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User\Desktop\公務統計\"/>
    </mc:Choice>
  </mc:AlternateContent>
  <xr:revisionPtr revIDLastSave="0" documentId="13_ncr:1_{DF2C9F96-0450-4198-AA7E-635B3C5D5D11}" xr6:coauthVersionLast="47" xr6:coauthVersionMax="47" xr10:uidLastSave="{00000000-0000-0000-0000-000000000000}"/>
  <bookViews>
    <workbookView xWindow="-120" yWindow="-120" windowWidth="24240" windowHeight="13020" tabRatio="634" xr2:uid="{00000000-000D-0000-FFFF-FFFF00000000}"/>
  </bookViews>
  <sheets>
    <sheet name="預告統計資料發布時間表" sheetId="1" r:id="rId1"/>
    <sheet name="公庫收支月報" sheetId="102" r:id="rId2"/>
    <sheet name="資源回收成果報告" sheetId="103" r:id="rId3"/>
    <sheet name="一般垃圾及廚餘清理狀況" sheetId="104" r:id="rId4"/>
    <sheet name="停車位概況-路邊停車位" sheetId="107" r:id="rId5"/>
    <sheet name="停車位概況-區內路外身心障礙者專用停車位" sheetId="108" r:id="rId6"/>
    <sheet name="停車位概況-路邊身心障礙者專用停車位" sheetId="109" r:id="rId7"/>
    <sheet name="停車位概況-區外路外身心障礙者專用停車位" sheetId="110" r:id="rId8"/>
    <sheet name="停車位概況-區內路外電動車專用停車位" sheetId="111" r:id="rId9"/>
    <sheet name="停車位概況-區外路外電動車專用停車位" sheetId="112" r:id="rId10"/>
    <sheet name="停車位概況-路邊電動車專用停車位" sheetId="113" r:id="rId11"/>
    <sheet name="停車位概況-都市計畫區內路外" sheetId="114" r:id="rId12"/>
    <sheet name="停車位概況-都市計畫區外路外" sheetId="115" r:id="rId13"/>
    <sheet name="農耕土地面積" sheetId="116" r:id="rId14"/>
    <sheet name="有效農機使用證之農機數量" sheetId="117" r:id="rId15"/>
    <sheet name="列冊需關懷獨居老人人數及服務概況" sheetId="118" r:id="rId16"/>
    <sheet name="推行社區發展工作概況" sheetId="119" r:id="rId17"/>
    <sheet name="公墓設施使用概況" sheetId="120" r:id="rId18"/>
    <sheet name="火化場設施概況" sheetId="121" r:id="rId19"/>
    <sheet name="骨灰(骸)存放設施使用概況" sheetId="122" r:id="rId20"/>
    <sheet name="殯儀館設施概況" sheetId="123" r:id="rId21"/>
    <sheet name="殯葬管理業務概況" sheetId="124" r:id="rId22"/>
    <sheet name="辦理調解方式概況" sheetId="125" r:id="rId23"/>
    <sheet name="調解委員會組織概況" sheetId="126" r:id="rId24"/>
    <sheet name="辦理調解業務概況" sheetId="127" r:id="rId25"/>
    <sheet name="垃圾處理場(廠)及垃圾回收清除車輛統計" sheetId="128" r:id="rId26"/>
    <sheet name="環境保護決算概況" sheetId="129" r:id="rId27"/>
    <sheet name="環境保護預算概況" sheetId="130" r:id="rId28"/>
    <sheet name="治山防災整體治理工程" sheetId="131" r:id="rId29"/>
    <sheet name="天然災害水土保持設施損失情形" sheetId="132" r:id="rId30"/>
    <sheet name="農路改善及維護工程" sheetId="133" r:id="rId31"/>
    <sheet name="漁業從業人數" sheetId="134" r:id="rId32"/>
    <sheet name="漁戶數及漁戶人口數" sheetId="135" r:id="rId33"/>
    <sheet name="都市計畫區域內公共工程實施數量" sheetId="136" r:id="rId34"/>
    <sheet name="都市計畫公共設施用地已取得面積" sheetId="137" r:id="rId35"/>
    <sheet name="都市計畫公共設施用地已闢建面積" sheetId="138" r:id="rId36"/>
    <sheet name="都市計畫區域內現有已開闢道路長度及面積暨橋梁座數、自行車道長度" sheetId="139" r:id="rId37"/>
    <sheet name="環保人員概況" sheetId="140" r:id="rId38"/>
    <sheet name="宗教財團法人概況" sheetId="141" r:id="rId39"/>
    <sheet name="寺廟登記概況" sheetId="142" r:id="rId40"/>
    <sheet name="教會（堂）概況" sheetId="143" r:id="rId41"/>
    <sheet name="宗教團體興辦公益慈善及社會教化事業概況" sheetId="144" r:id="rId42"/>
    <sheet name="公庫收支(歲入)-112年12月" sheetId="157" r:id="rId43"/>
    <sheet name="公庫收支(歲出)-112年12月" sheetId="158" r:id="rId44"/>
    <sheet name="公庫收支(歲入)-113年1月" sheetId="155" r:id="rId45"/>
    <sheet name="公庫收支(歲出)-113年1月" sheetId="156" r:id="rId46"/>
    <sheet name="公庫收支(歲入)-113年2月" sheetId="153" r:id="rId47"/>
    <sheet name="公庫收支(歲出)-113年2月" sheetId="154" r:id="rId48"/>
    <sheet name="公庫收支(歲入)-113年3月" sheetId="149" r:id="rId49"/>
    <sheet name="公庫收支(歲出)-113年3月" sheetId="150" r:id="rId50"/>
    <sheet name="公庫收支(歲入)-113年4月" sheetId="151" r:id="rId51"/>
    <sheet name="公庫收支(歲出)-113年4月" sheetId="152" r:id="rId52"/>
    <sheet name="公庫收支(歲入)-113年5月" sheetId="185" r:id="rId53"/>
    <sheet name="公庫收支(歲出)-113年5月" sheetId="186" r:id="rId54"/>
    <sheet name="公庫收支(歲入)-113年6月" sheetId="187" r:id="rId55"/>
    <sheet name="公庫收支(歲出)-113年6月" sheetId="188" r:id="rId56"/>
    <sheet name="公庫收支(歲入)-113年7月" sheetId="189" r:id="rId57"/>
    <sheet name="公庫收支(歲出)-113年7月" sheetId="190" r:id="rId58"/>
    <sheet name="資源回收成果報告-112年12月" sheetId="244" r:id="rId59"/>
    <sheet name="資源回收成果報告-113年1月" sheetId="197" r:id="rId60"/>
    <sheet name="資源回收成果報告-113年2月" sheetId="198" r:id="rId61"/>
    <sheet name="資源回收成果報告-113年3月" sheetId="199" r:id="rId62"/>
    <sheet name="資源回收成果報告-113年4月" sheetId="200" r:id="rId63"/>
    <sheet name="資源回收成果報告-113年5月" sheetId="203" r:id="rId64"/>
    <sheet name="資源回收成果報告-113年6月" sheetId="204" r:id="rId65"/>
    <sheet name="資源回收成果報告-113年7月" sheetId="205" r:id="rId66"/>
    <sheet name="一般垃圾及廚餘清理狀況-112年12月" sheetId="159" r:id="rId67"/>
    <sheet name="一般垃圾及廚餘清理狀況-113年1月" sheetId="160" r:id="rId68"/>
    <sheet name="一般垃圾及廚餘清理狀況-113年2月" sheetId="161" r:id="rId69"/>
    <sheet name="一般垃圾及廚餘清理狀況-113年3月" sheetId="162" r:id="rId70"/>
    <sheet name="一般垃圾及廚餘清理狀況-113年4月" sheetId="163" r:id="rId71"/>
    <sheet name="一般垃圾及廚餘清理狀況-113年5月" sheetId="206" r:id="rId72"/>
    <sheet name="一般垃圾及廚餘清理狀況-113年6月" sheetId="207" r:id="rId73"/>
    <sheet name="一般垃圾及廚餘清理狀況-113年7月" sheetId="208" r:id="rId74"/>
    <sheet name="環保人員概況-112年下半年度" sheetId="214" r:id="rId75"/>
    <sheet name="環保人員概況(續1)-112年下半年度" sheetId="215" r:id="rId76"/>
    <sheet name="環保人員概況(續2完)-112年下半年度" sheetId="216" r:id="rId77"/>
    <sheet name="環保人員概況-113年上半年度" sheetId="213" r:id="rId78"/>
    <sheet name="環保人員概況(續1)-113年上半年度" sheetId="210" r:id="rId79"/>
    <sheet name="環保人員概況(續2完)-113年上半年度" sheetId="211" r:id="rId80"/>
    <sheet name="停車位概況-都市計畫區內路外-112年第4季" sheetId="217" r:id="rId81"/>
    <sheet name="停車位概況-都市計畫區內路外-113年第1季" sheetId="226" r:id="rId82"/>
    <sheet name="停車位概況-都市計畫區內路外-113年第2季" sheetId="235" r:id="rId83"/>
    <sheet name="停車位概況-都市計畫區外路外-112年第4季" sheetId="218" r:id="rId84"/>
    <sheet name="停車位概況-都市計畫區外路外-113年第1季" sheetId="227" r:id="rId85"/>
    <sheet name="停車位概況-都市計畫區外路外-113年第2季" sheetId="236" r:id="rId86"/>
    <sheet name="停車位概況-路邊停車位-112年第4季" sheetId="219" r:id="rId87"/>
    <sheet name="停車位概況-路邊停車位-113年第1季" sheetId="228" r:id="rId88"/>
    <sheet name="停車位概況-路邊停車位-113年第2季" sheetId="237" r:id="rId89"/>
    <sheet name="停車位概況-區內路外身心障礙專用停車位-112年第4季" sheetId="220" r:id="rId90"/>
    <sheet name="停車位概況-區內路外身心障礙專用停車位-113年第1季" sheetId="229" r:id="rId91"/>
    <sheet name="停車位概況-區內路外身心障礙專用停車位-113年第2季" sheetId="238" r:id="rId92"/>
    <sheet name="停車位概況-區外路外身心障礙專用停車位-112年第4季" sheetId="221" r:id="rId93"/>
    <sheet name="停車位概況-區外路外身心障礙專用停車位-113年第1季" sheetId="230" r:id="rId94"/>
    <sheet name="停車位概況-區外路外身心障礙專用停車位-113年第2季" sheetId="239" r:id="rId95"/>
    <sheet name="停車位概況-路邊身心障礙專用停車位-112年第4季" sheetId="222" r:id="rId96"/>
    <sheet name="停車位概況-路邊身心障礙專用停車位-113年第1季" sheetId="231" r:id="rId97"/>
    <sheet name="停車位概況-路邊身心障礙專用停車位-113年第2季" sheetId="240" r:id="rId98"/>
    <sheet name="停車位概況-區內路外電動車專用停車位-112年第4季" sheetId="223" r:id="rId99"/>
    <sheet name="停車位概況-區內路外電動車專用停車位-113年第1季" sheetId="232" r:id="rId100"/>
    <sheet name="停車位概況-區內路外電動車專用停車位-113年第2季" sheetId="241" r:id="rId101"/>
    <sheet name="停車位概況-區外路外電動車專用停車位-112年第4季" sheetId="224" r:id="rId102"/>
    <sheet name="停車位概況-區外路外電動車專用停車位-113年第1季" sheetId="233" r:id="rId103"/>
    <sheet name="停車位概況-區外路外電動車專用停車位-113年第2季" sheetId="242" r:id="rId104"/>
    <sheet name="停車位概況-路邊電動車專用停車位-112年第4季" sheetId="225" r:id="rId105"/>
    <sheet name="停車位概況-路邊電動車專用停車位-113年第1季" sheetId="234" r:id="rId106"/>
    <sheet name="停車位概況-路邊電動車專用停車位-113年第2季" sheetId="243" r:id="rId107"/>
    <sheet name="都市計畫區域內公共工程實施數量-112年" sheetId="247" r:id="rId108"/>
    <sheet name="天然災害水土保持設施損失情形-112年" sheetId="250" r:id="rId109"/>
    <sheet name="農路改善及維護工程-112年" sheetId="251" r:id="rId110"/>
    <sheet name="都市計畫公共設施用地已取得面積-112年" sheetId="252" r:id="rId111"/>
    <sheet name="都市計畫公共設施用地已闢建面積-112年" sheetId="253" r:id="rId112"/>
    <sheet name="現有已開闢道路長度及面積暨橋梁座數、自行車道長度-112年" sheetId="254" r:id="rId113"/>
    <sheet name="漁業從業人數-112年" sheetId="145" r:id="rId114"/>
    <sheet name="漁業從業人數(續)-112年" sheetId="146" r:id="rId115"/>
    <sheet name="漁戶數及漁戶人口數-112年 " sheetId="147" r:id="rId116"/>
    <sheet name="垃圾處理場(廠)及垃圾回收清除車輛-112年下半年" sheetId="248" r:id="rId117"/>
    <sheet name="垃圾處理場(廠)及垃圾回收清除車輛-113上半年" sheetId="249" r:id="rId118"/>
    <sheet name="環境保護決算-112年" sheetId="181" r:id="rId119"/>
    <sheet name="環境保護決算-112年(續1)" sheetId="182" r:id="rId120"/>
    <sheet name="環境保護決算-112年(續2)" sheetId="183" r:id="rId121"/>
    <sheet name="環境保護決算-112年(續3)" sheetId="184" r:id="rId122"/>
    <sheet name="環境保護預算-113年" sheetId="177" r:id="rId123"/>
    <sheet name="環境保護預算-113年(續1)" sheetId="178" r:id="rId124"/>
    <sheet name="環境保護預算-113年(續2)" sheetId="179" r:id="rId125"/>
    <sheet name="環境保護預算-113年(續3)" sheetId="180" r:id="rId126"/>
    <sheet name="治山防災整體治理工程-112年度" sheetId="245" r:id="rId127"/>
    <sheet name="治山防災整體治理工程(續)-112年度" sheetId="246" r:id="rId128"/>
    <sheet name="農耕土地面積-112年" sheetId="169" r:id="rId129"/>
    <sheet name="有效農機使用證之農機數量-112年" sheetId="148" r:id="rId130"/>
    <sheet name="列冊需關懷獨居老人人數及服務概況-112年第4季" sheetId="170" r:id="rId131"/>
    <sheet name="獨居老人服務概況-113年第1季" sheetId="171" r:id="rId132"/>
    <sheet name="獨居老人服務概況-113年第2季" sheetId="196" r:id="rId133"/>
    <sheet name="推行社區發展工作概況-112年" sheetId="173" r:id="rId134"/>
    <sheet name="公墓設施概況-112年" sheetId="165" r:id="rId135"/>
    <sheet name="火化場設施概況-112年" sheetId="164" r:id="rId136"/>
    <sheet name="骨灰(骸)存放設施概況-112年" sheetId="166" r:id="rId137"/>
    <sheet name="殯儀館設施概況-112年" sheetId="167" r:id="rId138"/>
    <sheet name="殯葬管理業務概況-112年" sheetId="168" r:id="rId139"/>
    <sheet name="辦理調解方式概況-112年" sheetId="174" r:id="rId140"/>
    <sheet name="調解委員會組織概況-112年" sheetId="175" r:id="rId141"/>
    <sheet name="調解業務概況-112年" sheetId="176" r:id="rId142"/>
    <sheet name="宗教財團法人概況-112年" sheetId="192" r:id="rId143"/>
    <sheet name="寺廟登記概況-112年" sheetId="193" r:id="rId144"/>
    <sheet name="教會(堂)概況-112年" sheetId="194" r:id="rId145"/>
    <sheet name="宗教團體興辦公益慈善及社會教化事業概況-112年" sheetId="195" r:id="rId146"/>
  </sheets>
  <definedNames>
    <definedName name="\c" localSheetId="128">#REF!</definedName>
    <definedName name="\c">#REF!</definedName>
    <definedName name="\C1" localSheetId="128">#REF!</definedName>
    <definedName name="\C1">#REF!</definedName>
    <definedName name="\d" localSheetId="116">#REF!</definedName>
    <definedName name="\d" localSheetId="117">#REF!</definedName>
    <definedName name="\d">!#REF!</definedName>
    <definedName name="\l" localSheetId="116">#REF!</definedName>
    <definedName name="\l" localSheetId="117">#REF!</definedName>
    <definedName name="\l">!#REF!</definedName>
    <definedName name="\m" localSheetId="116">#REF!</definedName>
    <definedName name="\m" localSheetId="117">#REF!</definedName>
    <definedName name="\m">!#REF!</definedName>
    <definedName name="____PRN1">#REF!</definedName>
    <definedName name="____PRN2">#REF!</definedName>
    <definedName name="___PRN1">#REF!</definedName>
    <definedName name="___PRN2">#REF!</definedName>
    <definedName name="__pp1">#REF!</definedName>
    <definedName name="__PRN1">!#REF!</definedName>
    <definedName name="__PRN2">!#REF!</definedName>
    <definedName name="_00" localSheetId="110">#N/A</definedName>
    <definedName name="_00" localSheetId="111">#N/A</definedName>
    <definedName name="_00">#REF!</definedName>
    <definedName name="_102年5月" localSheetId="3">#REF!</definedName>
    <definedName name="_102年5月" localSheetId="1">#REF!</definedName>
    <definedName name="_102年5月" localSheetId="17">#REF!</definedName>
    <definedName name="_102年5月" localSheetId="29">#REF!</definedName>
    <definedName name="_102年5月" localSheetId="18">#REF!</definedName>
    <definedName name="_102年5月" localSheetId="15">#REF!</definedName>
    <definedName name="_102年5月" localSheetId="39">#REF!</definedName>
    <definedName name="_102年5月" localSheetId="14">#REF!</definedName>
    <definedName name="_102年5月" localSheetId="25">#REF!</definedName>
    <definedName name="_102年5月" localSheetId="38">#REF!</definedName>
    <definedName name="_102年5月" localSheetId="41">#REF!</definedName>
    <definedName name="_102年5月" localSheetId="28">#REF!</definedName>
    <definedName name="_102年5月" localSheetId="19">#REF!</definedName>
    <definedName name="_102年5月" localSheetId="5">#REF!</definedName>
    <definedName name="_102年5月" localSheetId="8">#REF!</definedName>
    <definedName name="_102年5月" localSheetId="7">#REF!</definedName>
    <definedName name="_102年5月" localSheetId="9">#REF!</definedName>
    <definedName name="_102年5月" localSheetId="11">#REF!</definedName>
    <definedName name="_102年5月" localSheetId="12">#REF!</definedName>
    <definedName name="_102年5月" localSheetId="6">#REF!</definedName>
    <definedName name="_102年5月" localSheetId="4">#REF!</definedName>
    <definedName name="_102年5月" localSheetId="10">#REF!</definedName>
    <definedName name="_102年5月" localSheetId="16">#REF!</definedName>
    <definedName name="_102年5月" localSheetId="40">#REF!</definedName>
    <definedName name="_102年5月" localSheetId="34">#REF!</definedName>
    <definedName name="_102年5月" localSheetId="35">#REF!</definedName>
    <definedName name="_102年5月" localSheetId="33">#REF!</definedName>
    <definedName name="_102年5月" localSheetId="36">#REF!</definedName>
    <definedName name="_102年5月" localSheetId="2">#REF!</definedName>
    <definedName name="_102年5月" localSheetId="13">#REF!</definedName>
    <definedName name="_102年5月" localSheetId="30">#REF!</definedName>
    <definedName name="_102年5月" localSheetId="32">#REF!</definedName>
    <definedName name="_102年5月" localSheetId="31">#REF!</definedName>
    <definedName name="_102年5月" localSheetId="23">#REF!</definedName>
    <definedName name="_102年5月" localSheetId="22">#REF!</definedName>
    <definedName name="_102年5月" localSheetId="24">#REF!</definedName>
    <definedName name="_102年5月" localSheetId="37">#REF!</definedName>
    <definedName name="_102年5月" localSheetId="26">#REF!</definedName>
    <definedName name="_102年5月" localSheetId="27">#REF!</definedName>
    <definedName name="_102年5月" localSheetId="21">#REF!</definedName>
    <definedName name="_102年5月" localSheetId="20">#REF!</definedName>
    <definedName name="_102年5月">!#REF!</definedName>
    <definedName name="_11" localSheetId="110">#N/A</definedName>
    <definedName name="_11" localSheetId="111">#N/A</definedName>
    <definedName name="_11" localSheetId="128">#REF!</definedName>
    <definedName name="_11">#REF!</definedName>
    <definedName name="_pp1">#N/A</definedName>
    <definedName name="_pp2">#N/A</definedName>
    <definedName name="_PRN1">!#REF!</definedName>
    <definedName name="_PRN2">!#REF!</definedName>
    <definedName name="_Regression_Int" localSheetId="108" hidden="1">1</definedName>
    <definedName name="A" localSheetId="110">#N/A</definedName>
    <definedName name="A" localSheetId="111">#N/A</definedName>
    <definedName name="A" localSheetId="128">#REF!</definedName>
    <definedName name="A">#REF!</definedName>
    <definedName name="AAA">#REF!</definedName>
    <definedName name="Excel_BuiltIn_Print_Titles_1">0</definedName>
    <definedName name="Excel_BuiltIn_Print_Titles_1_1">0</definedName>
    <definedName name="Excel_BuiltIn_Print_Titles_1_1_1">0</definedName>
    <definedName name="Excel_BuiltIn_Print_Titles_1_1_1_1">0</definedName>
    <definedName name="Excel_BuiltIn_Print_Titles_1_1_1_1_1">0</definedName>
    <definedName name="Excel_BuiltIn_Print_Titles_1_1_1_1_1_1">0</definedName>
    <definedName name="Excel_BuiltIn_Print_Titles_2">0</definedName>
    <definedName name="Excel_BuiltIn_Print_Titles_2_1">0</definedName>
    <definedName name="Excel_BuiltIn_Print_Titles_2_1_1">0</definedName>
    <definedName name="Excel_BuiltIn_Print_Titles_2_1_1_1">0</definedName>
    <definedName name="Excel_BuiltIn_Print_Titles_2_1_1_1_1">0</definedName>
    <definedName name="Excel_BuiltIn_Print_Titles_2_1_1_1_1_1">0</definedName>
    <definedName name="Excel_BuiltIn_Print_Titles_3">0</definedName>
    <definedName name="Excel_BuiltIn_Print_Titles_3_1">0</definedName>
    <definedName name="Excel_BuiltIn_Print_Titles_3_1_1">0</definedName>
    <definedName name="Excel_BuiltIn_Print_Titles_3_1_1_1">0</definedName>
    <definedName name="Excel_BuiltIn_Print_Titles_3_1_1_1_1">0</definedName>
    <definedName name="Excel_BuiltIn_Print_Titles_3_1_1_1_1_1">0</definedName>
    <definedName name="Excel_BuiltIn_Print_Titles_4">0</definedName>
    <definedName name="Excel_BuiltIn_Print_Titles_4_1">0</definedName>
    <definedName name="Excel_BuiltIn_Print_Titles_4_1_1">0</definedName>
    <definedName name="Excel_BuiltIn_Print_Titles_4_1_1_1">0</definedName>
    <definedName name="Excel_BuiltIn_Print_Titles_4_1_1_1_1">0</definedName>
    <definedName name="Excel_BuiltIn_Print_Titles_5">0</definedName>
    <definedName name="Excel_BuiltIn_Print_Titles_5_1">0</definedName>
    <definedName name="Excel_BuiltIn_Print_Titles_6">0</definedName>
    <definedName name="Excel_BuiltIn_Print_Titles_6_1">0</definedName>
    <definedName name="Excel_BuiltIn_Print_Titles_7">0</definedName>
    <definedName name="Excel_BuiltIn_Print_Titles_8">0</definedName>
    <definedName name="L" localSheetId="116">#REF!</definedName>
    <definedName name="L" localSheetId="117">#REF!</definedName>
    <definedName name="L">!#REF!</definedName>
    <definedName name="LL" localSheetId="116">#REF!</definedName>
    <definedName name="LL" localSheetId="117">#REF!</definedName>
    <definedName name="LL">!#REF!</definedName>
    <definedName name="M" localSheetId="116">#REF!</definedName>
    <definedName name="M" localSheetId="117">#REF!</definedName>
    <definedName name="M">!#REF!</definedName>
    <definedName name="OLE_LINK1" localSheetId="17">公墓設施使用概況!$A$28</definedName>
    <definedName name="pp" localSheetId="66">#REF!</definedName>
    <definedName name="pp" localSheetId="67">#REF!</definedName>
    <definedName name="pp" localSheetId="68">#REF!</definedName>
    <definedName name="pp" localSheetId="69">#REF!</definedName>
    <definedName name="pp" localSheetId="70">#REF!</definedName>
    <definedName name="pp" localSheetId="71">#REF!</definedName>
    <definedName name="pp" localSheetId="89">'停車位概況-區內路外身心障礙專用停車位-112年第4季'!$A$1:$H$9</definedName>
    <definedName name="pp" localSheetId="90">'停車位概況-區內路外身心障礙專用停車位-113年第1季'!$A$1:$H$9</definedName>
    <definedName name="pp" localSheetId="91">'停車位概況-區內路外身心障礙專用停車位-113年第2季'!$A$1:$H$9</definedName>
    <definedName name="pp" localSheetId="98">#REF!</definedName>
    <definedName name="pp" localSheetId="99">#REF!</definedName>
    <definedName name="pp" localSheetId="100">#REF!</definedName>
    <definedName name="pp" localSheetId="92">'停車位概況-區外路外身心障礙專用停車位-112年第4季'!$A$1:$H$9</definedName>
    <definedName name="pp" localSheetId="93">'停車位概況-區外路外身心障礙專用停車位-113年第1季'!$A$1:$H$9</definedName>
    <definedName name="pp" localSheetId="94">'停車位概況-區外路外身心障礙專用停車位-113年第2季'!$A$1:$H$9</definedName>
    <definedName name="pp" localSheetId="101">#REF!</definedName>
    <definedName name="pp" localSheetId="102">#REF!</definedName>
    <definedName name="pp" localSheetId="103">#REF!</definedName>
    <definedName name="pp" localSheetId="80">#REF!</definedName>
    <definedName name="pp" localSheetId="81">#REF!</definedName>
    <definedName name="pp" localSheetId="82">#REF!</definedName>
    <definedName name="pp" localSheetId="83">#REF!</definedName>
    <definedName name="pp" localSheetId="84">#REF!</definedName>
    <definedName name="pp" localSheetId="85">#REF!</definedName>
    <definedName name="pp" localSheetId="95">'停車位概況-路邊身心障礙專用停車位-112年第4季'!$A$1:$H$9</definedName>
    <definedName name="pp" localSheetId="96">'停車位概況-路邊身心障礙專用停車位-113年第1季'!$A$1:$H$9</definedName>
    <definedName name="pp" localSheetId="97">'停車位概況-路邊身心障礙專用停車位-113年第2季'!$A$1:$H$9</definedName>
    <definedName name="pp" localSheetId="86">#REF!</definedName>
    <definedName name="pp" localSheetId="87">#REF!</definedName>
    <definedName name="pp" localSheetId="88">#REF!</definedName>
    <definedName name="pp" localSheetId="104">#REF!</definedName>
    <definedName name="pp" localSheetId="105">#REF!</definedName>
    <definedName name="pp" localSheetId="106">#REF!</definedName>
    <definedName name="pp" localSheetId="133">#REF!</definedName>
    <definedName name="pp" localSheetId="112">'現有已開闢道路長度及面積暨橋梁座數、自行車道長度-112年'!$A$3:$O$32</definedName>
    <definedName name="pp" localSheetId="128">#REF!</definedName>
    <definedName name="pp">#N/A</definedName>
    <definedName name="ppp">#REF!</definedName>
    <definedName name="_xlnm.Print_Area" localSheetId="66">'一般垃圾及廚餘清理狀況-112年12月'!$A$1:$G$33</definedName>
    <definedName name="_xlnm.Print_Area" localSheetId="67">'一般垃圾及廚餘清理狀況-113年1月'!$A$1:$G$30</definedName>
    <definedName name="_xlnm.Print_Area" localSheetId="68">'一般垃圾及廚餘清理狀況-113年2月'!$A$1:$G$30</definedName>
    <definedName name="_xlnm.Print_Area" localSheetId="69">'一般垃圾及廚餘清理狀況-113年3月'!$A$1:$G$30</definedName>
    <definedName name="_xlnm.Print_Area" localSheetId="70">'一般垃圾及廚餘清理狀況-113年4月'!$A$1:$G$30</definedName>
    <definedName name="_xlnm.Print_Area" localSheetId="71">'一般垃圾及廚餘清理狀況-113年5月'!$A$1:$G$30</definedName>
    <definedName name="_xlnm.Print_Area" localSheetId="72">'一般垃圾及廚餘清理狀況-113年6月'!$A$1:$G$33</definedName>
    <definedName name="_xlnm.Print_Area" localSheetId="73">'一般垃圾及廚餘清理狀況-113年7月'!$A$1:$G$33</definedName>
    <definedName name="_xlnm.Print_Area" localSheetId="1">公庫收支月報!$A$1:$A$36</definedName>
    <definedName name="_xlnm.Print_Area" localSheetId="108">'天然災害水土保持設施損失情形-112年'!$A$1:$K$39</definedName>
    <definedName name="_xlnm.Print_Area" localSheetId="130">'列冊需關懷獨居老人人數及服務概況-112年第4季'!$A$1:$AB$72</definedName>
    <definedName name="_xlnm.Print_Area" localSheetId="39">寺廟登記概況!$A$1:$A$42</definedName>
    <definedName name="_xlnm.Print_Area" localSheetId="116">'垃圾處理場(廠)及垃圾回收清除車輛-112年下半年'!$A$1:$H$26</definedName>
    <definedName name="_xlnm.Print_Area" localSheetId="117">'垃圾處理場(廠)及垃圾回收清除車輛-113上半年'!$A$1:$H$26</definedName>
    <definedName name="_xlnm.Print_Area" localSheetId="38">宗教財團法人概況!$A$1:$A$30</definedName>
    <definedName name="_xlnm.Print_Area" localSheetId="142">'宗教財團法人概況-112年'!$A$1:$M$43</definedName>
    <definedName name="_xlnm.Print_Area" localSheetId="41">宗教團體興辦公益慈善及社會教化事業概況!$A$1:$A$37</definedName>
    <definedName name="_xlnm.Print_Area" localSheetId="91">'停車位概況-區內路外身心障礙專用停車位-113年第2季'!$A$1:$H$15</definedName>
    <definedName name="_xlnm.Print_Area" localSheetId="100">'停車位概況-區內路外電動車專用停車位-113年第2季'!$A$1:$H$16</definedName>
    <definedName name="_xlnm.Print_Area" localSheetId="94">'停車位概況-區外路外身心障礙專用停車位-113年第2季'!$A$1:$H$15</definedName>
    <definedName name="_xlnm.Print_Area" localSheetId="103">'停車位概況-區外路外電動車專用停車位-113年第2季'!$A$1:$H$16</definedName>
    <definedName name="_xlnm.Print_Area" localSheetId="82">'停車位概況-都市計畫區內路外-113年第2季'!$A$1:$L$18</definedName>
    <definedName name="_xlnm.Print_Area" localSheetId="85">'停車位概況-都市計畫區外路外-113年第2季'!$A$1:$L$18</definedName>
    <definedName name="_xlnm.Print_Area" localSheetId="97">'停車位概況-路邊身心障礙專用停車位-113年第2季'!$A$1:$H$15</definedName>
    <definedName name="_xlnm.Print_Area" localSheetId="88">'停車位概況-路邊停車位-113年第2季'!$A$1:$L$18</definedName>
    <definedName name="_xlnm.Print_Area" localSheetId="106">'停車位概況-路邊電動車專用停車位-113年第2季'!$A$1:$H$16</definedName>
    <definedName name="_xlnm.Print_Area" localSheetId="133">'推行社區發展工作概況-112年'!$A$1:$AR$32</definedName>
    <definedName name="_xlnm.Print_Area" localSheetId="40">'教會（堂）概況'!$A$1:$A$30</definedName>
    <definedName name="_xlnm.Print_Area" localSheetId="144">'教會(堂)概況-112年'!$A$1:$AO$28</definedName>
    <definedName name="_xlnm.Print_Area" localSheetId="112">'現有已開闢道路長度及面積暨橋梁座數、自行車道長度-112年'!$A$1:$O$32</definedName>
    <definedName name="_xlnm.Print_Area" localSheetId="110">'都市計畫公共設施用地已取得面積-112年'!$A$1:$M$20</definedName>
    <definedName name="_xlnm.Print_Area" localSheetId="111">'都市計畫公共設施用地已闢建面積-112年'!$A$1:$M$18</definedName>
    <definedName name="_xlnm.Print_Area" localSheetId="23">調解委員會組織概況!$A$1:$A$31</definedName>
    <definedName name="_xlnm.Print_Area" localSheetId="131">'獨居老人服務概況-113年第1季'!$A$1:$AO$75</definedName>
    <definedName name="_xlnm.Print_Area" localSheetId="132">'獨居老人服務概況-113年第2季'!$A$1:$AO$75</definedName>
    <definedName name="_xlnm.Print_Area" localSheetId="24">辦理調解業務概況!$A$1:$A$34</definedName>
    <definedName name="_xlnm.Print_Area" localSheetId="75">'環保人員概況(續1)-112年下半年度'!$A$1:$O$26</definedName>
    <definedName name="_xlnm.Print_Area" localSheetId="78">'環保人員概況(續1)-113年上半年度'!$A$1:$O$26</definedName>
    <definedName name="_xlnm.Print_Area" localSheetId="76">'環保人員概況(續2完)-112年下半年度'!$A$1:$J$36</definedName>
    <definedName name="_xlnm.Print_Area" localSheetId="79">'環保人員概況(續2完)-113年上半年度'!$A$1:$J$36</definedName>
    <definedName name="_xlnm.Print_Area" localSheetId="74">'環保人員概況-112年下半年度'!$A$1:$J$16</definedName>
    <definedName name="_xlnm.Print_Area" localSheetId="77">'環保人員概況-113年上半年度'!$A$1:$J$16</definedName>
    <definedName name="_xlnm.Print_Area" localSheetId="124">'環境保護預算-113年(續2)'!#REF!</definedName>
    <definedName name="Print_Area_MI" localSheetId="108">'天然災害水土保持設施損失情形-112年'!$A$1:$J$33</definedName>
    <definedName name="_xlnm.Print_Titles" localSheetId="42">'公庫收支(歲入)-112年12月'!$1:$2</definedName>
    <definedName name="_xlnm.Print_Titles" localSheetId="44">'公庫收支(歲入)-113年1月'!$1:$2</definedName>
    <definedName name="_xlnm.Print_Titles" localSheetId="46">'公庫收支(歲入)-113年2月'!$1:$2</definedName>
    <definedName name="_xlnm.Print_Titles" localSheetId="48">'公庫收支(歲入)-113年3月'!$1:$2</definedName>
    <definedName name="_xlnm.Print_Titles" localSheetId="50">'公庫收支(歲入)-113年4月'!$1:$2</definedName>
    <definedName name="_xlnm.Print_Titles" localSheetId="52">'公庫收支(歲入)-113年5月'!$1:$2</definedName>
    <definedName name="_xlnm.Print_Titles" localSheetId="54">'公庫收支(歲入)-113年6月'!$1:$2</definedName>
    <definedName name="_xlnm.Print_Titles" localSheetId="56">'公庫收支(歲入)-113年7月'!$1:$2</definedName>
    <definedName name="_xlnm.Print_Titles" localSheetId="43">'公庫收支(歲出)-112年12月'!$1:$2</definedName>
    <definedName name="_xlnm.Print_Titles" localSheetId="45">'公庫收支(歲出)-113年1月'!$1:$2</definedName>
    <definedName name="_xlnm.Print_Titles" localSheetId="47">'公庫收支(歲出)-113年2月'!$1:$2</definedName>
    <definedName name="_xlnm.Print_Titles" localSheetId="49">'公庫收支(歲出)-113年3月'!$1:$2</definedName>
    <definedName name="_xlnm.Print_Titles" localSheetId="51">'公庫收支(歲出)-113年4月'!$1:$2</definedName>
    <definedName name="_xlnm.Print_Titles" localSheetId="53">'公庫收支(歲出)-113年5月'!$1:$2</definedName>
    <definedName name="_xlnm.Print_Titles" localSheetId="55">'公庫收支(歲出)-113年6月'!$1:$2</definedName>
    <definedName name="_xlnm.Print_Titles" localSheetId="57">'公庫收支(歲出)-113年7月'!$1:$2</definedName>
    <definedName name="_xlnm.Print_Titles" localSheetId="130">'列冊需關懷獨居老人人數及服務概況-112年第4季'!$5:$7</definedName>
    <definedName name="_xlnm.Print_Titles" localSheetId="0">預告統計資料發布時間表!$A$1:$IV$8</definedName>
    <definedName name="PRNT" localSheetId="116">#REF!</definedName>
    <definedName name="PRNT" localSheetId="117">#REF!</definedName>
    <definedName name="PRNT">!#REF!</definedName>
    <definedName name="ss" localSheetId="29">#REF!</definedName>
    <definedName name="ss" localSheetId="39">#REF!</definedName>
    <definedName name="ss" localSheetId="14">#REF!</definedName>
    <definedName name="ss" localSheetId="25">#REF!</definedName>
    <definedName name="ss" localSheetId="38">#REF!</definedName>
    <definedName name="ss" localSheetId="41">#REF!</definedName>
    <definedName name="ss" localSheetId="5">#REF!</definedName>
    <definedName name="ss" localSheetId="8">#REF!</definedName>
    <definedName name="ss" localSheetId="7">#REF!</definedName>
    <definedName name="ss" localSheetId="9">#REF!</definedName>
    <definedName name="ss" localSheetId="11">#REF!</definedName>
    <definedName name="ss" localSheetId="12">#REF!</definedName>
    <definedName name="ss" localSheetId="6">#REF!</definedName>
    <definedName name="ss" localSheetId="4">#REF!</definedName>
    <definedName name="ss" localSheetId="10">#REF!</definedName>
    <definedName name="ss" localSheetId="40">#REF!</definedName>
    <definedName name="ss" localSheetId="34">#REF!</definedName>
    <definedName name="ss" localSheetId="35">#REF!</definedName>
    <definedName name="ss" localSheetId="33">#REF!</definedName>
    <definedName name="ss" localSheetId="36">#REF!</definedName>
    <definedName name="ss" localSheetId="13">#REF!</definedName>
    <definedName name="ss" localSheetId="30">#REF!</definedName>
    <definedName name="ss" localSheetId="32">#REF!</definedName>
    <definedName name="ss" localSheetId="31">#REF!</definedName>
    <definedName name="ss" localSheetId="26">#REF!</definedName>
    <definedName name="ss">#REF!</definedName>
    <definedName name="TOT" localSheetId="116">#REF!</definedName>
    <definedName name="TOT" localSheetId="117">#REF!</definedName>
    <definedName name="TOT">!#REF!</definedName>
    <definedName name="TOTMAN" localSheetId="116">#REF!</definedName>
    <definedName name="TOTMAN" localSheetId="117">#REF!</definedName>
    <definedName name="TOTMAN">!#REF!</definedName>
    <definedName name="v" localSheetId="110">'都市計畫公共設施用地已取得面積-112年'!$A$1:$M$20</definedName>
    <definedName name="v" localSheetId="111">'都市計畫公共設施用地已闢建面積-112年'!$A$1:$M$18</definedName>
    <definedName name="Z_67B6F9C1_E747_486D_B94A_B8B3B4F74F24_.wvu.PrintArea" localSheetId="75" hidden="1">'環保人員概況(續1)-112年下半年度'!$A$1:$M$27</definedName>
    <definedName name="Z_67B6F9C1_E747_486D_B94A_B8B3B4F74F24_.wvu.PrintArea" localSheetId="78" hidden="1">'環保人員概況(續1)-113年上半年度'!$A$1:$M$27</definedName>
    <definedName name="Z_8A0DCD28_8ACF_11D3_8D41_0080C8360925_.wvu.PrintArea" localSheetId="108" hidden="1">'天然災害水土保持設施損失情形-112年'!$A$1:$K$39</definedName>
    <definedName name="Z_E991B587_C57E_11D6_B4C2_00485450F8F0_.wvu.PrintArea" localSheetId="108" hidden="1">'天然災害水土保持設施損失情形-112年'!$A$1:$K$39</definedName>
    <definedName name="人事室">#REF!</definedName>
    <definedName name="台" localSheetId="29">#REF!</definedName>
    <definedName name="台" localSheetId="39">#REF!</definedName>
    <definedName name="台" localSheetId="14">#REF!</definedName>
    <definedName name="台" localSheetId="25">#REF!</definedName>
    <definedName name="台" localSheetId="38">#REF!</definedName>
    <definedName name="台" localSheetId="41">#REF!</definedName>
    <definedName name="台" localSheetId="5">#REF!</definedName>
    <definedName name="台" localSheetId="8">#REF!</definedName>
    <definedName name="台" localSheetId="7">#REF!</definedName>
    <definedName name="台" localSheetId="9">#REF!</definedName>
    <definedName name="台" localSheetId="11">#REF!</definedName>
    <definedName name="台" localSheetId="12">#REF!</definedName>
    <definedName name="台" localSheetId="6">#REF!</definedName>
    <definedName name="台" localSheetId="4">#REF!</definedName>
    <definedName name="台" localSheetId="10">#REF!</definedName>
    <definedName name="台" localSheetId="40">#REF!</definedName>
    <definedName name="台" localSheetId="34">#REF!</definedName>
    <definedName name="台" localSheetId="35">#REF!</definedName>
    <definedName name="台" localSheetId="33">#REF!</definedName>
    <definedName name="台" localSheetId="36">#REF!</definedName>
    <definedName name="台" localSheetId="13">#REF!</definedName>
    <definedName name="台" localSheetId="30">#REF!</definedName>
    <definedName name="台" localSheetId="32">#REF!</definedName>
    <definedName name="台" localSheetId="31">#REF!</definedName>
    <definedName name="台" localSheetId="23">#REF!</definedName>
    <definedName name="台" localSheetId="24">#REF!</definedName>
    <definedName name="台" localSheetId="26">#REF!</definedName>
    <definedName name="台" localSheetId="27">#REF!</definedName>
    <definedName name="台">#REF!</definedName>
    <definedName name="台東縣" localSheetId="3">#REF!</definedName>
    <definedName name="台東縣" localSheetId="17">#REF!</definedName>
    <definedName name="台東縣" localSheetId="29">#REF!</definedName>
    <definedName name="台東縣" localSheetId="18">#REF!</definedName>
    <definedName name="台東縣" localSheetId="15">#REF!</definedName>
    <definedName name="台東縣" localSheetId="39">寺廟登記概況!#REF!</definedName>
    <definedName name="台東縣" localSheetId="14">#REF!</definedName>
    <definedName name="台東縣" localSheetId="25">#REF!</definedName>
    <definedName name="台東縣" localSheetId="38">宗教財團法人概況!#REF!</definedName>
    <definedName name="台東縣" localSheetId="41">宗教團體興辦公益慈善及社會教化事業概況!#REF!</definedName>
    <definedName name="台東縣" localSheetId="28">#REF!</definedName>
    <definedName name="台東縣" localSheetId="19">#REF!</definedName>
    <definedName name="台東縣" localSheetId="5">#REF!</definedName>
    <definedName name="台東縣" localSheetId="8">#REF!</definedName>
    <definedName name="台東縣" localSheetId="7">#REF!</definedName>
    <definedName name="台東縣" localSheetId="9">#REF!</definedName>
    <definedName name="台東縣" localSheetId="11">#REF!</definedName>
    <definedName name="台東縣" localSheetId="12">#REF!</definedName>
    <definedName name="台東縣" localSheetId="6">#REF!</definedName>
    <definedName name="台東縣" localSheetId="4">#REF!</definedName>
    <definedName name="台東縣" localSheetId="10">#REF!</definedName>
    <definedName name="台東縣" localSheetId="16">#REF!</definedName>
    <definedName name="台東縣" localSheetId="40">'教會（堂）概況'!#REF!</definedName>
    <definedName name="台東縣" localSheetId="34">#REF!</definedName>
    <definedName name="台東縣" localSheetId="35">#REF!</definedName>
    <definedName name="台東縣" localSheetId="33">#REF!</definedName>
    <definedName name="台東縣" localSheetId="36">#REF!</definedName>
    <definedName name="台東縣" localSheetId="2">#REF!</definedName>
    <definedName name="台東縣" localSheetId="13">#REF!</definedName>
    <definedName name="台東縣" localSheetId="30">#REF!</definedName>
    <definedName name="台東縣" localSheetId="32">#REF!</definedName>
    <definedName name="台東縣" localSheetId="31">#REF!</definedName>
    <definedName name="台東縣" localSheetId="23">調解委員會組織概況!#REF!</definedName>
    <definedName name="台東縣" localSheetId="22">#REF!</definedName>
    <definedName name="台東縣" localSheetId="24">辦理調解業務概況!#REF!</definedName>
    <definedName name="台東縣" localSheetId="37">#REF!</definedName>
    <definedName name="台東縣" localSheetId="26">#REF!</definedName>
    <definedName name="台東縣" localSheetId="27">#REF!</definedName>
    <definedName name="台東縣" localSheetId="21">#REF!</definedName>
    <definedName name="台東縣" localSheetId="20">#REF!</definedName>
    <definedName name="台東縣">公庫收支月報!#REF!</definedName>
    <definedName name="低收">#REF!</definedName>
    <definedName name="鄉鎮資料" localSheetId="3">#REF!</definedName>
    <definedName name="鄉鎮資料" localSheetId="17">#REF!</definedName>
    <definedName name="鄉鎮資料" localSheetId="29">#REF!</definedName>
    <definedName name="鄉鎮資料" localSheetId="18">#REF!</definedName>
    <definedName name="鄉鎮資料" localSheetId="15">#REF!</definedName>
    <definedName name="鄉鎮資料" localSheetId="39">寺廟登記概況!#REF!</definedName>
    <definedName name="鄉鎮資料" localSheetId="14">#REF!</definedName>
    <definedName name="鄉鎮資料" localSheetId="25">#REF!</definedName>
    <definedName name="鄉鎮資料" localSheetId="38">宗教財團法人概況!#REF!</definedName>
    <definedName name="鄉鎮資料" localSheetId="41">宗教團體興辦公益慈善及社會教化事業概況!#REF!</definedName>
    <definedName name="鄉鎮資料" localSheetId="28">#REF!</definedName>
    <definedName name="鄉鎮資料" localSheetId="19">#REF!</definedName>
    <definedName name="鄉鎮資料" localSheetId="5">#REF!</definedName>
    <definedName name="鄉鎮資料" localSheetId="8">#REF!</definedName>
    <definedName name="鄉鎮資料" localSheetId="7">#REF!</definedName>
    <definedName name="鄉鎮資料" localSheetId="9">#REF!</definedName>
    <definedName name="鄉鎮資料" localSheetId="11">#REF!</definedName>
    <definedName name="鄉鎮資料" localSheetId="12">#REF!</definedName>
    <definedName name="鄉鎮資料" localSheetId="6">#REF!</definedName>
    <definedName name="鄉鎮資料" localSheetId="4">#REF!</definedName>
    <definedName name="鄉鎮資料" localSheetId="10">#REF!</definedName>
    <definedName name="鄉鎮資料" localSheetId="16">#REF!</definedName>
    <definedName name="鄉鎮資料" localSheetId="40">'教會（堂）概況'!#REF!</definedName>
    <definedName name="鄉鎮資料" localSheetId="34">#REF!</definedName>
    <definedName name="鄉鎮資料" localSheetId="35">#REF!</definedName>
    <definedName name="鄉鎮資料" localSheetId="33">#REF!</definedName>
    <definedName name="鄉鎮資料" localSheetId="36">#REF!</definedName>
    <definedName name="鄉鎮資料" localSheetId="2">#REF!</definedName>
    <definedName name="鄉鎮資料" localSheetId="13">#REF!</definedName>
    <definedName name="鄉鎮資料" localSheetId="30">#REF!</definedName>
    <definedName name="鄉鎮資料" localSheetId="32">#REF!</definedName>
    <definedName name="鄉鎮資料" localSheetId="31">#REF!</definedName>
    <definedName name="鄉鎮資料" localSheetId="23">調解委員會組織概況!#REF!</definedName>
    <definedName name="鄉鎮資料" localSheetId="22">#REF!</definedName>
    <definedName name="鄉鎮資料" localSheetId="24">辦理調解業務概況!#REF!</definedName>
    <definedName name="鄉鎮資料" localSheetId="37">#REF!</definedName>
    <definedName name="鄉鎮資料" localSheetId="26">#REF!</definedName>
    <definedName name="鄉鎮資料" localSheetId="27">#REF!</definedName>
    <definedName name="鄉鎮資料" localSheetId="21">#REF!</definedName>
    <definedName name="鄉鎮資料" localSheetId="20">#REF!</definedName>
    <definedName name="鄉鎮資料">公庫收支月報!#REF!</definedName>
    <definedName name="臺東縣各鄉鎮市公庫收支月報" localSheetId="3">#REF!</definedName>
    <definedName name="臺東縣各鄉鎮市公庫收支月報" localSheetId="17">#REF!</definedName>
    <definedName name="臺東縣各鄉鎮市公庫收支月報" localSheetId="29">#REF!</definedName>
    <definedName name="臺東縣各鄉鎮市公庫收支月報" localSheetId="18">#REF!</definedName>
    <definedName name="臺東縣各鄉鎮市公庫收支月報" localSheetId="15">#REF!</definedName>
    <definedName name="臺東縣各鄉鎮市公庫收支月報" localSheetId="39">寺廟登記概況!#REF!</definedName>
    <definedName name="臺東縣各鄉鎮市公庫收支月報" localSheetId="14">#REF!</definedName>
    <definedName name="臺東縣各鄉鎮市公庫收支月報" localSheetId="25">#REF!</definedName>
    <definedName name="臺東縣各鄉鎮市公庫收支月報" localSheetId="38">宗教財團法人概況!#REF!</definedName>
    <definedName name="臺東縣各鄉鎮市公庫收支月報" localSheetId="41">宗教團體興辦公益慈善及社會教化事業概況!#REF!</definedName>
    <definedName name="臺東縣各鄉鎮市公庫收支月報" localSheetId="28">#REF!</definedName>
    <definedName name="臺東縣各鄉鎮市公庫收支月報" localSheetId="19">#REF!</definedName>
    <definedName name="臺東縣各鄉鎮市公庫收支月報" localSheetId="5">#REF!</definedName>
    <definedName name="臺東縣各鄉鎮市公庫收支月報" localSheetId="8">#REF!</definedName>
    <definedName name="臺東縣各鄉鎮市公庫收支月報" localSheetId="7">#REF!</definedName>
    <definedName name="臺東縣各鄉鎮市公庫收支月報" localSheetId="9">#REF!</definedName>
    <definedName name="臺東縣各鄉鎮市公庫收支月報" localSheetId="11">#REF!</definedName>
    <definedName name="臺東縣各鄉鎮市公庫收支月報" localSheetId="12">#REF!</definedName>
    <definedName name="臺東縣各鄉鎮市公庫收支月報" localSheetId="6">#REF!</definedName>
    <definedName name="臺東縣各鄉鎮市公庫收支月報" localSheetId="4">#REF!</definedName>
    <definedName name="臺東縣各鄉鎮市公庫收支月報" localSheetId="10">#REF!</definedName>
    <definedName name="臺東縣各鄉鎮市公庫收支月報" localSheetId="16">#REF!</definedName>
    <definedName name="臺東縣各鄉鎮市公庫收支月報" localSheetId="40">'教會（堂）概況'!#REF!</definedName>
    <definedName name="臺東縣各鄉鎮市公庫收支月報" localSheetId="34">#REF!</definedName>
    <definedName name="臺東縣各鄉鎮市公庫收支月報" localSheetId="35">#REF!</definedName>
    <definedName name="臺東縣各鄉鎮市公庫收支月報" localSheetId="33">#REF!</definedName>
    <definedName name="臺東縣各鄉鎮市公庫收支月報" localSheetId="36">#REF!</definedName>
    <definedName name="臺東縣各鄉鎮市公庫收支月報" localSheetId="2">#REF!</definedName>
    <definedName name="臺東縣各鄉鎮市公庫收支月報" localSheetId="13">#REF!</definedName>
    <definedName name="臺東縣各鄉鎮市公庫收支月報" localSheetId="30">#REF!</definedName>
    <definedName name="臺東縣各鄉鎮市公庫收支月報" localSheetId="32">#REF!</definedName>
    <definedName name="臺東縣各鄉鎮市公庫收支月報" localSheetId="31">#REF!</definedName>
    <definedName name="臺東縣各鄉鎮市公庫收支月報" localSheetId="23">調解委員會組織概況!#REF!</definedName>
    <definedName name="臺東縣各鄉鎮市公庫收支月報" localSheetId="22">#REF!</definedName>
    <definedName name="臺東縣各鄉鎮市公庫收支月報" localSheetId="24">辦理調解業務概況!#REF!</definedName>
    <definedName name="臺東縣各鄉鎮市公庫收支月報" localSheetId="37">#REF!</definedName>
    <definedName name="臺東縣各鄉鎮市公庫收支月報" localSheetId="26">#REF!</definedName>
    <definedName name="臺東縣各鄉鎮市公庫收支月報" localSheetId="27">#REF!</definedName>
    <definedName name="臺東縣各鄉鎮市公庫收支月報" localSheetId="21">#REF!</definedName>
    <definedName name="臺東縣各鄉鎮市公庫收支月報" localSheetId="20">#REF!</definedName>
    <definedName name="臺東縣各鄉鎮市公庫收支月報">公庫收支月報!#REF!</definedName>
    <definedName name="臺東縣卑南鄉公庫收支月報" localSheetId="39">#REF!</definedName>
    <definedName name="臺東縣卑南鄉公庫收支月報" localSheetId="38">#REF!</definedName>
    <definedName name="臺東縣卑南鄉公庫收支月報" localSheetId="41">#REF!</definedName>
    <definedName name="臺東縣卑南鄉公庫收支月報" localSheetId="40">#REF!</definedName>
    <definedName name="臺東縣卑南鄉公庫收支月報" localSheetId="23">#REF!</definedName>
    <definedName name="臺東縣卑南鄉公庫收支月報" localSheetId="24">#REF!</definedName>
    <definedName name="臺東縣東河鄉公庫收支月報">!#REF!</definedName>
    <definedName name="調解委員會組織概況" localSheetId="17">#REF!</definedName>
    <definedName name="調解委員會組織概況" localSheetId="29">#REF!</definedName>
    <definedName name="調解委員會組織概況" localSheetId="18">#REF!</definedName>
    <definedName name="調解委員會組織概況" localSheetId="15">#REF!</definedName>
    <definedName name="調解委員會組織概況" localSheetId="39">#REF!</definedName>
    <definedName name="調解委員會組織概況" localSheetId="14">#REF!</definedName>
    <definedName name="調解委員會組織概況" localSheetId="25">#REF!</definedName>
    <definedName name="調解委員會組織概況" localSheetId="38">#REF!</definedName>
    <definedName name="調解委員會組織概況" localSheetId="41">#REF!</definedName>
    <definedName name="調解委員會組織概況" localSheetId="28">#REF!</definedName>
    <definedName name="調解委員會組織概況" localSheetId="19">#REF!</definedName>
    <definedName name="調解委員會組織概況" localSheetId="5">#REF!</definedName>
    <definedName name="調解委員會組織概況" localSheetId="8">#REF!</definedName>
    <definedName name="調解委員會組織概況" localSheetId="7">#REF!</definedName>
    <definedName name="調解委員會組織概況" localSheetId="9">#REF!</definedName>
    <definedName name="調解委員會組織概況" localSheetId="11">#REF!</definedName>
    <definedName name="調解委員會組織概況" localSheetId="12">#REF!</definedName>
    <definedName name="調解委員會組織概況" localSheetId="6">#REF!</definedName>
    <definedName name="調解委員會組織概況" localSheetId="4">#REF!</definedName>
    <definedName name="調解委員會組織概況" localSheetId="10">#REF!</definedName>
    <definedName name="調解委員會組織概況" localSheetId="16">#REF!</definedName>
    <definedName name="調解委員會組織概況" localSheetId="40">#REF!</definedName>
    <definedName name="調解委員會組織概況" localSheetId="34">#REF!</definedName>
    <definedName name="調解委員會組織概況" localSheetId="35">#REF!</definedName>
    <definedName name="調解委員會組織概況" localSheetId="33">#REF!</definedName>
    <definedName name="調解委員會組織概況" localSheetId="36">#REF!</definedName>
    <definedName name="調解委員會組織概況" localSheetId="13">#REF!</definedName>
    <definedName name="調解委員會組織概況" localSheetId="30">#REF!</definedName>
    <definedName name="調解委員會組織概況" localSheetId="32">#REF!</definedName>
    <definedName name="調解委員會組織概況" localSheetId="31">#REF!</definedName>
    <definedName name="調解委員會組織概況" localSheetId="23">#REF!</definedName>
    <definedName name="調解委員會組織概況" localSheetId="22">#REF!</definedName>
    <definedName name="調解委員會組織概況" localSheetId="24">#REF!</definedName>
    <definedName name="調解委員會組織概況" localSheetId="37">#REF!</definedName>
    <definedName name="調解委員會組織概況" localSheetId="26">#REF!</definedName>
    <definedName name="調解委員會組織概況" localSheetId="27">#REF!</definedName>
    <definedName name="調解委員會組織概況" localSheetId="21">#REF!</definedName>
    <definedName name="調解委員會組織概況" localSheetId="20">#REF!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254" l="1"/>
  <c r="A32" i="254"/>
  <c r="A31" i="254"/>
  <c r="A30" i="254"/>
  <c r="AF24" i="244"/>
  <c r="C24" i="244"/>
  <c r="AF23" i="244"/>
  <c r="C23" i="244"/>
  <c r="AG22" i="244"/>
  <c r="AF22" i="244" s="1"/>
  <c r="C22" i="244"/>
  <c r="AQ21" i="244"/>
  <c r="AP21" i="244"/>
  <c r="AO21" i="244"/>
  <c r="AN21" i="244"/>
  <c r="AM21" i="244"/>
  <c r="AL21" i="244"/>
  <c r="AK21" i="244"/>
  <c r="AI21" i="244"/>
  <c r="AH21" i="244"/>
  <c r="AD21" i="244"/>
  <c r="AC21" i="244"/>
  <c r="AB21" i="244"/>
  <c r="AA21" i="244"/>
  <c r="Z21" i="244"/>
  <c r="Y21" i="244"/>
  <c r="X21" i="244"/>
  <c r="W21" i="244"/>
  <c r="V21" i="244"/>
  <c r="U21" i="244"/>
  <c r="T21" i="244"/>
  <c r="S21" i="244"/>
  <c r="R21" i="244"/>
  <c r="Q21" i="244"/>
  <c r="P21" i="244"/>
  <c r="O21" i="244"/>
  <c r="N21" i="244"/>
  <c r="M21" i="244"/>
  <c r="L21" i="244"/>
  <c r="K21" i="244"/>
  <c r="J21" i="244"/>
  <c r="AG21" i="244" s="1"/>
  <c r="I21" i="244"/>
  <c r="H21" i="244"/>
  <c r="G21" i="244"/>
  <c r="F21" i="244"/>
  <c r="E21" i="244"/>
  <c r="C21" i="244" s="1"/>
  <c r="D21" i="244"/>
  <c r="AF20" i="244"/>
  <c r="C20" i="244"/>
  <c r="AF19" i="244"/>
  <c r="C19" i="244"/>
  <c r="AF18" i="244"/>
  <c r="C18" i="244"/>
  <c r="AG17" i="244"/>
  <c r="AF17" i="244"/>
  <c r="C17" i="244"/>
  <c r="AQ16" i="244"/>
  <c r="AQ6" i="244" s="1"/>
  <c r="AP16" i="244"/>
  <c r="AO16" i="244"/>
  <c r="AN16" i="244"/>
  <c r="AM16" i="244"/>
  <c r="AM6" i="244" s="1"/>
  <c r="AL16" i="244"/>
  <c r="AK16" i="244"/>
  <c r="AI16" i="244"/>
  <c r="AH16" i="244"/>
  <c r="AH6" i="244" s="1"/>
  <c r="AG16" i="244"/>
  <c r="AD16" i="244"/>
  <c r="AC16" i="244"/>
  <c r="AC6" i="244" s="1"/>
  <c r="AB16" i="244"/>
  <c r="AA16" i="244"/>
  <c r="Z16" i="244"/>
  <c r="Y16" i="244"/>
  <c r="Y6" i="244" s="1"/>
  <c r="X16" i="244"/>
  <c r="W16" i="244"/>
  <c r="V16" i="244"/>
  <c r="U16" i="244"/>
  <c r="U6" i="244" s="1"/>
  <c r="T16" i="244"/>
  <c r="S16" i="244"/>
  <c r="R16" i="244"/>
  <c r="Q16" i="244"/>
  <c r="Q6" i="244" s="1"/>
  <c r="P16" i="244"/>
  <c r="O16" i="244"/>
  <c r="N16" i="244"/>
  <c r="M16" i="244"/>
  <c r="M6" i="244" s="1"/>
  <c r="L16" i="244"/>
  <c r="K16" i="244"/>
  <c r="J16" i="244"/>
  <c r="I16" i="244"/>
  <c r="I6" i="244" s="1"/>
  <c r="H16" i="244"/>
  <c r="G16" i="244"/>
  <c r="F16" i="244"/>
  <c r="E16" i="244"/>
  <c r="E6" i="244" s="1"/>
  <c r="D16" i="244"/>
  <c r="C15" i="244"/>
  <c r="AF14" i="244"/>
  <c r="C14" i="244"/>
  <c r="AF13" i="244"/>
  <c r="C13" i="244"/>
  <c r="AF12" i="244"/>
  <c r="C12" i="244"/>
  <c r="AG11" i="244"/>
  <c r="AF11" i="244"/>
  <c r="C11" i="244"/>
  <c r="AQ10" i="244"/>
  <c r="AP10" i="244"/>
  <c r="AO10" i="244"/>
  <c r="AN10" i="244"/>
  <c r="AM10" i="244"/>
  <c r="AL10" i="244"/>
  <c r="AK10" i="244"/>
  <c r="AI10" i="244"/>
  <c r="AH10" i="244"/>
  <c r="AD10" i="244"/>
  <c r="AC10" i="244"/>
  <c r="AB10" i="244"/>
  <c r="AA10" i="244"/>
  <c r="Z10" i="244"/>
  <c r="Y10" i="244"/>
  <c r="X10" i="244"/>
  <c r="W10" i="244"/>
  <c r="V10" i="244"/>
  <c r="U10" i="244"/>
  <c r="T10" i="244"/>
  <c r="S10" i="244"/>
  <c r="R10" i="244"/>
  <c r="Q10" i="244"/>
  <c r="P10" i="244"/>
  <c r="O10" i="244"/>
  <c r="N10" i="244"/>
  <c r="M10" i="244"/>
  <c r="L10" i="244"/>
  <c r="K10" i="244"/>
  <c r="J10" i="244"/>
  <c r="AG10" i="244" s="1"/>
  <c r="AF10" i="244" s="1"/>
  <c r="I10" i="244"/>
  <c r="H10" i="244"/>
  <c r="G10" i="244"/>
  <c r="F10" i="244"/>
  <c r="C10" i="244" s="1"/>
  <c r="E10" i="244"/>
  <c r="D10" i="244"/>
  <c r="AG9" i="244"/>
  <c r="AF9" i="244" s="1"/>
  <c r="AF7" i="244" s="1"/>
  <c r="C9" i="244"/>
  <c r="AG8" i="244"/>
  <c r="AF8" i="244"/>
  <c r="C8" i="244"/>
  <c r="AQ7" i="244"/>
  <c r="AP7" i="244"/>
  <c r="AP6" i="244" s="1"/>
  <c r="AO7" i="244"/>
  <c r="AO6" i="244" s="1"/>
  <c r="AN7" i="244"/>
  <c r="AM7" i="244"/>
  <c r="AL7" i="244"/>
  <c r="AL6" i="244" s="1"/>
  <c r="AK7" i="244"/>
  <c r="AK6" i="244" s="1"/>
  <c r="AI7" i="244"/>
  <c r="AH7" i="244"/>
  <c r="AD7" i="244"/>
  <c r="AC7" i="244"/>
  <c r="AB7" i="244"/>
  <c r="AB6" i="244" s="1"/>
  <c r="AA7" i="244"/>
  <c r="AA6" i="244" s="1"/>
  <c r="Z7" i="244"/>
  <c r="Y7" i="244"/>
  <c r="X7" i="244"/>
  <c r="X6" i="244" s="1"/>
  <c r="W7" i="244"/>
  <c r="W6" i="244" s="1"/>
  <c r="V7" i="244"/>
  <c r="U7" i="244"/>
  <c r="T7" i="244"/>
  <c r="T6" i="244" s="1"/>
  <c r="S7" i="244"/>
  <c r="S6" i="244" s="1"/>
  <c r="R7" i="244"/>
  <c r="Q7" i="244"/>
  <c r="P7" i="244"/>
  <c r="P6" i="244" s="1"/>
  <c r="O7" i="244"/>
  <c r="O6" i="244" s="1"/>
  <c r="N7" i="244"/>
  <c r="M7" i="244"/>
  <c r="L7" i="244"/>
  <c r="L6" i="244" s="1"/>
  <c r="K7" i="244"/>
  <c r="K6" i="244" s="1"/>
  <c r="J7" i="244"/>
  <c r="I7" i="244"/>
  <c r="H7" i="244"/>
  <c r="H6" i="244" s="1"/>
  <c r="G7" i="244"/>
  <c r="G6" i="244" s="1"/>
  <c r="F7" i="244"/>
  <c r="E7" i="244"/>
  <c r="D7" i="244"/>
  <c r="D6" i="244" s="1"/>
  <c r="C7" i="244"/>
  <c r="AN6" i="244"/>
  <c r="AI6" i="244"/>
  <c r="AD6" i="244"/>
  <c r="Z6" i="244"/>
  <c r="V6" i="244"/>
  <c r="R6" i="244"/>
  <c r="N6" i="244"/>
  <c r="J6" i="244"/>
  <c r="F6" i="244"/>
  <c r="H32" i="216"/>
  <c r="C32" i="216"/>
  <c r="B32" i="216" s="1"/>
  <c r="H31" i="216"/>
  <c r="C31" i="216"/>
  <c r="B31" i="216" s="1"/>
  <c r="H30" i="216"/>
  <c r="C30" i="216"/>
  <c r="B30" i="216" s="1"/>
  <c r="H29" i="216"/>
  <c r="C29" i="216"/>
  <c r="B29" i="216"/>
  <c r="H28" i="216"/>
  <c r="C28" i="216"/>
  <c r="B28" i="216" s="1"/>
  <c r="H27" i="216"/>
  <c r="C27" i="216"/>
  <c r="B27" i="216" s="1"/>
  <c r="J26" i="216"/>
  <c r="I26" i="216"/>
  <c r="H26" i="216" s="1"/>
  <c r="G26" i="216"/>
  <c r="F26" i="216"/>
  <c r="E26" i="216"/>
  <c r="E7" i="216" s="1"/>
  <c r="D26" i="216"/>
  <c r="C26" i="216" s="1"/>
  <c r="B26" i="216" s="1"/>
  <c r="H25" i="216"/>
  <c r="C25" i="216"/>
  <c r="B25" i="216" s="1"/>
  <c r="H24" i="216"/>
  <c r="C24" i="216"/>
  <c r="B24" i="216" s="1"/>
  <c r="J23" i="216"/>
  <c r="I23" i="216"/>
  <c r="H23" i="216"/>
  <c r="G23" i="216"/>
  <c r="F23" i="216"/>
  <c r="E23" i="216"/>
  <c r="D23" i="216"/>
  <c r="C23" i="216" s="1"/>
  <c r="B23" i="216" s="1"/>
  <c r="H22" i="216"/>
  <c r="C22" i="216"/>
  <c r="B22" i="216" s="1"/>
  <c r="H21" i="216"/>
  <c r="C21" i="216"/>
  <c r="B21" i="216"/>
  <c r="H20" i="216"/>
  <c r="C20" i="216"/>
  <c r="B20" i="216" s="1"/>
  <c r="H19" i="216"/>
  <c r="C19" i="216"/>
  <c r="B19" i="216" s="1"/>
  <c r="H18" i="216"/>
  <c r="C18" i="216"/>
  <c r="B18" i="216" s="1"/>
  <c r="H17" i="216"/>
  <c r="C17" i="216"/>
  <c r="B17" i="216"/>
  <c r="J16" i="216"/>
  <c r="I16" i="216"/>
  <c r="H16" i="216"/>
  <c r="G16" i="216"/>
  <c r="F16" i="216"/>
  <c r="E16" i="216"/>
  <c r="D16" i="216"/>
  <c r="C16" i="216"/>
  <c r="B16" i="216" s="1"/>
  <c r="H15" i="216"/>
  <c r="C15" i="216"/>
  <c r="B15" i="216"/>
  <c r="H14" i="216"/>
  <c r="C14" i="216"/>
  <c r="B14" i="216"/>
  <c r="H13" i="216"/>
  <c r="C13" i="216"/>
  <c r="B13" i="216" s="1"/>
  <c r="H12" i="216"/>
  <c r="C12" i="216"/>
  <c r="B12" i="216" s="1"/>
  <c r="H11" i="216"/>
  <c r="C11" i="216"/>
  <c r="B11" i="216"/>
  <c r="H10" i="216"/>
  <c r="C10" i="216"/>
  <c r="B10" i="216"/>
  <c r="J9" i="216"/>
  <c r="I9" i="216"/>
  <c r="H9" i="216" s="1"/>
  <c r="H7" i="216" s="1"/>
  <c r="G9" i="216"/>
  <c r="F9" i="216"/>
  <c r="C9" i="216" s="1"/>
  <c r="E9" i="216"/>
  <c r="D9" i="216"/>
  <c r="J8" i="216"/>
  <c r="I8" i="216"/>
  <c r="H8" i="216"/>
  <c r="G8" i="216"/>
  <c r="G7" i="216" s="1"/>
  <c r="F8" i="216"/>
  <c r="E8" i="216"/>
  <c r="D8" i="216"/>
  <c r="C8" i="216"/>
  <c r="J7" i="216"/>
  <c r="F7" i="216"/>
  <c r="D7" i="216"/>
  <c r="B26" i="215"/>
  <c r="B25" i="215"/>
  <c r="B24" i="215"/>
  <c r="B23" i="215"/>
  <c r="B22" i="215"/>
  <c r="B21" i="215"/>
  <c r="O20" i="215"/>
  <c r="N20" i="215"/>
  <c r="M20" i="215"/>
  <c r="L20" i="215"/>
  <c r="K20" i="215"/>
  <c r="J20" i="215"/>
  <c r="I20" i="215"/>
  <c r="H20" i="215"/>
  <c r="G20" i="215"/>
  <c r="F20" i="215"/>
  <c r="E20" i="215"/>
  <c r="D20" i="215"/>
  <c r="C20" i="215"/>
  <c r="B20" i="215"/>
  <c r="B19" i="215"/>
  <c r="B18" i="215"/>
  <c r="O17" i="215"/>
  <c r="N17" i="215"/>
  <c r="M17" i="215"/>
  <c r="L17" i="215"/>
  <c r="K17" i="215"/>
  <c r="J17" i="215"/>
  <c r="I17" i="215"/>
  <c r="H17" i="215"/>
  <c r="G17" i="215"/>
  <c r="F17" i="215"/>
  <c r="E17" i="215"/>
  <c r="D17" i="215"/>
  <c r="C17" i="215"/>
  <c r="B17" i="215"/>
  <c r="B16" i="215"/>
  <c r="B15" i="215"/>
  <c r="B14" i="215"/>
  <c r="B13" i="215"/>
  <c r="B12" i="215"/>
  <c r="B11" i="215"/>
  <c r="B10" i="215"/>
  <c r="B9" i="215"/>
  <c r="B8" i="215" s="1"/>
  <c r="B7" i="215" s="1"/>
  <c r="B6" i="215" s="1"/>
  <c r="O8" i="215"/>
  <c r="N8" i="215"/>
  <c r="M8" i="215"/>
  <c r="M7" i="215" s="1"/>
  <c r="M6" i="215" s="1"/>
  <c r="L8" i="215"/>
  <c r="L7" i="215" s="1"/>
  <c r="L6" i="215" s="1"/>
  <c r="K8" i="215"/>
  <c r="J8" i="215"/>
  <c r="I8" i="215"/>
  <c r="I7" i="215" s="1"/>
  <c r="I6" i="215" s="1"/>
  <c r="H8" i="215"/>
  <c r="H7" i="215" s="1"/>
  <c r="H6" i="215" s="1"/>
  <c r="G8" i="215"/>
  <c r="F8" i="215"/>
  <c r="E8" i="215"/>
  <c r="E7" i="215" s="1"/>
  <c r="E6" i="215" s="1"/>
  <c r="D8" i="215"/>
  <c r="D7" i="215" s="1"/>
  <c r="D6" i="215" s="1"/>
  <c r="C8" i="215"/>
  <c r="O7" i="215"/>
  <c r="O6" i="215" s="1"/>
  <c r="N7" i="215"/>
  <c r="N6" i="215" s="1"/>
  <c r="K7" i="215"/>
  <c r="K6" i="215" s="1"/>
  <c r="J7" i="215"/>
  <c r="J6" i="215" s="1"/>
  <c r="G7" i="215"/>
  <c r="G6" i="215" s="1"/>
  <c r="F7" i="215"/>
  <c r="F6" i="215" s="1"/>
  <c r="C7" i="215"/>
  <c r="C6" i="215" s="1"/>
  <c r="D16" i="214"/>
  <c r="C16" i="214"/>
  <c r="B16" i="214" s="1"/>
  <c r="D15" i="214"/>
  <c r="C15" i="214"/>
  <c r="B15" i="214" s="1"/>
  <c r="D14" i="214"/>
  <c r="C14" i="214"/>
  <c r="B14" i="214" s="1"/>
  <c r="D13" i="214"/>
  <c r="C13" i="214"/>
  <c r="B13" i="214"/>
  <c r="D12" i="214"/>
  <c r="C12" i="214"/>
  <c r="B12" i="214" s="1"/>
  <c r="D11" i="214"/>
  <c r="C11" i="214"/>
  <c r="B11" i="214" s="1"/>
  <c r="D10" i="214"/>
  <c r="D8" i="214" s="1"/>
  <c r="C10" i="214"/>
  <c r="B10" i="214" s="1"/>
  <c r="D9" i="214"/>
  <c r="C9" i="214"/>
  <c r="B9" i="214"/>
  <c r="J8" i="214"/>
  <c r="I8" i="214"/>
  <c r="H8" i="214" s="1"/>
  <c r="G8" i="214"/>
  <c r="F8" i="214"/>
  <c r="E8" i="214" s="1"/>
  <c r="C8" i="214"/>
  <c r="H7" i="214"/>
  <c r="E7" i="214"/>
  <c r="D7" i="214"/>
  <c r="D16" i="213"/>
  <c r="C16" i="213"/>
  <c r="B16" i="213" s="1"/>
  <c r="D15" i="213"/>
  <c r="C15" i="213"/>
  <c r="B15" i="213" s="1"/>
  <c r="D14" i="213"/>
  <c r="C14" i="213"/>
  <c r="B14" i="213"/>
  <c r="D13" i="213"/>
  <c r="C13" i="213"/>
  <c r="B13" i="213"/>
  <c r="D12" i="213"/>
  <c r="C12" i="213"/>
  <c r="B12" i="213" s="1"/>
  <c r="D11" i="213"/>
  <c r="D8" i="213" s="1"/>
  <c r="C11" i="213"/>
  <c r="B11" i="213" s="1"/>
  <c r="D10" i="213"/>
  <c r="C10" i="213"/>
  <c r="B10" i="213"/>
  <c r="D9" i="213"/>
  <c r="C9" i="213"/>
  <c r="C7" i="213" s="1"/>
  <c r="B7" i="213" s="1"/>
  <c r="B9" i="213"/>
  <c r="J8" i="213"/>
  <c r="I8" i="213"/>
  <c r="H8" i="213"/>
  <c r="G8" i="213"/>
  <c r="E8" i="213" s="1"/>
  <c r="F8" i="213"/>
  <c r="C8" i="213"/>
  <c r="B8" i="213" s="1"/>
  <c r="H7" i="213"/>
  <c r="E7" i="213"/>
  <c r="D7" i="213"/>
  <c r="H32" i="211"/>
  <c r="C32" i="211"/>
  <c r="B32" i="211" s="1"/>
  <c r="H31" i="211"/>
  <c r="C31" i="211"/>
  <c r="B31" i="211" s="1"/>
  <c r="H30" i="211"/>
  <c r="C30" i="211"/>
  <c r="B30" i="211" s="1"/>
  <c r="H29" i="211"/>
  <c r="C29" i="211"/>
  <c r="B29" i="211"/>
  <c r="H28" i="211"/>
  <c r="C28" i="211"/>
  <c r="B28" i="211" s="1"/>
  <c r="H27" i="211"/>
  <c r="C27" i="211"/>
  <c r="B27" i="211" s="1"/>
  <c r="J26" i="211"/>
  <c r="I26" i="211"/>
  <c r="H26" i="211" s="1"/>
  <c r="G26" i="211"/>
  <c r="F26" i="211"/>
  <c r="E26" i="211"/>
  <c r="D26" i="211"/>
  <c r="C26" i="211" s="1"/>
  <c r="B26" i="211" s="1"/>
  <c r="H25" i="211"/>
  <c r="C25" i="211"/>
  <c r="B25" i="211" s="1"/>
  <c r="H24" i="211"/>
  <c r="C24" i="211"/>
  <c r="B24" i="211" s="1"/>
  <c r="J23" i="211"/>
  <c r="I23" i="211"/>
  <c r="H23" i="211"/>
  <c r="G23" i="211"/>
  <c r="F23" i="211"/>
  <c r="E23" i="211"/>
  <c r="D23" i="211"/>
  <c r="C23" i="211" s="1"/>
  <c r="B23" i="211" s="1"/>
  <c r="H22" i="211"/>
  <c r="C22" i="211"/>
  <c r="B22" i="211" s="1"/>
  <c r="H21" i="211"/>
  <c r="C21" i="211"/>
  <c r="B21" i="211"/>
  <c r="H20" i="211"/>
  <c r="C20" i="211"/>
  <c r="B20" i="211" s="1"/>
  <c r="H19" i="211"/>
  <c r="C19" i="211"/>
  <c r="B19" i="211" s="1"/>
  <c r="H18" i="211"/>
  <c r="C18" i="211"/>
  <c r="B18" i="211" s="1"/>
  <c r="H17" i="211"/>
  <c r="C17" i="211"/>
  <c r="B17" i="211"/>
  <c r="J16" i="211"/>
  <c r="I16" i="211"/>
  <c r="H16" i="211" s="1"/>
  <c r="G16" i="211"/>
  <c r="F16" i="211"/>
  <c r="E16" i="211"/>
  <c r="D16" i="211"/>
  <c r="C16" i="211"/>
  <c r="B16" i="211" s="1"/>
  <c r="H15" i="211"/>
  <c r="C15" i="211"/>
  <c r="B15" i="211"/>
  <c r="H14" i="211"/>
  <c r="C14" i="211"/>
  <c r="B14" i="211" s="1"/>
  <c r="H13" i="211"/>
  <c r="C13" i="211"/>
  <c r="B13" i="211" s="1"/>
  <c r="H12" i="211"/>
  <c r="C12" i="211"/>
  <c r="B12" i="211" s="1"/>
  <c r="H11" i="211"/>
  <c r="C11" i="211"/>
  <c r="B11" i="211"/>
  <c r="H10" i="211"/>
  <c r="C10" i="211"/>
  <c r="B10" i="211" s="1"/>
  <c r="J9" i="211"/>
  <c r="I9" i="211"/>
  <c r="H9" i="211" s="1"/>
  <c r="H7" i="211" s="1"/>
  <c r="G9" i="211"/>
  <c r="F9" i="211"/>
  <c r="E9" i="211"/>
  <c r="D9" i="211"/>
  <c r="C9" i="211" s="1"/>
  <c r="J8" i="211"/>
  <c r="I8" i="211"/>
  <c r="H8" i="211" s="1"/>
  <c r="G8" i="211"/>
  <c r="G7" i="211" s="1"/>
  <c r="F8" i="211"/>
  <c r="E8" i="211"/>
  <c r="E7" i="211" s="1"/>
  <c r="D8" i="211"/>
  <c r="C8" i="211"/>
  <c r="J7" i="211"/>
  <c r="F7" i="211"/>
  <c r="D7" i="211"/>
  <c r="B26" i="210"/>
  <c r="B25" i="210"/>
  <c r="B24" i="210"/>
  <c r="B23" i="210"/>
  <c r="B22" i="210"/>
  <c r="B21" i="210"/>
  <c r="O20" i="210"/>
  <c r="N20" i="210"/>
  <c r="M20" i="210"/>
  <c r="L20" i="210"/>
  <c r="K20" i="210"/>
  <c r="J20" i="210"/>
  <c r="I20" i="210"/>
  <c r="H20" i="210"/>
  <c r="G20" i="210"/>
  <c r="F20" i="210"/>
  <c r="E20" i="210"/>
  <c r="D20" i="210"/>
  <c r="C20" i="210"/>
  <c r="B20" i="210"/>
  <c r="B19" i="210"/>
  <c r="B18" i="210"/>
  <c r="O17" i="210"/>
  <c r="N17" i="210"/>
  <c r="M17" i="210"/>
  <c r="L17" i="210"/>
  <c r="K17" i="210"/>
  <c r="J17" i="210"/>
  <c r="I17" i="210"/>
  <c r="H17" i="210"/>
  <c r="G17" i="210"/>
  <c r="F17" i="210"/>
  <c r="E17" i="210"/>
  <c r="D17" i="210"/>
  <c r="C17" i="210"/>
  <c r="B17" i="210"/>
  <c r="B16" i="210"/>
  <c r="B15" i="210"/>
  <c r="B14" i="210"/>
  <c r="B13" i="210"/>
  <c r="B12" i="210"/>
  <c r="B11" i="210"/>
  <c r="B10" i="210"/>
  <c r="B9" i="210"/>
  <c r="B8" i="210" s="1"/>
  <c r="B7" i="210" s="1"/>
  <c r="B6" i="210" s="1"/>
  <c r="O8" i="210"/>
  <c r="N8" i="210"/>
  <c r="M8" i="210"/>
  <c r="L8" i="210"/>
  <c r="L7" i="210" s="1"/>
  <c r="L6" i="210" s="1"/>
  <c r="K8" i="210"/>
  <c r="J8" i="210"/>
  <c r="I8" i="210"/>
  <c r="H8" i="210"/>
  <c r="H7" i="210" s="1"/>
  <c r="H6" i="210" s="1"/>
  <c r="G8" i="210"/>
  <c r="F8" i="210"/>
  <c r="E8" i="210"/>
  <c r="D8" i="210"/>
  <c r="D7" i="210" s="1"/>
  <c r="D6" i="210" s="1"/>
  <c r="C8" i="210"/>
  <c r="O7" i="210"/>
  <c r="N7" i="210"/>
  <c r="N6" i="210" s="1"/>
  <c r="M7" i="210"/>
  <c r="K7" i="210"/>
  <c r="J7" i="210"/>
  <c r="J6" i="210" s="1"/>
  <c r="I7" i="210"/>
  <c r="G7" i="210"/>
  <c r="F7" i="210"/>
  <c r="F6" i="210" s="1"/>
  <c r="E7" i="210"/>
  <c r="C7" i="210"/>
  <c r="O6" i="210"/>
  <c r="M6" i="210"/>
  <c r="K6" i="210"/>
  <c r="I6" i="210"/>
  <c r="G6" i="210"/>
  <c r="E6" i="210"/>
  <c r="C6" i="210"/>
  <c r="F18" i="208"/>
  <c r="E18" i="208"/>
  <c r="F15" i="208"/>
  <c r="E15" i="208"/>
  <c r="E12" i="208" s="1"/>
  <c r="E8" i="208" s="1"/>
  <c r="F12" i="208"/>
  <c r="F8" i="208"/>
  <c r="C6" i="244" l="1"/>
  <c r="C16" i="244"/>
  <c r="AF16" i="244"/>
  <c r="AF21" i="244"/>
  <c r="AF6" i="244" s="1"/>
  <c r="AG7" i="244"/>
  <c r="AG6" i="244" s="1"/>
  <c r="C7" i="216"/>
  <c r="B9" i="216"/>
  <c r="B8" i="216" s="1"/>
  <c r="B7" i="216" s="1"/>
  <c r="I7" i="216"/>
  <c r="B8" i="214"/>
  <c r="C7" i="214"/>
  <c r="B7" i="214" s="1"/>
  <c r="C7" i="211"/>
  <c r="B9" i="211"/>
  <c r="B8" i="211" s="1"/>
  <c r="B7" i="211" s="1"/>
  <c r="I7" i="211"/>
  <c r="F18" i="207"/>
  <c r="E18" i="207"/>
  <c r="F15" i="207"/>
  <c r="F12" i="207" s="1"/>
  <c r="E15" i="207"/>
  <c r="E12" i="207" s="1"/>
  <c r="E8" i="207" s="1"/>
  <c r="D15" i="207"/>
  <c r="D12" i="207"/>
  <c r="F8" i="207"/>
  <c r="E8" i="205" l="1"/>
  <c r="E8" i="204"/>
  <c r="E8" i="203"/>
  <c r="AF24" i="200" l="1"/>
  <c r="C24" i="200"/>
  <c r="AF23" i="200"/>
  <c r="C23" i="200"/>
  <c r="AG22" i="200"/>
  <c r="AF22" i="200" s="1"/>
  <c r="C22" i="200"/>
  <c r="AQ21" i="200"/>
  <c r="AP21" i="200"/>
  <c r="AO21" i="200"/>
  <c r="AN21" i="200"/>
  <c r="AM21" i="200"/>
  <c r="AL21" i="200"/>
  <c r="AK21" i="200"/>
  <c r="AI21" i="200"/>
  <c r="AH21" i="200"/>
  <c r="AD21" i="200"/>
  <c r="AC21" i="200"/>
  <c r="AB21" i="200"/>
  <c r="AA21" i="200"/>
  <c r="Z21" i="200"/>
  <c r="Y21" i="200"/>
  <c r="X21" i="200"/>
  <c r="W21" i="200"/>
  <c r="V21" i="200"/>
  <c r="U21" i="200"/>
  <c r="T21" i="200"/>
  <c r="S21" i="200"/>
  <c r="R21" i="200"/>
  <c r="Q21" i="200"/>
  <c r="P21" i="200"/>
  <c r="O21" i="200"/>
  <c r="N21" i="200"/>
  <c r="M21" i="200"/>
  <c r="L21" i="200"/>
  <c r="K21" i="200"/>
  <c r="J21" i="200"/>
  <c r="AG21" i="200" s="1"/>
  <c r="I21" i="200"/>
  <c r="H21" i="200"/>
  <c r="G21" i="200"/>
  <c r="F21" i="200"/>
  <c r="E21" i="200"/>
  <c r="D21" i="200"/>
  <c r="C21" i="200" s="1"/>
  <c r="AF20" i="200"/>
  <c r="C20" i="200"/>
  <c r="AF19" i="200"/>
  <c r="C19" i="200"/>
  <c r="AF18" i="200"/>
  <c r="C18" i="200"/>
  <c r="AG17" i="200"/>
  <c r="AF17" i="200" s="1"/>
  <c r="C17" i="200"/>
  <c r="AQ16" i="200"/>
  <c r="AQ6" i="200" s="1"/>
  <c r="AP16" i="200"/>
  <c r="AO16" i="200"/>
  <c r="AN16" i="200"/>
  <c r="AM16" i="200"/>
  <c r="AM6" i="200" s="1"/>
  <c r="AL16" i="200"/>
  <c r="AK16" i="200"/>
  <c r="AI16" i="200"/>
  <c r="AH16" i="200"/>
  <c r="AH6" i="200" s="1"/>
  <c r="AG16" i="200"/>
  <c r="AF16" i="200" s="1"/>
  <c r="AD16" i="200"/>
  <c r="AC16" i="200"/>
  <c r="AC6" i="200" s="1"/>
  <c r="AB16" i="200"/>
  <c r="AA16" i="200"/>
  <c r="Z16" i="200"/>
  <c r="Y16" i="200"/>
  <c r="Y6" i="200" s="1"/>
  <c r="X16" i="200"/>
  <c r="W16" i="200"/>
  <c r="V16" i="200"/>
  <c r="U16" i="200"/>
  <c r="U6" i="200" s="1"/>
  <c r="T16" i="200"/>
  <c r="S16" i="200"/>
  <c r="R16" i="200"/>
  <c r="Q16" i="200"/>
  <c r="Q6" i="200" s="1"/>
  <c r="P16" i="200"/>
  <c r="O16" i="200"/>
  <c r="N16" i="200"/>
  <c r="M16" i="200"/>
  <c r="M6" i="200" s="1"/>
  <c r="L16" i="200"/>
  <c r="K16" i="200"/>
  <c r="J16" i="200"/>
  <c r="I16" i="200"/>
  <c r="I6" i="200" s="1"/>
  <c r="H16" i="200"/>
  <c r="G16" i="200"/>
  <c r="F16" i="200"/>
  <c r="E16" i="200"/>
  <c r="E6" i="200" s="1"/>
  <c r="D16" i="200"/>
  <c r="C16" i="200" s="1"/>
  <c r="C15" i="200"/>
  <c r="AF14" i="200"/>
  <c r="C14" i="200"/>
  <c r="AF13" i="200"/>
  <c r="C13" i="200"/>
  <c r="AF12" i="200"/>
  <c r="C12" i="200"/>
  <c r="AG11" i="200"/>
  <c r="AF11" i="200"/>
  <c r="C11" i="200"/>
  <c r="AQ10" i="200"/>
  <c r="AP10" i="200"/>
  <c r="AO10" i="200"/>
  <c r="AN10" i="200"/>
  <c r="AM10" i="200"/>
  <c r="AL10" i="200"/>
  <c r="AK10" i="200"/>
  <c r="AI10" i="200"/>
  <c r="AH10" i="200"/>
  <c r="AD10" i="200"/>
  <c r="AC10" i="200"/>
  <c r="AB10" i="200"/>
  <c r="AA10" i="200"/>
  <c r="Z10" i="200"/>
  <c r="Y10" i="200"/>
  <c r="X10" i="200"/>
  <c r="W10" i="200"/>
  <c r="V10" i="200"/>
  <c r="U10" i="200"/>
  <c r="T10" i="200"/>
  <c r="S10" i="200"/>
  <c r="R10" i="200"/>
  <c r="Q10" i="200"/>
  <c r="P10" i="200"/>
  <c r="O10" i="200"/>
  <c r="N10" i="200"/>
  <c r="M10" i="200"/>
  <c r="L10" i="200"/>
  <c r="K10" i="200"/>
  <c r="J10" i="200"/>
  <c r="AG10" i="200" s="1"/>
  <c r="AF10" i="200" s="1"/>
  <c r="I10" i="200"/>
  <c r="H10" i="200"/>
  <c r="G10" i="200"/>
  <c r="F10" i="200"/>
  <c r="C10" i="200" s="1"/>
  <c r="E10" i="200"/>
  <c r="D10" i="200"/>
  <c r="AG9" i="200"/>
  <c r="AF9" i="200" s="1"/>
  <c r="AF7" i="200" s="1"/>
  <c r="C9" i="200"/>
  <c r="AG8" i="200"/>
  <c r="AF8" i="200"/>
  <c r="C8" i="200"/>
  <c r="AQ7" i="200"/>
  <c r="AP7" i="200"/>
  <c r="AP6" i="200" s="1"/>
  <c r="AO7" i="200"/>
  <c r="AO6" i="200" s="1"/>
  <c r="AN7" i="200"/>
  <c r="AM7" i="200"/>
  <c r="AL7" i="200"/>
  <c r="AL6" i="200" s="1"/>
  <c r="AK7" i="200"/>
  <c r="AK6" i="200" s="1"/>
  <c r="AI7" i="200"/>
  <c r="AH7" i="200"/>
  <c r="AD7" i="200"/>
  <c r="AC7" i="200"/>
  <c r="AB7" i="200"/>
  <c r="AB6" i="200" s="1"/>
  <c r="AA7" i="200"/>
  <c r="AA6" i="200" s="1"/>
  <c r="Z7" i="200"/>
  <c r="Y7" i="200"/>
  <c r="X7" i="200"/>
  <c r="X6" i="200" s="1"/>
  <c r="W7" i="200"/>
  <c r="W6" i="200" s="1"/>
  <c r="V7" i="200"/>
  <c r="U7" i="200"/>
  <c r="T7" i="200"/>
  <c r="T6" i="200" s="1"/>
  <c r="S7" i="200"/>
  <c r="S6" i="200" s="1"/>
  <c r="R7" i="200"/>
  <c r="Q7" i="200"/>
  <c r="P7" i="200"/>
  <c r="P6" i="200" s="1"/>
  <c r="O7" i="200"/>
  <c r="O6" i="200" s="1"/>
  <c r="N7" i="200"/>
  <c r="M7" i="200"/>
  <c r="L7" i="200"/>
  <c r="L6" i="200" s="1"/>
  <c r="K7" i="200"/>
  <c r="K6" i="200" s="1"/>
  <c r="J7" i="200"/>
  <c r="I7" i="200"/>
  <c r="H7" i="200"/>
  <c r="H6" i="200" s="1"/>
  <c r="G7" i="200"/>
  <c r="G6" i="200" s="1"/>
  <c r="F7" i="200"/>
  <c r="E7" i="200"/>
  <c r="D7" i="200"/>
  <c r="D6" i="200" s="1"/>
  <c r="C6" i="200" s="1"/>
  <c r="C7" i="200"/>
  <c r="AN6" i="200"/>
  <c r="AI6" i="200"/>
  <c r="AD6" i="200"/>
  <c r="Z6" i="200"/>
  <c r="V6" i="200"/>
  <c r="R6" i="200"/>
  <c r="N6" i="200"/>
  <c r="J6" i="200"/>
  <c r="F6" i="200"/>
  <c r="AF24" i="199"/>
  <c r="C24" i="199"/>
  <c r="AF23" i="199"/>
  <c r="C23" i="199"/>
  <c r="AG22" i="199"/>
  <c r="AF22" i="199" s="1"/>
  <c r="C22" i="199"/>
  <c r="AQ21" i="199"/>
  <c r="AP21" i="199"/>
  <c r="AO21" i="199"/>
  <c r="AN21" i="199"/>
  <c r="AM21" i="199"/>
  <c r="AL21" i="199"/>
  <c r="AK21" i="199"/>
  <c r="AI21" i="199"/>
  <c r="AH21" i="199"/>
  <c r="AD21" i="199"/>
  <c r="AC21" i="199"/>
  <c r="AB21" i="199"/>
  <c r="AA21" i="199"/>
  <c r="Z21" i="199"/>
  <c r="Y21" i="199"/>
  <c r="X21" i="199"/>
  <c r="W21" i="199"/>
  <c r="V21" i="199"/>
  <c r="U21" i="199"/>
  <c r="T21" i="199"/>
  <c r="S21" i="199"/>
  <c r="R21" i="199"/>
  <c r="Q21" i="199"/>
  <c r="P21" i="199"/>
  <c r="O21" i="199"/>
  <c r="N21" i="199"/>
  <c r="M21" i="199"/>
  <c r="L21" i="199"/>
  <c r="K21" i="199"/>
  <c r="J21" i="199"/>
  <c r="AG21" i="199" s="1"/>
  <c r="I21" i="199"/>
  <c r="H21" i="199"/>
  <c r="G21" i="199"/>
  <c r="F21" i="199"/>
  <c r="E21" i="199"/>
  <c r="C21" i="199" s="1"/>
  <c r="D21" i="199"/>
  <c r="AF20" i="199"/>
  <c r="C20" i="199"/>
  <c r="AF19" i="199"/>
  <c r="C19" i="199"/>
  <c r="AF18" i="199"/>
  <c r="C18" i="199"/>
  <c r="AG17" i="199"/>
  <c r="AF17" i="199"/>
  <c r="C17" i="199"/>
  <c r="AQ16" i="199"/>
  <c r="AQ6" i="199" s="1"/>
  <c r="AP16" i="199"/>
  <c r="AO16" i="199"/>
  <c r="AN16" i="199"/>
  <c r="AM16" i="199"/>
  <c r="AM6" i="199" s="1"/>
  <c r="AL16" i="199"/>
  <c r="AK16" i="199"/>
  <c r="AI16" i="199"/>
  <c r="AH16" i="199"/>
  <c r="AH6" i="199" s="1"/>
  <c r="AG16" i="199"/>
  <c r="AD16" i="199"/>
  <c r="AC16" i="199"/>
  <c r="AC6" i="199" s="1"/>
  <c r="AB16" i="199"/>
  <c r="AA16" i="199"/>
  <c r="Z16" i="199"/>
  <c r="Y16" i="199"/>
  <c r="Y6" i="199" s="1"/>
  <c r="X16" i="199"/>
  <c r="W16" i="199"/>
  <c r="V16" i="199"/>
  <c r="U16" i="199"/>
  <c r="U6" i="199" s="1"/>
  <c r="T16" i="199"/>
  <c r="S16" i="199"/>
  <c r="R16" i="199"/>
  <c r="Q16" i="199"/>
  <c r="Q6" i="199" s="1"/>
  <c r="P16" i="199"/>
  <c r="O16" i="199"/>
  <c r="N16" i="199"/>
  <c r="M16" i="199"/>
  <c r="M6" i="199" s="1"/>
  <c r="L16" i="199"/>
  <c r="K16" i="199"/>
  <c r="J16" i="199"/>
  <c r="I16" i="199"/>
  <c r="I6" i="199" s="1"/>
  <c r="H16" i="199"/>
  <c r="G16" i="199"/>
  <c r="F16" i="199"/>
  <c r="E16" i="199"/>
  <c r="E6" i="199" s="1"/>
  <c r="D16" i="199"/>
  <c r="C15" i="199"/>
  <c r="AF14" i="199"/>
  <c r="C14" i="199"/>
  <c r="AF13" i="199"/>
  <c r="C13" i="199"/>
  <c r="AF12" i="199"/>
  <c r="C12" i="199"/>
  <c r="AG11" i="199"/>
  <c r="AF11" i="199"/>
  <c r="C11" i="199"/>
  <c r="AQ10" i="199"/>
  <c r="AP10" i="199"/>
  <c r="AO10" i="199"/>
  <c r="AN10" i="199"/>
  <c r="AM10" i="199"/>
  <c r="AL10" i="199"/>
  <c r="AK10" i="199"/>
  <c r="AI10" i="199"/>
  <c r="AH10" i="199"/>
  <c r="AD10" i="199"/>
  <c r="AC10" i="199"/>
  <c r="AB10" i="199"/>
  <c r="AA10" i="199"/>
  <c r="Z10" i="199"/>
  <c r="Y10" i="199"/>
  <c r="X10" i="199"/>
  <c r="W10" i="199"/>
  <c r="V10" i="199"/>
  <c r="U10" i="199"/>
  <c r="T10" i="199"/>
  <c r="S10" i="199"/>
  <c r="R10" i="199"/>
  <c r="Q10" i="199"/>
  <c r="P10" i="199"/>
  <c r="O10" i="199"/>
  <c r="N10" i="199"/>
  <c r="M10" i="199"/>
  <c r="L10" i="199"/>
  <c r="K10" i="199"/>
  <c r="J10" i="199"/>
  <c r="AG10" i="199" s="1"/>
  <c r="AF10" i="199" s="1"/>
  <c r="I10" i="199"/>
  <c r="H10" i="199"/>
  <c r="G10" i="199"/>
  <c r="F10" i="199"/>
  <c r="C10" i="199" s="1"/>
  <c r="E10" i="199"/>
  <c r="D10" i="199"/>
  <c r="AG9" i="199"/>
  <c r="AF9" i="199" s="1"/>
  <c r="AF7" i="199" s="1"/>
  <c r="C9" i="199"/>
  <c r="AG8" i="199"/>
  <c r="AF8" i="199"/>
  <c r="C8" i="199"/>
  <c r="AQ7" i="199"/>
  <c r="AP7" i="199"/>
  <c r="AP6" i="199" s="1"/>
  <c r="AO7" i="199"/>
  <c r="AO6" i="199" s="1"/>
  <c r="AN7" i="199"/>
  <c r="AM7" i="199"/>
  <c r="AL7" i="199"/>
  <c r="AL6" i="199" s="1"/>
  <c r="AK7" i="199"/>
  <c r="AK6" i="199" s="1"/>
  <c r="AI7" i="199"/>
  <c r="AH7" i="199"/>
  <c r="AD7" i="199"/>
  <c r="AC7" i="199"/>
  <c r="AB7" i="199"/>
  <c r="AB6" i="199" s="1"/>
  <c r="AA7" i="199"/>
  <c r="AA6" i="199" s="1"/>
  <c r="Z7" i="199"/>
  <c r="Y7" i="199"/>
  <c r="X7" i="199"/>
  <c r="X6" i="199" s="1"/>
  <c r="W7" i="199"/>
  <c r="W6" i="199" s="1"/>
  <c r="V7" i="199"/>
  <c r="U7" i="199"/>
  <c r="T7" i="199"/>
  <c r="T6" i="199" s="1"/>
  <c r="S7" i="199"/>
  <c r="S6" i="199" s="1"/>
  <c r="R7" i="199"/>
  <c r="Q7" i="199"/>
  <c r="P7" i="199"/>
  <c r="P6" i="199" s="1"/>
  <c r="O7" i="199"/>
  <c r="O6" i="199" s="1"/>
  <c r="N7" i="199"/>
  <c r="M7" i="199"/>
  <c r="L7" i="199"/>
  <c r="L6" i="199" s="1"/>
  <c r="K7" i="199"/>
  <c r="K6" i="199" s="1"/>
  <c r="J7" i="199"/>
  <c r="I7" i="199"/>
  <c r="H7" i="199"/>
  <c r="H6" i="199" s="1"/>
  <c r="G7" i="199"/>
  <c r="G6" i="199" s="1"/>
  <c r="F7" i="199"/>
  <c r="E7" i="199"/>
  <c r="D7" i="199"/>
  <c r="D6" i="199" s="1"/>
  <c r="C7" i="199"/>
  <c r="AN6" i="199"/>
  <c r="AI6" i="199"/>
  <c r="AD6" i="199"/>
  <c r="Z6" i="199"/>
  <c r="V6" i="199"/>
  <c r="R6" i="199"/>
  <c r="N6" i="199"/>
  <c r="J6" i="199"/>
  <c r="F6" i="199"/>
  <c r="AF24" i="198"/>
  <c r="C24" i="198"/>
  <c r="AF23" i="198"/>
  <c r="C23" i="198"/>
  <c r="AG22" i="198"/>
  <c r="AF22" i="198"/>
  <c r="C22" i="198"/>
  <c r="AQ21" i="198"/>
  <c r="AP21" i="198"/>
  <c r="AO21" i="198"/>
  <c r="AN21" i="198"/>
  <c r="AM21" i="198"/>
  <c r="AL21" i="198"/>
  <c r="AK21" i="198"/>
  <c r="AI21" i="198"/>
  <c r="AH21" i="198"/>
  <c r="AG21" i="198"/>
  <c r="AF21" i="198"/>
  <c r="AD21" i="198"/>
  <c r="AC21" i="198"/>
  <c r="AB21" i="198"/>
  <c r="AA21" i="198"/>
  <c r="Z21" i="198"/>
  <c r="Y21" i="198"/>
  <c r="X21" i="198"/>
  <c r="W21" i="198"/>
  <c r="V21" i="198"/>
  <c r="U21" i="198"/>
  <c r="T21" i="198"/>
  <c r="S21" i="198"/>
  <c r="R21" i="198"/>
  <c r="Q21" i="198"/>
  <c r="P21" i="198"/>
  <c r="O21" i="198"/>
  <c r="N21" i="198"/>
  <c r="M21" i="198"/>
  <c r="L21" i="198"/>
  <c r="K21" i="198"/>
  <c r="J21" i="198"/>
  <c r="I21" i="198"/>
  <c r="H21" i="198"/>
  <c r="G21" i="198"/>
  <c r="F21" i="198"/>
  <c r="E21" i="198"/>
  <c r="C21" i="198" s="1"/>
  <c r="D21" i="198"/>
  <c r="AF20" i="198"/>
  <c r="C20" i="198"/>
  <c r="AF19" i="198"/>
  <c r="C19" i="198"/>
  <c r="AF18" i="198"/>
  <c r="C18" i="198"/>
  <c r="AG17" i="198"/>
  <c r="AF17" i="198"/>
  <c r="C17" i="198"/>
  <c r="AQ16" i="198"/>
  <c r="AP16" i="198"/>
  <c r="AO16" i="198"/>
  <c r="AN16" i="198"/>
  <c r="AM16" i="198"/>
  <c r="AL16" i="198"/>
  <c r="AK16" i="198"/>
  <c r="AI16" i="198"/>
  <c r="AH16" i="198"/>
  <c r="AF16" i="198" s="1"/>
  <c r="AG16" i="198"/>
  <c r="AD16" i="198"/>
  <c r="AC16" i="198"/>
  <c r="AB16" i="198"/>
  <c r="AA16" i="198"/>
  <c r="Z16" i="198"/>
  <c r="Y16" i="198"/>
  <c r="X16" i="198"/>
  <c r="W16" i="198"/>
  <c r="V16" i="198"/>
  <c r="U16" i="198"/>
  <c r="T16" i="198"/>
  <c r="S16" i="198"/>
  <c r="R16" i="198"/>
  <c r="Q16" i="198"/>
  <c r="P16" i="198"/>
  <c r="O16" i="198"/>
  <c r="N16" i="198"/>
  <c r="M16" i="198"/>
  <c r="L16" i="198"/>
  <c r="K16" i="198"/>
  <c r="J16" i="198"/>
  <c r="I16" i="198"/>
  <c r="H16" i="198"/>
  <c r="G16" i="198"/>
  <c r="F16" i="198"/>
  <c r="E16" i="198"/>
  <c r="C16" i="198" s="1"/>
  <c r="D16" i="198"/>
  <c r="C15" i="198"/>
  <c r="AF14" i="198"/>
  <c r="C14" i="198"/>
  <c r="AF13" i="198"/>
  <c r="C13" i="198"/>
  <c r="AF12" i="198"/>
  <c r="C12" i="198"/>
  <c r="AG11" i="198"/>
  <c r="AF11" i="198" s="1"/>
  <c r="C11" i="198"/>
  <c r="AQ10" i="198"/>
  <c r="AP10" i="198"/>
  <c r="AO10" i="198"/>
  <c r="AN10" i="198"/>
  <c r="AM10" i="198"/>
  <c r="AL10" i="198"/>
  <c r="AK10" i="198"/>
  <c r="AI10" i="198"/>
  <c r="AH10" i="198"/>
  <c r="AD10" i="198"/>
  <c r="AC10" i="198"/>
  <c r="AB10" i="198"/>
  <c r="AA10" i="198"/>
  <c r="Z10" i="198"/>
  <c r="Y10" i="198"/>
  <c r="X10" i="198"/>
  <c r="W10" i="198"/>
  <c r="V10" i="198"/>
  <c r="U10" i="198"/>
  <c r="T10" i="198"/>
  <c r="S10" i="198"/>
  <c r="R10" i="198"/>
  <c r="Q10" i="198"/>
  <c r="P10" i="198"/>
  <c r="O10" i="198"/>
  <c r="N10" i="198"/>
  <c r="M10" i="198"/>
  <c r="L10" i="198"/>
  <c r="K10" i="198"/>
  <c r="J10" i="198"/>
  <c r="AG10" i="198" s="1"/>
  <c r="AF10" i="198" s="1"/>
  <c r="I10" i="198"/>
  <c r="H10" i="198"/>
  <c r="G10" i="198"/>
  <c r="F10" i="198"/>
  <c r="E10" i="198"/>
  <c r="D10" i="198"/>
  <c r="C10" i="198" s="1"/>
  <c r="AG9" i="198"/>
  <c r="AF9" i="198" s="1"/>
  <c r="AF7" i="198" s="1"/>
  <c r="C9" i="198"/>
  <c r="AG8" i="198"/>
  <c r="AF8" i="198"/>
  <c r="C8" i="198"/>
  <c r="AQ7" i="198"/>
  <c r="AQ6" i="198" s="1"/>
  <c r="AP7" i="198"/>
  <c r="AO7" i="198"/>
  <c r="AO6" i="198" s="1"/>
  <c r="AN7" i="198"/>
  <c r="AM7" i="198"/>
  <c r="AM6" i="198" s="1"/>
  <c r="AL7" i="198"/>
  <c r="AK7" i="198"/>
  <c r="AK6" i="198" s="1"/>
  <c r="AI7" i="198"/>
  <c r="AH7" i="198"/>
  <c r="AH6" i="198" s="1"/>
  <c r="AD7" i="198"/>
  <c r="AC7" i="198"/>
  <c r="AC6" i="198" s="1"/>
  <c r="AB7" i="198"/>
  <c r="AA7" i="198"/>
  <c r="AA6" i="198" s="1"/>
  <c r="Z7" i="198"/>
  <c r="Y7" i="198"/>
  <c r="Y6" i="198" s="1"/>
  <c r="X7" i="198"/>
  <c r="W7" i="198"/>
  <c r="W6" i="198" s="1"/>
  <c r="V7" i="198"/>
  <c r="U7" i="198"/>
  <c r="U6" i="198" s="1"/>
  <c r="T7" i="198"/>
  <c r="S7" i="198"/>
  <c r="S6" i="198" s="1"/>
  <c r="R7" i="198"/>
  <c r="Q7" i="198"/>
  <c r="Q6" i="198" s="1"/>
  <c r="P7" i="198"/>
  <c r="O7" i="198"/>
  <c r="O6" i="198" s="1"/>
  <c r="N7" i="198"/>
  <c r="M7" i="198"/>
  <c r="M6" i="198" s="1"/>
  <c r="L7" i="198"/>
  <c r="K7" i="198"/>
  <c r="K6" i="198" s="1"/>
  <c r="J7" i="198"/>
  <c r="I7" i="198"/>
  <c r="I6" i="198" s="1"/>
  <c r="H7" i="198"/>
  <c r="G7" i="198"/>
  <c r="G6" i="198" s="1"/>
  <c r="F7" i="198"/>
  <c r="E7" i="198"/>
  <c r="E6" i="198" s="1"/>
  <c r="D7" i="198"/>
  <c r="C7" i="198"/>
  <c r="AP6" i="198"/>
  <c r="AN6" i="198"/>
  <c r="AL6" i="198"/>
  <c r="AI6" i="198"/>
  <c r="AD6" i="198"/>
  <c r="AB6" i="198"/>
  <c r="Z6" i="198"/>
  <c r="X6" i="198"/>
  <c r="V6" i="198"/>
  <c r="T6" i="198"/>
  <c r="R6" i="198"/>
  <c r="P6" i="198"/>
  <c r="N6" i="198"/>
  <c r="L6" i="198"/>
  <c r="J6" i="198"/>
  <c r="H6" i="198"/>
  <c r="F6" i="198"/>
  <c r="D6" i="198"/>
  <c r="C6" i="198" s="1"/>
  <c r="AF24" i="197"/>
  <c r="C24" i="197"/>
  <c r="AF23" i="197"/>
  <c r="C23" i="197"/>
  <c r="AG22" i="197"/>
  <c r="AF22" i="197" s="1"/>
  <c r="C22" i="197"/>
  <c r="AQ21" i="197"/>
  <c r="AP21" i="197"/>
  <c r="AO21" i="197"/>
  <c r="AN21" i="197"/>
  <c r="AM21" i="197"/>
  <c r="AL21" i="197"/>
  <c r="AK21" i="197"/>
  <c r="AI21" i="197"/>
  <c r="AH21" i="197"/>
  <c r="AF21" i="197"/>
  <c r="AD21" i="197"/>
  <c r="AC21" i="197"/>
  <c r="AB21" i="197"/>
  <c r="AA21" i="197"/>
  <c r="Z21" i="197"/>
  <c r="Y21" i="197"/>
  <c r="X21" i="197"/>
  <c r="W21" i="197"/>
  <c r="V21" i="197"/>
  <c r="U21" i="197"/>
  <c r="T21" i="197"/>
  <c r="S21" i="197"/>
  <c r="R21" i="197"/>
  <c r="Q21" i="197"/>
  <c r="P21" i="197"/>
  <c r="O21" i="197"/>
  <c r="N21" i="197"/>
  <c r="M21" i="197"/>
  <c r="L21" i="197"/>
  <c r="K21" i="197"/>
  <c r="J21" i="197"/>
  <c r="AG21" i="197" s="1"/>
  <c r="I21" i="197"/>
  <c r="H21" i="197"/>
  <c r="G21" i="197"/>
  <c r="F21" i="197"/>
  <c r="E21" i="197"/>
  <c r="C21" i="197" s="1"/>
  <c r="D21" i="197"/>
  <c r="AF20" i="197"/>
  <c r="C20" i="197"/>
  <c r="AF19" i="197"/>
  <c r="C19" i="197"/>
  <c r="AF18" i="197"/>
  <c r="C18" i="197"/>
  <c r="AG17" i="197"/>
  <c r="AF17" i="197"/>
  <c r="C17" i="197"/>
  <c r="AQ16" i="197"/>
  <c r="AQ6" i="197" s="1"/>
  <c r="AP16" i="197"/>
  <c r="AO16" i="197"/>
  <c r="AN16" i="197"/>
  <c r="AM16" i="197"/>
  <c r="AM6" i="197" s="1"/>
  <c r="AL16" i="197"/>
  <c r="AK16" i="197"/>
  <c r="AI16" i="197"/>
  <c r="AH16" i="197"/>
  <c r="AH6" i="197" s="1"/>
  <c r="AG16" i="197"/>
  <c r="AD16" i="197"/>
  <c r="AC16" i="197"/>
  <c r="AC6" i="197" s="1"/>
  <c r="AB16" i="197"/>
  <c r="AA16" i="197"/>
  <c r="Z16" i="197"/>
  <c r="Y16" i="197"/>
  <c r="Y6" i="197" s="1"/>
  <c r="X16" i="197"/>
  <c r="W16" i="197"/>
  <c r="V16" i="197"/>
  <c r="U16" i="197"/>
  <c r="U6" i="197" s="1"/>
  <c r="T16" i="197"/>
  <c r="S16" i="197"/>
  <c r="R16" i="197"/>
  <c r="Q16" i="197"/>
  <c r="Q6" i="197" s="1"/>
  <c r="P16" i="197"/>
  <c r="O16" i="197"/>
  <c r="N16" i="197"/>
  <c r="M16" i="197"/>
  <c r="M6" i="197" s="1"/>
  <c r="L16" i="197"/>
  <c r="K16" i="197"/>
  <c r="J16" i="197"/>
  <c r="I16" i="197"/>
  <c r="I6" i="197" s="1"/>
  <c r="H16" i="197"/>
  <c r="G16" i="197"/>
  <c r="F16" i="197"/>
  <c r="E16" i="197"/>
  <c r="E6" i="197" s="1"/>
  <c r="D16" i="197"/>
  <c r="C15" i="197"/>
  <c r="AF14" i="197"/>
  <c r="C14" i="197"/>
  <c r="AF13" i="197"/>
  <c r="C13" i="197"/>
  <c r="AF12" i="197"/>
  <c r="C12" i="197"/>
  <c r="AG11" i="197"/>
  <c r="AF11" i="197" s="1"/>
  <c r="C11" i="197"/>
  <c r="AQ10" i="197"/>
  <c r="AP10" i="197"/>
  <c r="AO10" i="197"/>
  <c r="AN10" i="197"/>
  <c r="AM10" i="197"/>
  <c r="AL10" i="197"/>
  <c r="AK10" i="197"/>
  <c r="AI10" i="197"/>
  <c r="AH10" i="197"/>
  <c r="AD10" i="197"/>
  <c r="AC10" i="197"/>
  <c r="AB10" i="197"/>
  <c r="AA10" i="197"/>
  <c r="Z10" i="197"/>
  <c r="Z6" i="197" s="1"/>
  <c r="Y10" i="197"/>
  <c r="X10" i="197"/>
  <c r="W10" i="197"/>
  <c r="V10" i="197"/>
  <c r="U10" i="197"/>
  <c r="T10" i="197"/>
  <c r="S10" i="197"/>
  <c r="R10" i="197"/>
  <c r="Q10" i="197"/>
  <c r="P10" i="197"/>
  <c r="O10" i="197"/>
  <c r="N10" i="197"/>
  <c r="M10" i="197"/>
  <c r="L10" i="197"/>
  <c r="K10" i="197"/>
  <c r="J10" i="197"/>
  <c r="AG10" i="197" s="1"/>
  <c r="AF10" i="197" s="1"/>
  <c r="I10" i="197"/>
  <c r="H10" i="197"/>
  <c r="G10" i="197"/>
  <c r="F10" i="197"/>
  <c r="C10" i="197" s="1"/>
  <c r="E10" i="197"/>
  <c r="D10" i="197"/>
  <c r="AG9" i="197"/>
  <c r="AF9" i="197" s="1"/>
  <c r="AF7" i="197" s="1"/>
  <c r="C9" i="197"/>
  <c r="AG8" i="197"/>
  <c r="AF8" i="197"/>
  <c r="C8" i="197"/>
  <c r="AQ7" i="197"/>
  <c r="AP7" i="197"/>
  <c r="AP6" i="197" s="1"/>
  <c r="AO7" i="197"/>
  <c r="AO6" i="197" s="1"/>
  <c r="AN7" i="197"/>
  <c r="AM7" i="197"/>
  <c r="AL7" i="197"/>
  <c r="AL6" i="197" s="1"/>
  <c r="AK7" i="197"/>
  <c r="AK6" i="197" s="1"/>
  <c r="AI7" i="197"/>
  <c r="AH7" i="197"/>
  <c r="AD7" i="197"/>
  <c r="AC7" i="197"/>
  <c r="AB7" i="197"/>
  <c r="AB6" i="197" s="1"/>
  <c r="AA7" i="197"/>
  <c r="AA6" i="197" s="1"/>
  <c r="Z7" i="197"/>
  <c r="Y7" i="197"/>
  <c r="X7" i="197"/>
  <c r="X6" i="197" s="1"/>
  <c r="W7" i="197"/>
  <c r="W6" i="197" s="1"/>
  <c r="V7" i="197"/>
  <c r="U7" i="197"/>
  <c r="T7" i="197"/>
  <c r="T6" i="197" s="1"/>
  <c r="S7" i="197"/>
  <c r="S6" i="197" s="1"/>
  <c r="R7" i="197"/>
  <c r="Q7" i="197"/>
  <c r="P7" i="197"/>
  <c r="P6" i="197" s="1"/>
  <c r="O7" i="197"/>
  <c r="O6" i="197" s="1"/>
  <c r="N7" i="197"/>
  <c r="M7" i="197"/>
  <c r="L7" i="197"/>
  <c r="L6" i="197" s="1"/>
  <c r="K7" i="197"/>
  <c r="K6" i="197" s="1"/>
  <c r="J7" i="197"/>
  <c r="I7" i="197"/>
  <c r="H7" i="197"/>
  <c r="H6" i="197" s="1"/>
  <c r="G7" i="197"/>
  <c r="G6" i="197" s="1"/>
  <c r="F7" i="197"/>
  <c r="E7" i="197"/>
  <c r="D7" i="197"/>
  <c r="D6" i="197" s="1"/>
  <c r="C7" i="197"/>
  <c r="AN6" i="197"/>
  <c r="AI6" i="197"/>
  <c r="AD6" i="197"/>
  <c r="V6" i="197"/>
  <c r="R6" i="197"/>
  <c r="N6" i="197"/>
  <c r="J6" i="197"/>
  <c r="F6" i="197"/>
  <c r="AM55" i="196"/>
  <c r="AM13" i="196" s="1"/>
  <c r="AJ55" i="196"/>
  <c r="AG55" i="196"/>
  <c r="AD55" i="196"/>
  <c r="AA55" i="196"/>
  <c r="Z55" i="196"/>
  <c r="Y55" i="196"/>
  <c r="U55" i="196"/>
  <c r="R55" i="196"/>
  <c r="R13" i="196" s="1"/>
  <c r="R8" i="196" s="1"/>
  <c r="Q55" i="196"/>
  <c r="P55" i="196"/>
  <c r="O55" i="196"/>
  <c r="L55" i="196"/>
  <c r="L13" i="196" s="1"/>
  <c r="I55" i="196"/>
  <c r="F55" i="196"/>
  <c r="E55" i="196"/>
  <c r="D55" i="196"/>
  <c r="C55" i="196" s="1"/>
  <c r="AM54" i="196"/>
  <c r="AJ54" i="196"/>
  <c r="AG54" i="196"/>
  <c r="AG12" i="196" s="1"/>
  <c r="AD54" i="196"/>
  <c r="AA54" i="196"/>
  <c r="Z54" i="196"/>
  <c r="Y54" i="196"/>
  <c r="Y12" i="196" s="1"/>
  <c r="U54" i="196"/>
  <c r="R54" i="196"/>
  <c r="O54" i="196"/>
  <c r="L54" i="196"/>
  <c r="L12" i="196" s="1"/>
  <c r="I54" i="196"/>
  <c r="F54" i="196"/>
  <c r="E54" i="196"/>
  <c r="D54" i="196"/>
  <c r="C54" i="196" s="1"/>
  <c r="AM53" i="196"/>
  <c r="AJ53" i="196"/>
  <c r="AG53" i="196"/>
  <c r="AD53" i="196"/>
  <c r="AA53" i="196"/>
  <c r="Z53" i="196"/>
  <c r="Y53" i="196"/>
  <c r="U53" i="196"/>
  <c r="R53" i="196"/>
  <c r="O53" i="196"/>
  <c r="L53" i="196"/>
  <c r="L11" i="196" s="1"/>
  <c r="I53" i="196"/>
  <c r="F53" i="196"/>
  <c r="E53" i="196"/>
  <c r="D53" i="196"/>
  <c r="C53" i="196" s="1"/>
  <c r="AM52" i="196"/>
  <c r="AJ52" i="196"/>
  <c r="AG52" i="196"/>
  <c r="AG10" i="196" s="1"/>
  <c r="AD52" i="196"/>
  <c r="AA52" i="196"/>
  <c r="Z52" i="196"/>
  <c r="Y52" i="196"/>
  <c r="Y10" i="196" s="1"/>
  <c r="U52" i="196"/>
  <c r="R52" i="196"/>
  <c r="O52" i="196"/>
  <c r="L52" i="196"/>
  <c r="I52" i="196"/>
  <c r="F52" i="196"/>
  <c r="E52" i="196"/>
  <c r="D52" i="196"/>
  <c r="AJ51" i="196"/>
  <c r="AD51" i="196"/>
  <c r="AA51" i="196"/>
  <c r="X51" i="196"/>
  <c r="X9" i="196" s="1"/>
  <c r="X8" i="196" s="1"/>
  <c r="U51" i="196"/>
  <c r="R51" i="196"/>
  <c r="O51" i="196"/>
  <c r="L51" i="196"/>
  <c r="L9" i="196" s="1"/>
  <c r="I51" i="196"/>
  <c r="F51" i="196"/>
  <c r="E51" i="196"/>
  <c r="D51" i="196"/>
  <c r="C51" i="196" s="1"/>
  <c r="X50" i="196"/>
  <c r="U50" i="196"/>
  <c r="R50" i="196"/>
  <c r="O50" i="196"/>
  <c r="L50" i="196"/>
  <c r="I50" i="196"/>
  <c r="F50" i="196"/>
  <c r="D50" i="196"/>
  <c r="C50" i="196"/>
  <c r="I31" i="196"/>
  <c r="F31" i="196"/>
  <c r="F13" i="196" s="1"/>
  <c r="E31" i="196"/>
  <c r="D31" i="196"/>
  <c r="I30" i="196"/>
  <c r="I12" i="196" s="1"/>
  <c r="F30" i="196"/>
  <c r="E30" i="196"/>
  <c r="D30" i="196"/>
  <c r="I29" i="196"/>
  <c r="F29" i="196"/>
  <c r="E29" i="196"/>
  <c r="D29" i="196"/>
  <c r="D11" i="196" s="1"/>
  <c r="C29" i="196"/>
  <c r="I28" i="196"/>
  <c r="F28" i="196"/>
  <c r="C28" i="196" s="1"/>
  <c r="E28" i="196"/>
  <c r="E26" i="196" s="1"/>
  <c r="D28" i="196"/>
  <c r="I27" i="196"/>
  <c r="F27" i="196"/>
  <c r="F9" i="196" s="1"/>
  <c r="F8" i="196" s="1"/>
  <c r="E27" i="196"/>
  <c r="D27" i="196"/>
  <c r="K26" i="196"/>
  <c r="J26" i="196"/>
  <c r="H26" i="196"/>
  <c r="G26" i="196"/>
  <c r="F26" i="196" s="1"/>
  <c r="I25" i="196"/>
  <c r="E25" i="196"/>
  <c r="D25" i="196"/>
  <c r="C25" i="196"/>
  <c r="I24" i="196"/>
  <c r="E24" i="196"/>
  <c r="D24" i="196"/>
  <c r="C24" i="196"/>
  <c r="I23" i="196"/>
  <c r="E23" i="196"/>
  <c r="D23" i="196"/>
  <c r="C23" i="196"/>
  <c r="C11" i="196" s="1"/>
  <c r="I22" i="196"/>
  <c r="E22" i="196"/>
  <c r="D22" i="196"/>
  <c r="C22" i="196"/>
  <c r="C10" i="196" s="1"/>
  <c r="I21" i="196"/>
  <c r="E21" i="196"/>
  <c r="D21" i="196"/>
  <c r="D20" i="196" s="1"/>
  <c r="C20" i="196" s="1"/>
  <c r="C21" i="196"/>
  <c r="K20" i="196"/>
  <c r="J20" i="196"/>
  <c r="I20" i="196"/>
  <c r="E20" i="196"/>
  <c r="AO13" i="196"/>
  <c r="AN13" i="196"/>
  <c r="AL13" i="196"/>
  <c r="AJ13" i="196"/>
  <c r="AI13" i="196"/>
  <c r="AH13" i="196"/>
  <c r="AG13" i="196"/>
  <c r="AF13" i="196"/>
  <c r="AE13" i="196"/>
  <c r="AD13" i="196"/>
  <c r="AC13" i="196"/>
  <c r="AB13" i="196"/>
  <c r="AA13" i="196"/>
  <c r="Z13" i="196"/>
  <c r="Y13" i="196"/>
  <c r="X13" i="196"/>
  <c r="W13" i="196"/>
  <c r="V13" i="196"/>
  <c r="U13" i="196"/>
  <c r="T13" i="196"/>
  <c r="S13" i="196"/>
  <c r="Q13" i="196"/>
  <c r="P13" i="196"/>
  <c r="O13" i="196"/>
  <c r="N13" i="196"/>
  <c r="M13" i="196"/>
  <c r="K13" i="196"/>
  <c r="J13" i="196"/>
  <c r="I13" i="196"/>
  <c r="H13" i="196"/>
  <c r="G13" i="196"/>
  <c r="E13" i="196"/>
  <c r="AO12" i="196"/>
  <c r="AN12" i="196"/>
  <c r="AM12" i="196"/>
  <c r="AL12" i="196"/>
  <c r="AK12" i="196"/>
  <c r="AJ12" i="196"/>
  <c r="AI12" i="196"/>
  <c r="AH12" i="196"/>
  <c r="AF12" i="196"/>
  <c r="AE12" i="196"/>
  <c r="AD12" i="196"/>
  <c r="AC12" i="196"/>
  <c r="AB12" i="196"/>
  <c r="AA12" i="196"/>
  <c r="Z12" i="196"/>
  <c r="X12" i="196"/>
  <c r="W12" i="196"/>
  <c r="V12" i="196"/>
  <c r="U12" i="196"/>
  <c r="T12" i="196"/>
  <c r="S12" i="196"/>
  <c r="R12" i="196"/>
  <c r="Q12" i="196"/>
  <c r="P12" i="196"/>
  <c r="O12" i="196"/>
  <c r="N12" i="196"/>
  <c r="M12" i="196"/>
  <c r="K12" i="196"/>
  <c r="J12" i="196"/>
  <c r="H12" i="196"/>
  <c r="G12" i="196"/>
  <c r="F12" i="196"/>
  <c r="E12" i="196"/>
  <c r="AO11" i="196"/>
  <c r="AO8" i="196" s="1"/>
  <c r="AN11" i="196"/>
  <c r="AM11" i="196"/>
  <c r="AL11" i="196"/>
  <c r="AK11" i="196"/>
  <c r="AK8" i="196" s="1"/>
  <c r="AJ11" i="196"/>
  <c r="AI11" i="196"/>
  <c r="AH11" i="196"/>
  <c r="AG11" i="196"/>
  <c r="AF11" i="196"/>
  <c r="AE11" i="196"/>
  <c r="AD11" i="196"/>
  <c r="AC11" i="196"/>
  <c r="AC8" i="196" s="1"/>
  <c r="AB11" i="196"/>
  <c r="AA11" i="196"/>
  <c r="Z11" i="196"/>
  <c r="Y11" i="196"/>
  <c r="X11" i="196"/>
  <c r="W11" i="196"/>
  <c r="V11" i="196"/>
  <c r="U11" i="196"/>
  <c r="U8" i="196" s="1"/>
  <c r="T11" i="196"/>
  <c r="S11" i="196"/>
  <c r="R11" i="196"/>
  <c r="Q11" i="196"/>
  <c r="Q8" i="196" s="1"/>
  <c r="P11" i="196"/>
  <c r="O11" i="196"/>
  <c r="N11" i="196"/>
  <c r="M11" i="196"/>
  <c r="M8" i="196" s="1"/>
  <c r="K11" i="196"/>
  <c r="J11" i="196"/>
  <c r="I11" i="196"/>
  <c r="H11" i="196"/>
  <c r="G11" i="196"/>
  <c r="F11" i="196"/>
  <c r="E11" i="196"/>
  <c r="AO10" i="196"/>
  <c r="AN10" i="196"/>
  <c r="AN8" i="196" s="1"/>
  <c r="AM10" i="196"/>
  <c r="AL10" i="196"/>
  <c r="AK10" i="196"/>
  <c r="AJ10" i="196"/>
  <c r="AJ8" i="196" s="1"/>
  <c r="AI10" i="196"/>
  <c r="AH10" i="196"/>
  <c r="AF10" i="196"/>
  <c r="AF8" i="196" s="1"/>
  <c r="AE10" i="196"/>
  <c r="AD10" i="196"/>
  <c r="AC10" i="196"/>
  <c r="AB10" i="196"/>
  <c r="AB8" i="196" s="1"/>
  <c r="AA10" i="196"/>
  <c r="Z10" i="196"/>
  <c r="X10" i="196"/>
  <c r="W10" i="196"/>
  <c r="V10" i="196"/>
  <c r="U10" i="196"/>
  <c r="T10" i="196"/>
  <c r="T8" i="196" s="1"/>
  <c r="S10" i="196"/>
  <c r="R10" i="196"/>
  <c r="Q10" i="196"/>
  <c r="P10" i="196"/>
  <c r="P8" i="196" s="1"/>
  <c r="O10" i="196"/>
  <c r="N10" i="196"/>
  <c r="M10" i="196"/>
  <c r="L10" i="196"/>
  <c r="K10" i="196"/>
  <c r="J10" i="196"/>
  <c r="I10" i="196"/>
  <c r="H10" i="196"/>
  <c r="H8" i="196" s="1"/>
  <c r="G10" i="196"/>
  <c r="F10" i="196"/>
  <c r="D10" i="196"/>
  <c r="AO9" i="196"/>
  <c r="AN9" i="196"/>
  <c r="AM9" i="196"/>
  <c r="AM8" i="196" s="1"/>
  <c r="AL9" i="196"/>
  <c r="AK9" i="196"/>
  <c r="AJ9" i="196"/>
  <c r="AI9" i="196"/>
  <c r="AI8" i="196" s="1"/>
  <c r="AH9" i="196"/>
  <c r="AG9" i="196"/>
  <c r="AF9" i="196"/>
  <c r="AE9" i="196"/>
  <c r="AE8" i="196" s="1"/>
  <c r="AD9" i="196"/>
  <c r="AC9" i="196"/>
  <c r="AB9" i="196"/>
  <c r="AA9" i="196"/>
  <c r="AA8" i="196" s="1"/>
  <c r="Z9" i="196"/>
  <c r="Y9" i="196"/>
  <c r="W9" i="196"/>
  <c r="W8" i="196" s="1"/>
  <c r="V9" i="196"/>
  <c r="U9" i="196"/>
  <c r="T9" i="196"/>
  <c r="S9" i="196"/>
  <c r="S8" i="196" s="1"/>
  <c r="R9" i="196"/>
  <c r="Q9" i="196"/>
  <c r="P9" i="196"/>
  <c r="O9" i="196"/>
  <c r="O8" i="196" s="1"/>
  <c r="N9" i="196"/>
  <c r="M9" i="196"/>
  <c r="K9" i="196"/>
  <c r="K8" i="196" s="1"/>
  <c r="J9" i="196"/>
  <c r="I9" i="196"/>
  <c r="H9" i="196"/>
  <c r="G9" i="196"/>
  <c r="G8" i="196" s="1"/>
  <c r="E9" i="196"/>
  <c r="AL8" i="196"/>
  <c r="AH8" i="196"/>
  <c r="AD8" i="196"/>
  <c r="Z8" i="196"/>
  <c r="V8" i="196"/>
  <c r="N8" i="196"/>
  <c r="J8" i="196"/>
  <c r="D24" i="183"/>
  <c r="W17" i="176"/>
  <c r="V17" i="176"/>
  <c r="D17" i="176"/>
  <c r="B17" i="176" s="1"/>
  <c r="C17" i="176"/>
  <c r="C16" i="174"/>
  <c r="D16" i="174" s="1"/>
  <c r="AK22" i="173"/>
  <c r="V22" i="173"/>
  <c r="R22" i="173"/>
  <c r="O22" i="173"/>
  <c r="F22" i="173" s="1"/>
  <c r="L22" i="173"/>
  <c r="I22" i="173"/>
  <c r="H22" i="173"/>
  <c r="G22" i="173"/>
  <c r="AK21" i="173"/>
  <c r="V21" i="173"/>
  <c r="R21" i="173"/>
  <c r="O21" i="173"/>
  <c r="L21" i="173"/>
  <c r="I21" i="173"/>
  <c r="F21" i="173" s="1"/>
  <c r="H21" i="173"/>
  <c r="G21" i="173"/>
  <c r="AK20" i="173"/>
  <c r="V20" i="173"/>
  <c r="R20" i="173"/>
  <c r="O20" i="173"/>
  <c r="L20" i="173"/>
  <c r="I20" i="173"/>
  <c r="F20" i="173" s="1"/>
  <c r="H20" i="173"/>
  <c r="G20" i="173"/>
  <c r="AK19" i="173"/>
  <c r="V19" i="173"/>
  <c r="R19" i="173"/>
  <c r="O19" i="173"/>
  <c r="L19" i="173"/>
  <c r="I19" i="173"/>
  <c r="H19" i="173"/>
  <c r="G19" i="173"/>
  <c r="F19" i="173"/>
  <c r="AK18" i="173"/>
  <c r="Z18" i="173"/>
  <c r="V18" i="173"/>
  <c r="O18" i="173"/>
  <c r="F18" i="173" s="1"/>
  <c r="L18" i="173"/>
  <c r="I18" i="173"/>
  <c r="H18" i="173"/>
  <c r="G18" i="173"/>
  <c r="AK17" i="173"/>
  <c r="V17" i="173"/>
  <c r="R17" i="173"/>
  <c r="O17" i="173"/>
  <c r="I17" i="173"/>
  <c r="H17" i="173"/>
  <c r="G17" i="173"/>
  <c r="F17" i="173"/>
  <c r="AK16" i="173"/>
  <c r="V16" i="173"/>
  <c r="O16" i="173"/>
  <c r="F16" i="173" s="1"/>
  <c r="L16" i="173"/>
  <c r="I16" i="173"/>
  <c r="H16" i="173"/>
  <c r="G16" i="173"/>
  <c r="AK15" i="173"/>
  <c r="V15" i="173"/>
  <c r="R15" i="173"/>
  <c r="O15" i="173"/>
  <c r="L15" i="173"/>
  <c r="I15" i="173"/>
  <c r="F15" i="173" s="1"/>
  <c r="H15" i="173"/>
  <c r="H11" i="173" s="1"/>
  <c r="G15" i="173"/>
  <c r="AK14" i="173"/>
  <c r="V14" i="173"/>
  <c r="V11" i="173" s="1"/>
  <c r="R14" i="173"/>
  <c r="O14" i="173"/>
  <c r="L14" i="173"/>
  <c r="I14" i="173"/>
  <c r="F14" i="173" s="1"/>
  <c r="H14" i="173"/>
  <c r="G14" i="173"/>
  <c r="AK13" i="173"/>
  <c r="AK11" i="173" s="1"/>
  <c r="Z13" i="173"/>
  <c r="R13" i="173"/>
  <c r="O13" i="173"/>
  <c r="L13" i="173"/>
  <c r="L11" i="173" s="1"/>
  <c r="I13" i="173"/>
  <c r="H13" i="173"/>
  <c r="G13" i="173"/>
  <c r="F13" i="173"/>
  <c r="AK12" i="173"/>
  <c r="V12" i="173"/>
  <c r="R12" i="173"/>
  <c r="R11" i="173" s="1"/>
  <c r="O12" i="173"/>
  <c r="F12" i="173" s="1"/>
  <c r="F11" i="173" s="1"/>
  <c r="L12" i="173"/>
  <c r="I12" i="173"/>
  <c r="AR11" i="173"/>
  <c r="AQ11" i="173"/>
  <c r="AP11" i="173"/>
  <c r="AO11" i="173"/>
  <c r="AN11" i="173"/>
  <c r="AM11" i="173"/>
  <c r="AL11" i="173"/>
  <c r="AJ11" i="173"/>
  <c r="AI11" i="173"/>
  <c r="AH11" i="173"/>
  <c r="AG11" i="173"/>
  <c r="AF11" i="173"/>
  <c r="AE11" i="173"/>
  <c r="AD11" i="173"/>
  <c r="AC11" i="173"/>
  <c r="AB11" i="173"/>
  <c r="AA11" i="173"/>
  <c r="Z11" i="173"/>
  <c r="X11" i="173"/>
  <c r="W11" i="173"/>
  <c r="U11" i="173"/>
  <c r="T11" i="173"/>
  <c r="S11" i="173"/>
  <c r="Q11" i="173"/>
  <c r="P11" i="173"/>
  <c r="O11" i="173"/>
  <c r="N11" i="173"/>
  <c r="M11" i="173"/>
  <c r="K11" i="173"/>
  <c r="J11" i="173"/>
  <c r="G11" i="173"/>
  <c r="E11" i="173"/>
  <c r="D11" i="173"/>
  <c r="C11" i="173"/>
  <c r="B11" i="173"/>
  <c r="AG7" i="200" l="1"/>
  <c r="AG6" i="200" s="1"/>
  <c r="AF21" i="200"/>
  <c r="AF6" i="200" s="1"/>
  <c r="C6" i="199"/>
  <c r="AG7" i="199"/>
  <c r="AG6" i="199" s="1"/>
  <c r="C16" i="199"/>
  <c r="AF16" i="199"/>
  <c r="AF21" i="199"/>
  <c r="AF6" i="198"/>
  <c r="AG7" i="198"/>
  <c r="AG6" i="198" s="1"/>
  <c r="C6" i="197"/>
  <c r="AG7" i="197"/>
  <c r="AG6" i="197" s="1"/>
  <c r="C16" i="197"/>
  <c r="AF16" i="197"/>
  <c r="AF6" i="197" s="1"/>
  <c r="L8" i="196"/>
  <c r="Y8" i="196"/>
  <c r="AG8" i="196"/>
  <c r="I8" i="196"/>
  <c r="C30" i="196"/>
  <c r="C12" i="196" s="1"/>
  <c r="D9" i="196"/>
  <c r="E10" i="196"/>
  <c r="E8" i="196" s="1"/>
  <c r="D13" i="196"/>
  <c r="D26" i="196"/>
  <c r="C26" i="196" s="1"/>
  <c r="C27" i="196"/>
  <c r="C9" i="196" s="1"/>
  <c r="C31" i="196"/>
  <c r="C13" i="196" s="1"/>
  <c r="D12" i="196"/>
  <c r="I26" i="196"/>
  <c r="I11" i="173"/>
  <c r="AF6" i="199" l="1"/>
  <c r="C8" i="196"/>
  <c r="D8" i="196"/>
  <c r="I31" i="171"/>
  <c r="F31" i="171"/>
  <c r="C31" i="171" s="1"/>
  <c r="E31" i="171"/>
  <c r="D31" i="171"/>
  <c r="I30" i="171"/>
  <c r="F30" i="171"/>
  <c r="E30" i="171"/>
  <c r="D30" i="171"/>
  <c r="C30" i="171"/>
  <c r="I29" i="171"/>
  <c r="F29" i="171"/>
  <c r="E29" i="171"/>
  <c r="D29" i="171"/>
  <c r="D26" i="171" s="1"/>
  <c r="C26" i="171" s="1"/>
  <c r="C29" i="171"/>
  <c r="I28" i="171"/>
  <c r="F28" i="171"/>
  <c r="C28" i="171" s="1"/>
  <c r="E28" i="171"/>
  <c r="E26" i="171" s="1"/>
  <c r="D28" i="171"/>
  <c r="I27" i="171"/>
  <c r="I26" i="171" s="1"/>
  <c r="F27" i="171"/>
  <c r="E27" i="171"/>
  <c r="D27" i="171"/>
  <c r="K26" i="171"/>
  <c r="J26" i="171"/>
  <c r="H26" i="171"/>
  <c r="G26" i="171"/>
  <c r="F26" i="171"/>
  <c r="AA25" i="171"/>
  <c r="Z25" i="171"/>
  <c r="Y25" i="171"/>
  <c r="X25" i="171"/>
  <c r="I25" i="171"/>
  <c r="C25" i="171" s="1"/>
  <c r="E25" i="171"/>
  <c r="D25" i="171"/>
  <c r="AA24" i="171"/>
  <c r="Z24" i="171"/>
  <c r="Y24" i="171"/>
  <c r="X24" i="171"/>
  <c r="I24" i="171"/>
  <c r="C24" i="171" s="1"/>
  <c r="E24" i="171"/>
  <c r="D24" i="171"/>
  <c r="AA23" i="171"/>
  <c r="Z23" i="171"/>
  <c r="Y23" i="171"/>
  <c r="X23" i="171"/>
  <c r="I23" i="171"/>
  <c r="C23" i="171" s="1"/>
  <c r="C11" i="171" s="1"/>
  <c r="E23" i="171"/>
  <c r="D23" i="171"/>
  <c r="AA22" i="171"/>
  <c r="Z22" i="171"/>
  <c r="Y22" i="171"/>
  <c r="X22" i="171"/>
  <c r="I22" i="171"/>
  <c r="C22" i="171" s="1"/>
  <c r="C10" i="171" s="1"/>
  <c r="E22" i="171"/>
  <c r="D22" i="171"/>
  <c r="AA21" i="171"/>
  <c r="Z21" i="171"/>
  <c r="Y21" i="171"/>
  <c r="X21" i="171"/>
  <c r="I21" i="171"/>
  <c r="C21" i="171" s="1"/>
  <c r="C9" i="171" s="1"/>
  <c r="E21" i="171"/>
  <c r="D21" i="171"/>
  <c r="K20" i="171"/>
  <c r="I20" i="171" s="1"/>
  <c r="J20" i="171"/>
  <c r="E20" i="171"/>
  <c r="D20" i="171"/>
  <c r="C20" i="171" s="1"/>
  <c r="AF9" i="171"/>
  <c r="AF8" i="171" s="1"/>
  <c r="AO8" i="171"/>
  <c r="AN8" i="171"/>
  <c r="AM8" i="171"/>
  <c r="AL8" i="171"/>
  <c r="AK8" i="171"/>
  <c r="AJ8" i="171"/>
  <c r="AI8" i="171"/>
  <c r="AH8" i="171"/>
  <c r="AG8" i="171"/>
  <c r="AE8" i="171"/>
  <c r="AD8" i="171"/>
  <c r="AC8" i="171"/>
  <c r="AB8" i="171"/>
  <c r="AA8" i="171"/>
  <c r="Z8" i="171"/>
  <c r="Y8" i="171"/>
  <c r="X8" i="171"/>
  <c r="W8" i="171"/>
  <c r="V8" i="171"/>
  <c r="U8" i="171"/>
  <c r="T8" i="171"/>
  <c r="S8" i="171"/>
  <c r="R8" i="171"/>
  <c r="Q8" i="171"/>
  <c r="P8" i="171"/>
  <c r="O8" i="171"/>
  <c r="N8" i="171"/>
  <c r="M8" i="171"/>
  <c r="L8" i="171"/>
  <c r="K8" i="171"/>
  <c r="J8" i="171"/>
  <c r="I8" i="171"/>
  <c r="H8" i="171"/>
  <c r="G8" i="171"/>
  <c r="F8" i="171"/>
  <c r="E8" i="171"/>
  <c r="D8" i="171"/>
  <c r="T67" i="170"/>
  <c r="S67" i="170"/>
  <c r="Q67" i="170"/>
  <c r="P67" i="170"/>
  <c r="N67" i="170"/>
  <c r="M67" i="170"/>
  <c r="K67" i="170"/>
  <c r="J67" i="170"/>
  <c r="H67" i="170"/>
  <c r="G67" i="170"/>
  <c r="E67" i="170"/>
  <c r="T66" i="170"/>
  <c r="S66" i="170"/>
  <c r="Q66" i="170"/>
  <c r="P66" i="170"/>
  <c r="N66" i="170"/>
  <c r="M66" i="170"/>
  <c r="K66" i="170"/>
  <c r="J66" i="170"/>
  <c r="H66" i="170"/>
  <c r="G66" i="170"/>
  <c r="T65" i="170"/>
  <c r="S65" i="170"/>
  <c r="Q65" i="170"/>
  <c r="P65" i="170"/>
  <c r="N65" i="170"/>
  <c r="M65" i="170"/>
  <c r="K65" i="170"/>
  <c r="J65" i="170"/>
  <c r="H65" i="170"/>
  <c r="G65" i="170"/>
  <c r="E65" i="170"/>
  <c r="T64" i="170"/>
  <c r="S64" i="170"/>
  <c r="Q64" i="170"/>
  <c r="P64" i="170"/>
  <c r="N64" i="170"/>
  <c r="M64" i="170"/>
  <c r="K64" i="170"/>
  <c r="J64" i="170"/>
  <c r="H64" i="170"/>
  <c r="G64" i="170"/>
  <c r="T63" i="170"/>
  <c r="S63" i="170"/>
  <c r="Q63" i="170"/>
  <c r="P63" i="170"/>
  <c r="N63" i="170"/>
  <c r="M63" i="170"/>
  <c r="K63" i="170"/>
  <c r="J63" i="170"/>
  <c r="H63" i="170"/>
  <c r="G63" i="170"/>
  <c r="E63" i="170"/>
  <c r="AB62" i="170"/>
  <c r="AA62" i="170"/>
  <c r="Z62" i="170"/>
  <c r="Y62" i="170"/>
  <c r="X62" i="170"/>
  <c r="W62" i="170"/>
  <c r="V62" i="170"/>
  <c r="R61" i="170"/>
  <c r="R60" i="170"/>
  <c r="R59" i="170"/>
  <c r="R58" i="170"/>
  <c r="R57" i="170"/>
  <c r="T56" i="170"/>
  <c r="T62" i="170" s="1"/>
  <c r="S56" i="170"/>
  <c r="R43" i="170"/>
  <c r="O43" i="170"/>
  <c r="L43" i="170"/>
  <c r="F43" i="170"/>
  <c r="R42" i="170"/>
  <c r="O42" i="170"/>
  <c r="L42" i="170"/>
  <c r="I42" i="170"/>
  <c r="I66" i="170" s="1"/>
  <c r="R41" i="170"/>
  <c r="O41" i="170"/>
  <c r="L41" i="170"/>
  <c r="I41" i="170"/>
  <c r="R40" i="170"/>
  <c r="O40" i="170"/>
  <c r="L40" i="170"/>
  <c r="I40" i="170"/>
  <c r="I64" i="170" s="1"/>
  <c r="R39" i="170"/>
  <c r="R38" i="170" s="1"/>
  <c r="R62" i="170" s="1"/>
  <c r="O39" i="170"/>
  <c r="L39" i="170"/>
  <c r="T38" i="170"/>
  <c r="S38" i="170"/>
  <c r="S62" i="170" s="1"/>
  <c r="Q38" i="170"/>
  <c r="Q62" i="170" s="1"/>
  <c r="P38" i="170"/>
  <c r="P62" i="170" s="1"/>
  <c r="O38" i="170"/>
  <c r="O62" i="170" s="1"/>
  <c r="N38" i="170"/>
  <c r="N62" i="170" s="1"/>
  <c r="M38" i="170"/>
  <c r="M62" i="170" s="1"/>
  <c r="L38" i="170"/>
  <c r="L62" i="170" s="1"/>
  <c r="K38" i="170"/>
  <c r="K62" i="170" s="1"/>
  <c r="J38" i="170"/>
  <c r="J62" i="170" s="1"/>
  <c r="I38" i="170"/>
  <c r="H38" i="170"/>
  <c r="H62" i="170" s="1"/>
  <c r="G38" i="170"/>
  <c r="G62" i="170" s="1"/>
  <c r="F38" i="170"/>
  <c r="E38" i="170"/>
  <c r="D38" i="170"/>
  <c r="C38" i="170"/>
  <c r="R37" i="170"/>
  <c r="O37" i="170"/>
  <c r="L37" i="170"/>
  <c r="I37" i="170"/>
  <c r="I67" i="170" s="1"/>
  <c r="F37" i="170"/>
  <c r="C37" i="170"/>
  <c r="R36" i="170"/>
  <c r="O36" i="170"/>
  <c r="O66" i="170" s="1"/>
  <c r="L36" i="170"/>
  <c r="I36" i="170"/>
  <c r="F36" i="170"/>
  <c r="C36" i="170"/>
  <c r="C66" i="170" s="1"/>
  <c r="R35" i="170"/>
  <c r="O35" i="170"/>
  <c r="L35" i="170"/>
  <c r="I35" i="170"/>
  <c r="I65" i="170" s="1"/>
  <c r="F35" i="170"/>
  <c r="C35" i="170"/>
  <c r="C65" i="170" s="1"/>
  <c r="R34" i="170"/>
  <c r="O34" i="170"/>
  <c r="L34" i="170"/>
  <c r="I34" i="170"/>
  <c r="F34" i="170"/>
  <c r="C34" i="170"/>
  <c r="C32" i="170" s="1"/>
  <c r="R33" i="170"/>
  <c r="O33" i="170"/>
  <c r="L33" i="170"/>
  <c r="I33" i="170"/>
  <c r="I63" i="170" s="1"/>
  <c r="F33" i="170"/>
  <c r="C33" i="170"/>
  <c r="T32" i="170"/>
  <c r="S32" i="170"/>
  <c r="R32" i="170"/>
  <c r="Q32" i="170"/>
  <c r="P32" i="170"/>
  <c r="O32" i="170"/>
  <c r="N32" i="170"/>
  <c r="M32" i="170"/>
  <c r="L32" i="170"/>
  <c r="I32" i="170"/>
  <c r="H32" i="170"/>
  <c r="G32" i="170"/>
  <c r="F32" i="170"/>
  <c r="E32" i="170"/>
  <c r="D32" i="170"/>
  <c r="R31" i="170"/>
  <c r="R67" i="170" s="1"/>
  <c r="O31" i="170"/>
  <c r="O67" i="170" s="1"/>
  <c r="L31" i="170"/>
  <c r="L67" i="170" s="1"/>
  <c r="I31" i="170"/>
  <c r="F31" i="170"/>
  <c r="C31" i="170"/>
  <c r="R30" i="170"/>
  <c r="R66" i="170" s="1"/>
  <c r="O30" i="170"/>
  <c r="L30" i="170"/>
  <c r="L66" i="170" s="1"/>
  <c r="I30" i="170"/>
  <c r="F30" i="170"/>
  <c r="C30" i="170"/>
  <c r="R29" i="170"/>
  <c r="R65" i="170" s="1"/>
  <c r="O29" i="170"/>
  <c r="O65" i="170" s="1"/>
  <c r="L29" i="170"/>
  <c r="L65" i="170" s="1"/>
  <c r="F29" i="170"/>
  <c r="R28" i="170"/>
  <c r="R64" i="170" s="1"/>
  <c r="O28" i="170"/>
  <c r="O64" i="170" s="1"/>
  <c r="L28" i="170"/>
  <c r="L64" i="170" s="1"/>
  <c r="F28" i="170"/>
  <c r="R27" i="170"/>
  <c r="R63" i="170" s="1"/>
  <c r="O27" i="170"/>
  <c r="O63" i="170" s="1"/>
  <c r="L27" i="170"/>
  <c r="L63" i="170" s="1"/>
  <c r="F27" i="170"/>
  <c r="T26" i="170"/>
  <c r="S26" i="170"/>
  <c r="R26" i="170" s="1"/>
  <c r="Q26" i="170"/>
  <c r="P26" i="170"/>
  <c r="O26" i="170"/>
  <c r="M26" i="170"/>
  <c r="L26" i="170"/>
  <c r="K26" i="170"/>
  <c r="J26" i="170"/>
  <c r="I26" i="170" s="1"/>
  <c r="H26" i="170"/>
  <c r="G26" i="170"/>
  <c r="F26" i="170"/>
  <c r="E26" i="170"/>
  <c r="C26" i="170"/>
  <c r="I25" i="170"/>
  <c r="F25" i="170"/>
  <c r="F67" i="170" s="1"/>
  <c r="E25" i="170"/>
  <c r="D25" i="170"/>
  <c r="D67" i="170" s="1"/>
  <c r="I24" i="170"/>
  <c r="I20" i="170" s="1"/>
  <c r="F24" i="170"/>
  <c r="F66" i="170" s="1"/>
  <c r="E24" i="170"/>
  <c r="D24" i="170"/>
  <c r="D66" i="170" s="1"/>
  <c r="C24" i="170"/>
  <c r="I23" i="170"/>
  <c r="F23" i="170"/>
  <c r="F65" i="170" s="1"/>
  <c r="E23" i="170"/>
  <c r="D23" i="170"/>
  <c r="D65" i="170" s="1"/>
  <c r="C23" i="170"/>
  <c r="I22" i="170"/>
  <c r="F22" i="170"/>
  <c r="F64" i="170" s="1"/>
  <c r="E22" i="170"/>
  <c r="E20" i="170" s="1"/>
  <c r="D22" i="170"/>
  <c r="D64" i="170" s="1"/>
  <c r="I21" i="170"/>
  <c r="F21" i="170"/>
  <c r="F63" i="170" s="1"/>
  <c r="E21" i="170"/>
  <c r="D21" i="170"/>
  <c r="D63" i="170" s="1"/>
  <c r="U20" i="170"/>
  <c r="K20" i="170"/>
  <c r="J20" i="170"/>
  <c r="H20" i="170"/>
  <c r="G20" i="170"/>
  <c r="F20" i="170" s="1"/>
  <c r="D20" i="170"/>
  <c r="I19" i="170"/>
  <c r="E19" i="170"/>
  <c r="D19" i="170"/>
  <c r="C19" i="170"/>
  <c r="I18" i="170"/>
  <c r="E18" i="170"/>
  <c r="E66" i="170" s="1"/>
  <c r="D18" i="170"/>
  <c r="C18" i="170"/>
  <c r="I17" i="170"/>
  <c r="E17" i="170"/>
  <c r="D17" i="170"/>
  <c r="C17" i="170"/>
  <c r="I16" i="170"/>
  <c r="E16" i="170"/>
  <c r="E64" i="170" s="1"/>
  <c r="D16" i="170"/>
  <c r="C16" i="170"/>
  <c r="I15" i="170"/>
  <c r="E15" i="170"/>
  <c r="D15" i="170"/>
  <c r="D14" i="170" s="1"/>
  <c r="C14" i="170" s="1"/>
  <c r="C15" i="170"/>
  <c r="U14" i="170"/>
  <c r="U62" i="170" s="1"/>
  <c r="K14" i="170"/>
  <c r="J14" i="170"/>
  <c r="I14" i="170" s="1"/>
  <c r="E14" i="170"/>
  <c r="C8" i="171" l="1"/>
  <c r="F62" i="170"/>
  <c r="C20" i="170"/>
  <c r="C62" i="170" s="1"/>
  <c r="D62" i="170"/>
  <c r="E62" i="170"/>
  <c r="I62" i="170"/>
  <c r="C21" i="170"/>
  <c r="C63" i="170" s="1"/>
  <c r="C25" i="170"/>
  <c r="C67" i="170" s="1"/>
  <c r="C22" i="170"/>
  <c r="C64" i="170" s="1"/>
  <c r="L9" i="166" l="1"/>
  <c r="L8" i="166" s="1"/>
  <c r="I9" i="166"/>
  <c r="F9" i="166"/>
  <c r="F8" i="166" s="1"/>
  <c r="N8" i="166"/>
  <c r="M8" i="166"/>
  <c r="H8" i="166"/>
  <c r="G8" i="166"/>
  <c r="D8" i="166"/>
  <c r="V9" i="165"/>
  <c r="U9" i="165"/>
  <c r="T9" i="165"/>
  <c r="R9" i="165"/>
  <c r="Q9" i="165"/>
  <c r="P9" i="165"/>
  <c r="O9" i="165"/>
  <c r="N9" i="165"/>
  <c r="L9" i="165"/>
  <c r="K9" i="165"/>
  <c r="H9" i="165"/>
  <c r="G9" i="165"/>
  <c r="F9" i="165"/>
  <c r="E9" i="165"/>
  <c r="AB10" i="148"/>
  <c r="AA10" i="148"/>
  <c r="Z10" i="148"/>
  <c r="Y10" i="148"/>
  <c r="X10" i="148"/>
  <c r="W10" i="148"/>
  <c r="V10" i="148"/>
  <c r="U10" i="148"/>
  <c r="T10" i="148"/>
  <c r="S10" i="148"/>
  <c r="R10" i="148"/>
  <c r="Q10" i="148"/>
  <c r="P10" i="148"/>
  <c r="M10" i="148"/>
  <c r="L10" i="148"/>
  <c r="K10" i="148"/>
  <c r="J10" i="148"/>
  <c r="I10" i="148"/>
  <c r="H10" i="148"/>
  <c r="G10" i="148"/>
  <c r="F10" i="148"/>
  <c r="E10" i="148"/>
  <c r="D10" i="148"/>
  <c r="C10" i="148"/>
</calcChain>
</file>

<file path=xl/sharedStrings.xml><?xml version="1.0" encoding="utf-8"?>
<sst xmlns="http://schemas.openxmlformats.org/spreadsheetml/2006/main" count="11681" uniqueCount="2659">
  <si>
    <t>統計資料發布時間表</t>
  </si>
  <si>
    <t>聯絡人：李承祐</t>
  </si>
  <si>
    <t>傳真：089-782901</t>
  </si>
  <si>
    <t>上次預告日期:</t>
  </si>
  <si>
    <t>電子信箱：tml0014@tml.taitung.gov.tw</t>
  </si>
  <si>
    <t>資料
種類</t>
  </si>
  <si>
    <t>資料項目</t>
  </si>
  <si>
    <t>發布形式</t>
  </si>
  <si>
    <t>預          定          發          布          時          間</t>
  </si>
  <si>
    <t>備註</t>
  </si>
  <si>
    <t>財政
統計</t>
  </si>
  <si>
    <t>報表網際網路</t>
  </si>
  <si>
    <t>其他統計</t>
  </si>
  <si>
    <t>回發布時間表</t>
  </si>
  <si>
    <t>資料種類：財政統計</t>
  </si>
  <si>
    <t>一、發布及編製機關單位</t>
  </si>
  <si>
    <t>＊傳真：089-782901</t>
  </si>
  <si>
    <t>二、發布形式</t>
  </si>
  <si>
    <t>三、資料範圍、週期及時效</t>
  </si>
  <si>
    <t>＊統計項目定義：</t>
  </si>
  <si>
    <t>＊統計單位：新台幣千元。</t>
  </si>
  <si>
    <t>＊資料變革：無。</t>
  </si>
  <si>
    <t>四、公開資料發布訊息</t>
  </si>
  <si>
    <t>五、資料品質</t>
  </si>
  <si>
    <t>六、須注意及預定改變之事項（說明預定修正之資料、定義、統計方法等及其修正原因）：無。</t>
  </si>
  <si>
    <t>七、其他事項：無。</t>
  </si>
  <si>
    <t>＊聯絡電話：089-781301#77</t>
  </si>
  <si>
    <t>＊電子信箱：h143ok@tml.taitung.gov.tw</t>
  </si>
  <si>
    <t>＊統計資料交叉查核及確保資料合理性之機制（說明各項資料之相互關係及不同資料來源之相關統計差異性）：為確保資料品質，運用電腦程式進行檢誤，對於異常資料再請各相關機關補正。</t>
  </si>
  <si>
    <t>＊聯絡電話：089-781301#12</t>
  </si>
  <si>
    <t>＊電子信箱：tml0008@tml.taitung.gov.tww</t>
  </si>
  <si>
    <t>＊聯絡電話：089-781301#43</t>
  </si>
  <si>
    <t>＊電子信箱：pl109327@tml.taitung.gov.tw</t>
  </si>
  <si>
    <t>＊聯絡電話：089-781301#14</t>
  </si>
  <si>
    <t>＊電子信箱：ca11049@tml.taitung.gov.tw</t>
  </si>
  <si>
    <t>＊聯絡電話：089-781301#29</t>
  </si>
  <si>
    <t>＊電子信箱：e04ok@tml.taitung.gov.tw</t>
  </si>
  <si>
    <t>＊電子信箱：c110512@tml.taitung.gov.tw</t>
  </si>
  <si>
    <t xml:space="preserve">  ＊聯絡電話：089-781301#35</t>
  </si>
  <si>
    <t xml:space="preserve">  ＊傳真：089-782901</t>
  </si>
  <si>
    <t xml:space="preserve">  ＊電子信箱：at109331@tml.taitung.gov.tw</t>
  </si>
  <si>
    <t>＊時效（指統計標準時間至資料發布時間之間隔時間）：2個月又5日。</t>
  </si>
  <si>
    <t>113年1月</t>
    <phoneticPr fontId="44" type="noConversion"/>
  </si>
  <si>
    <t>113年2月</t>
    <phoneticPr fontId="44" type="noConversion"/>
  </si>
  <si>
    <t>113年3月</t>
    <phoneticPr fontId="44" type="noConversion"/>
  </si>
  <si>
    <t>113年4月</t>
    <phoneticPr fontId="44" type="noConversion"/>
  </si>
  <si>
    <t>113年5月</t>
    <phoneticPr fontId="44" type="noConversion"/>
  </si>
  <si>
    <t>113年6月</t>
    <phoneticPr fontId="44" type="noConversion"/>
  </si>
  <si>
    <t>113年7月</t>
    <phoneticPr fontId="44" type="noConversion"/>
  </si>
  <si>
    <t>113年8月</t>
    <phoneticPr fontId="44" type="noConversion"/>
  </si>
  <si>
    <t>113年9月</t>
    <phoneticPr fontId="44" type="noConversion"/>
  </si>
  <si>
    <t>113年10月</t>
    <phoneticPr fontId="44" type="noConversion"/>
  </si>
  <si>
    <t>113年11月</t>
    <phoneticPr fontId="44" type="noConversion"/>
  </si>
  <si>
    <t>113年12月</t>
    <phoneticPr fontId="44" type="noConversion"/>
  </si>
  <si>
    <t>本次預告日期:</t>
    <phoneticPr fontId="44" type="noConversion"/>
  </si>
  <si>
    <t>服務單位：太麻里鄉公所主計室</t>
    <phoneticPr fontId="44" type="noConversion"/>
  </si>
  <si>
    <t>臺東縣太麻里鄉公所</t>
    <phoneticPr fontId="44" type="noConversion"/>
  </si>
  <si>
    <t>(113年11月)</t>
    <phoneticPr fontId="44" type="noConversion"/>
  </si>
  <si>
    <t>(113年10月)</t>
    <phoneticPr fontId="44" type="noConversion"/>
  </si>
  <si>
    <t>(113年9月)</t>
    <phoneticPr fontId="44" type="noConversion"/>
  </si>
  <si>
    <t>(113年8月)</t>
    <phoneticPr fontId="44" type="noConversion"/>
  </si>
  <si>
    <t>臺東縣太麻里鄉統計 月報(一般垃圾及廚餘清理狀況)</t>
    <phoneticPr fontId="44" type="noConversion"/>
  </si>
  <si>
    <t>(113年第3季)</t>
    <phoneticPr fontId="44" type="noConversion"/>
  </si>
  <si>
    <t>臺東縣太麻里鄉公所統計 季報(區內路外身心障礙者專用停車位)</t>
    <phoneticPr fontId="44" type="noConversion"/>
  </si>
  <si>
    <t>臺東縣太麻里鄉公所 季報(區外路外身心障礙者專用停車位)</t>
    <phoneticPr fontId="44" type="noConversion"/>
  </si>
  <si>
    <t>臺東縣太麻里鄉公所 季報(區內路外電動車專用停車位)</t>
    <phoneticPr fontId="44" type="noConversion"/>
  </si>
  <si>
    <t>臺東縣太麻里鄉公所 季報(區外路外電動車專用停車位)</t>
    <phoneticPr fontId="44" type="noConversion"/>
  </si>
  <si>
    <t>臺東縣太麻里鄉公所 季報(路邊電動車專用停車位)</t>
    <phoneticPr fontId="44" type="noConversion"/>
  </si>
  <si>
    <t>報表網際網路</t>
    <phoneticPr fontId="44" type="noConversion"/>
  </si>
  <si>
    <t>臺東縣太麻里鄉公所 年報(辦理調解業務概況)</t>
    <phoneticPr fontId="44" type="noConversion"/>
  </si>
  <si>
    <t>臺東縣太麻里鄉統計年報(天然災害水土保持設施損失情形)</t>
    <phoneticPr fontId="44" type="noConversion"/>
  </si>
  <si>
    <t>臺東縣太麻里鄉統計年報(農路改善及維護工程)</t>
    <phoneticPr fontId="44" type="noConversion"/>
  </si>
  <si>
    <t>臺東縣太麻里鄉統計年報(漁業從業人數)</t>
    <phoneticPr fontId="44" type="noConversion"/>
  </si>
  <si>
    <t>臺東縣太麻里鄉統計年報(都市計畫區域內公共工程實施數量)</t>
    <phoneticPr fontId="44" type="noConversion"/>
  </si>
  <si>
    <t>臺東縣太麻里鄉統計年報(都市計畫公共設施用地已取得面積)</t>
    <phoneticPr fontId="44" type="noConversion"/>
  </si>
  <si>
    <t>臺東縣太麻里鄉統計年報(都市計畫公共設施用地已闢建面積)</t>
    <phoneticPr fontId="44" type="noConversion"/>
  </si>
  <si>
    <t>臺東縣太麻里鄉統計年報(都市計畫區域內現有已開闢道路長度及面積暨橋梁座數、自行車道長度)</t>
    <phoneticPr fontId="44" type="noConversion"/>
  </si>
  <si>
    <t>臺東縣太麻里鄉統計年報(宗教財團法人概況)</t>
    <phoneticPr fontId="44" type="noConversion"/>
  </si>
  <si>
    <t>臺東縣太麻里鄉統計年報(寺廟登記概況)</t>
    <phoneticPr fontId="44" type="noConversion"/>
  </si>
  <si>
    <t>臺東縣太麻里鄉統計年報(教會(堂)概況)</t>
    <phoneticPr fontId="44" type="noConversion"/>
  </si>
  <si>
    <t>臺東縣太麻里鄉統計年報(宗教團體興辦公益慈善及社會教化事業概況)</t>
    <phoneticPr fontId="44" type="noConversion"/>
  </si>
  <si>
    <t>臺東縣太麻里鄉統計年半年報(環保人員概況)</t>
    <phoneticPr fontId="44" type="noConversion"/>
  </si>
  <si>
    <t>臺東縣太麻里鄉統計半年報(垃圾處理場(廠)及垃圾回收清除車輛統計)</t>
    <phoneticPr fontId="44" type="noConversion"/>
  </si>
  <si>
    <r>
      <t>＊</t>
    </r>
    <r>
      <rPr>
        <sz val="7"/>
        <color indexed="8"/>
        <rFont val="Times New Roman"/>
        <family val="1"/>
      </rPr>
      <t xml:space="preserve">     </t>
    </r>
    <r>
      <rPr>
        <sz val="14"/>
        <color indexed="8"/>
        <rFont val="標楷體"/>
        <family val="4"/>
        <charset val="136"/>
      </rPr>
      <t xml:space="preserve">書面：       （ ）新聞稿   （◎）報表  </t>
    </r>
  </si>
  <si>
    <t>＊統計標準時間：本月資料為本月一日至月底之事實為準，累計資料由本年度一月至本年度結束會計整理期間結束之事實為準。</t>
    <phoneticPr fontId="44" type="noConversion"/>
  </si>
  <si>
    <r>
      <t>(一)</t>
    </r>
    <r>
      <rPr>
        <sz val="14"/>
        <rFont val="Times New Roman"/>
        <family val="1"/>
      </rPr>
      <t xml:space="preserve">  </t>
    </r>
    <r>
      <rPr>
        <sz val="14"/>
        <rFont val="標楷體"/>
        <family val="4"/>
        <charset val="136"/>
      </rPr>
      <t>收入科目</t>
    </r>
    <phoneticPr fontId="44" type="noConversion"/>
  </si>
  <si>
    <t>1.參照預算法、財政收支劃分法及其他相關法令規定之收入科目定義。</t>
    <phoneticPr fontId="44" type="noConversion"/>
  </si>
  <si>
    <r>
      <t>2.參照各年度歲入預算科目，依財政部「公庫收支網際網路報送相關科目」填列</t>
    </r>
    <r>
      <rPr>
        <sz val="14"/>
        <rFont val="新細明體"/>
        <family val="1"/>
        <charset val="136"/>
      </rPr>
      <t>。</t>
    </r>
    <phoneticPr fontId="44" type="noConversion"/>
  </si>
  <si>
    <r>
      <t>(二)</t>
    </r>
    <r>
      <rPr>
        <sz val="14"/>
        <rFont val="Times New Roman"/>
        <family val="1"/>
      </rPr>
      <t xml:space="preserve">  </t>
    </r>
    <r>
      <rPr>
        <sz val="14"/>
        <rFont val="標楷體"/>
        <family val="4"/>
        <charset val="136"/>
      </rPr>
      <t>支出科目</t>
    </r>
    <phoneticPr fontId="44" type="noConversion"/>
  </si>
  <si>
    <t xml:space="preserve">1.參照預算法、財政收支劃分法及其他相關法令規定之支出科目定義。                     </t>
    <phoneticPr fontId="44" type="noConversion"/>
  </si>
  <si>
    <t>2.參照各年度歲出預算科目，依財政部「公庫收支網際網路報送相關科目」填列。</t>
    <phoneticPr fontId="44" type="noConversion"/>
  </si>
  <si>
    <t>＊統計分類：依本年度(總預算)、以前年度(總預算)、特別預算及預算外之收入、支出，分別填列本月數、累計數。</t>
    <phoneticPr fontId="44" type="noConversion"/>
  </si>
  <si>
    <t>＊發布週期：月。</t>
    <phoneticPr fontId="44" type="noConversion"/>
  </si>
  <si>
    <t>＊時效：25日。</t>
    <phoneticPr fontId="44" type="noConversion"/>
  </si>
  <si>
    <t>＊同步發送單位（說明資料發布時同步發送之單位或可同步查得該資料之網址）：臺東縣政府主計處。</t>
    <phoneticPr fontId="44" type="noConversion"/>
  </si>
  <si>
    <t>＊統計指標編製方法與資料來源說明：收入以市庫每日收入為準；支出依本所主計室提供資料彙編。</t>
    <phoneticPr fontId="44" type="noConversion"/>
  </si>
  <si>
    <t>＊統計資料交叉查核及確保資料合理性之機制：各項收支數額合計應等於總計數額。</t>
    <phoneticPr fontId="44" type="noConversion"/>
  </si>
  <si>
    <t>六、須注意及預定改變之事項（說明預定修正之資料、定義、統計方法等及其修正原因）：無。</t>
    <phoneticPr fontId="44" type="noConversion"/>
  </si>
  <si>
    <t>＊聯絡電話：089-781301#15</t>
    <phoneticPr fontId="44" type="noConversion"/>
  </si>
  <si>
    <t>＊傳真：089-782901</t>
    <phoneticPr fontId="44" type="noConversion"/>
  </si>
  <si>
    <t>＊電子信箱：tml0002@tml.taitung.gov.tw</t>
    <phoneticPr fontId="44" type="noConversion"/>
  </si>
  <si>
    <t>＊電子媒體：
（◎）線上書刊及資料庫，網址：
太麻里鄉公所全球資訊網（https://www.taimali.gov.tw/home/）「訊息公告\資訊公開\業務統計\113年臺東縣太麻里鄉公所預告統計資料發布時間表」</t>
    <phoneticPr fontId="44" type="noConversion"/>
  </si>
  <si>
    <t>資料項目：臺東縣太麻里鄉公所公庫收支月報</t>
    <phoneticPr fontId="44" type="noConversion"/>
  </si>
  <si>
    <t>＊發布機關、單位：臺東縣太麻里鄉公所主計室</t>
    <phoneticPr fontId="44" type="noConversion"/>
  </si>
  <si>
    <t>＊編製單位： 臺東縣太麻里鄉公所財政課</t>
    <phoneticPr fontId="44" type="noConversion"/>
  </si>
  <si>
    <t>「臺東縣太麻里鄉公庫收支月報」統計資料背景說明</t>
    <phoneticPr fontId="44" type="noConversion"/>
  </si>
  <si>
    <r>
      <t>＊統計地區範圍及對象：以本</t>
    </r>
    <r>
      <rPr>
        <sz val="13.5"/>
        <rFont val="標楷體"/>
        <family val="4"/>
        <charset val="136"/>
      </rPr>
      <t>鄉</t>
    </r>
    <r>
      <rPr>
        <sz val="13.5"/>
        <color indexed="8"/>
        <rFont val="標楷體"/>
        <family val="4"/>
        <charset val="136"/>
      </rPr>
      <t>公庫現金收支事項為統計範圍及對象。</t>
    </r>
    <phoneticPr fontId="44" type="noConversion"/>
  </si>
  <si>
    <t>資料種類：環境統計</t>
    <phoneticPr fontId="56" type="noConversion"/>
  </si>
  <si>
    <t>資料項目：資源回收成果統計</t>
    <phoneticPr fontId="44" type="noConversion"/>
  </si>
  <si>
    <t>＊統計地區範圍及對象：本所(清潔隊)、社區、學校、機關團體回收之一般廢棄物均為統計對象。</t>
    <phoneticPr fontId="44" type="noConversion"/>
  </si>
  <si>
    <t>＊統計標準時間：以每月一日至月底之事實為準。</t>
    <phoneticPr fontId="4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</si>
  <si>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56"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</si>
  <si>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56" type="noConversion"/>
  </si>
  <si>
    <t>(三)環保單位自行清運：為本公所(清潔隊)自行回收之資源垃圾。</t>
    <phoneticPr fontId="56" type="noConversion"/>
  </si>
  <si>
    <t>(四)環保單位委託清運：為本公所委託資源回收列冊個體業者或公民營廢棄物清除機構回收之資源垃圾。</t>
    <phoneticPr fontId="56" type="noConversion"/>
  </si>
  <si>
    <t>(五)公私處所自行或委託清運：為公私處所(社區、學校、機關團體)自行或委託公民營廢棄物清除機構回收之資源垃圾。</t>
    <phoneticPr fontId="56" type="noConversion"/>
  </si>
  <si>
    <t>(六)紙類：指紙及其製品(紙容器除外)，如電腦報表紙、報紙、宣傳單、牛皮紙袋、包裝紙、雜誌、書籍、影印紙、傳真紙等。</t>
    <phoneticPr fontId="56"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</si>
  <si>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56" type="noConversion"/>
  </si>
  <si>
    <t>(八)鋁箔包：指以含紙、鋁箔及塑膠之複合材質製成供裝填用之鋁箔包容器。</t>
    <phoneticPr fontId="56" type="noConversion"/>
  </si>
  <si>
    <t>(九)鋁容器：指以鋁為主要材質製成供裝填用之鋁容器，如鋁罐。</t>
    <phoneticPr fontId="56" type="noConversion"/>
  </si>
  <si>
    <t>(十)鐵容器：指以鐵為主要材質製成供裝填用之鐵容器，如鐵罐。</t>
    <phoneticPr fontId="56" type="noConversion"/>
  </si>
  <si>
    <t>(十一)其他金屬製品：指公告應回收廢棄物鋁容器及鐵容器項目以外之其他金屬製品，如一般鐵、鋁、銅...等金屬製品。</t>
    <phoneticPr fontId="56"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</si>
  <si>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56" type="noConversion"/>
  </si>
  <si>
    <t>(十三)包裝用發泡塑膠：指以發泡聚苯乙烯（EPS）、發泡聚乙烯（EPE）、發泡聚丙烯（EPP）、發泡乙烯聚合物（EPO）等材質作為緩衝材、保溫絕熱材之包裝(即保麗龍)。</t>
    <phoneticPr fontId="56" type="noConversion"/>
  </si>
  <si>
    <t>(十四)其他塑膠製品：指公告應回收廢棄物塑膠容器項目及包裝用發泡塑膠以外之其他塑膠製品，如水管、水桶、保鮮盒、臉盆、雨衣雨鞋等，但不含塑膠袋。</t>
    <phoneticPr fontId="56" type="noConversion"/>
  </si>
  <si>
    <t>(十五)輪胎：指使用於機動車輛及腳踏車之橡膠材質外胎，但不包括實心胎。</t>
    <phoneticPr fontId="56" type="noConversion"/>
  </si>
  <si>
    <t>(十六)玻璃容器：指以玻璃材質製成供裝填用之容器，如玻璃瓶罐等。</t>
    <phoneticPr fontId="56" type="noConversion"/>
  </si>
  <si>
    <t>(十七)其他玻璃製品：指公告應回收廢棄物玻璃容器項目以外之其他玻璃製品，如玻璃杯、玻璃盤、玻璃碗、玻璃燭臺及碎玻璃等，但不含強化玻璃、隔熱玻璃及裝潢修繕產生的大型玻璃。</t>
    <phoneticPr fontId="56"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</si>
  <si>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56"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</si>
  <si>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56" type="noConversion"/>
  </si>
  <si>
    <t>(二十)鉛蓄電池：包括發動活塞引擎用及其他鉛酸蓄電池，如電瓶。</t>
    <phoneticPr fontId="56"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</si>
  <si>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56" type="noConversion"/>
  </si>
  <si>
    <t>(二十二)資訊物品：指公告應回收之資訊物品，包括筆記型電腦、平板電腦及用於個人電腦之主機板、硬式磁碟機、電源器、機殼、顯示器、印表機、鍵盤等。</t>
    <phoneticPr fontId="56" type="noConversion"/>
  </si>
  <si>
    <t>(二十三)行動電話(含充電器)：指行動電話及其充電器(包括座充及旅充)。</t>
    <phoneticPr fontId="56" type="noConversion"/>
  </si>
  <si>
    <t>(二十四)農藥容器及特殊環境用藥容器：指以塑膠、玻璃、金屬、紙、鋁箔或其他經行政院環境保護署公告之單一或複合材質製成，用以直接裝填成品農藥或特殊環境用藥之容器。</t>
    <phoneticPr fontId="56" type="noConversion"/>
  </si>
  <si>
    <t>(二十五)食用油：指可供食用之動植物油脂。</t>
    <phoneticPr fontId="56" type="noConversion"/>
  </si>
  <si>
    <t>(二十六)其他：指無法直接歸類之回收項目，如巨大垃圾等，或直轄市、縣（市）主管機關增訂並報請中央主管機關備查之其他一般廢棄物回收項目，如潤滑油、塑膠袋等。</t>
    <phoneticPr fontId="56" type="noConversion"/>
  </si>
  <si>
    <t>(二十七)本表皆以公斤為單位，若無法得其實際重量，請至「生活廢棄物質管理資訊系統」主管機關頁面&gt;點選「常見問題區」中「資源回收項目重量折算標準」可供參考，網址：http://hwms.epa.gov.tw/。</t>
    <phoneticPr fontId="56" type="noConversion"/>
  </si>
  <si>
    <t>＊統計單位：公斤。</t>
    <phoneticPr fontId="56" type="noConversion"/>
  </si>
  <si>
    <t>＊統計分類：縱行科目按回收項目別分，橫列科目按回收單位別分。</t>
    <phoneticPr fontId="44" type="noConversion"/>
  </si>
  <si>
    <t>＊發布週期：月。</t>
    <phoneticPr fontId="56" type="noConversion"/>
  </si>
  <si>
    <t>＊時效：20日。</t>
    <phoneticPr fontId="44" type="noConversion"/>
  </si>
  <si>
    <t>＊預告發布日期（含預告方式及週期）：期間終了後20日內以公務統計報表發布(預定發布時間如遇例假日則順延至次一工作日)。</t>
    <phoneticPr fontId="44" type="noConversion"/>
  </si>
  <si>
    <t>＊同步發送單位（說明資料發布時同步發送之單位或可同步查得該資料之網址）：臺東縣環保局。</t>
    <phoneticPr fontId="44" type="noConversion"/>
  </si>
  <si>
    <t>＊統計指標編製方法與資料來源說明：依據本公所提報之資源回收資料編製。</t>
    <phoneticPr fontId="44" type="noConversion"/>
  </si>
  <si>
    <t>＊統計資料交叉查核及確保資料合理性之機制：無。</t>
    <phoneticPr fontId="44" type="noConversion"/>
  </si>
  <si>
    <t>＊編製單位：臺東縣太麻里鄉公所清潔隊</t>
    <phoneticPr fontId="44" type="noConversion"/>
  </si>
  <si>
    <t xml:space="preserve">＊書面：       （ ）新聞稿   （◎）報表  </t>
    <phoneticPr fontId="56" type="noConversion"/>
  </si>
  <si>
    <t>＊電子媒體：
（◎）線上書刊及資料庫，網址：
太麻里鄉公所全球資訊網（https://www.taimali.gov.tw/home/）「訊息公告\資訊公開\業務統計\113年臺東縣太麻里鄉公所預告統計資料發布時間表」</t>
    <phoneticPr fontId="56" type="noConversion"/>
  </si>
  <si>
    <t>「臺東縣太麻里鄉資源回收成果報告」統計資料背景說明</t>
    <phoneticPr fontId="44" type="noConversion"/>
  </si>
  <si>
    <t>資料項目：一般垃圾及廚餘清理狀況</t>
    <phoneticPr fontId="4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</si>
  <si>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</si>
  <si>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4" type="noConversion"/>
  </si>
  <si>
    <t>(二) 非例行性排出垃圾：包括集中燃燒之紙錢、非例行性大型活動垃圾、工程美化垃圾、天然災害垃圾及小型農事垃圾。</t>
    <phoneticPr fontId="44" type="noConversion"/>
  </si>
  <si>
    <t>(三) 廚餘：係指家戶、公共場所、其他產生源所拋棄之生、熟食物及其殘渣，或經主管機關公告之有機性一般廢棄物。</t>
    <phoneticPr fontId="44" type="noConversion"/>
  </si>
  <si>
    <t>(四) 環保單位自行清運：為縣(市)政府環境保護局及各鄉鎮市區公所自行清運之垃圾量。</t>
    <phoneticPr fontId="44" type="noConversion"/>
  </si>
  <si>
    <t>(五) 環保單位委託清運：為縣(市)政府環境保護局及各鄉鎮市區公所委託公民營廢棄物清除機構清運之垃圾量。</t>
    <phoneticPr fontId="4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</si>
  <si>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4" type="noConversion"/>
  </si>
  <si>
    <t>(七) 焚化:利用焚化爐高溫燃燒，將垃圾轉變為安定之氣體或物質。</t>
    <phoneticPr fontId="44" type="noConversion"/>
  </si>
  <si>
    <t>(八) 衛生掩埋：將垃圾掩埋於衛生掩埋場，該掩埋場須以不透水材質或低滲水性土壤所構築，並設有滲出水、廢氣收集處理設施及地下水監測裝置等，以符合衛生掩埋相關規定。</t>
    <phoneticPr fontId="44" type="noConversion"/>
  </si>
  <si>
    <t>(九) 回收再利用：係指將廚餘資源化變為產品或再生物料之後續使用行為。凡經由清潔隊或公民營機構收集之廚餘，以下列方法處理再利用者均應計入，包括：</t>
    <phoneticPr fontId="44" type="noConversion"/>
  </si>
  <si>
    <t>1.堆肥：將廚餘回收後，經生物醱酵作用，轉化成安定之腐植質或土壤改良劑。</t>
    <phoneticPr fontId="44" type="noConversion"/>
  </si>
  <si>
    <t>2.養豬：將廚餘回收後，送至養豬場或標售，經高溫蒸煮後作為養豬飼料。</t>
    <phoneticPr fontId="44" type="noConversion"/>
  </si>
  <si>
    <t>3.其他廚餘再利用：製成家禽飼料、厭氧發酵及黑水虻幼蟲食用等。</t>
    <phoneticPr fontId="44"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</si>
  <si>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4" type="noConversion"/>
  </si>
  <si>
    <t>(十一) 本月新增暫存量：係指本月新增暫時堆置或貯存之一般垃圾量。</t>
    <phoneticPr fontId="44" type="noConversion"/>
  </si>
  <si>
    <t>＊統計單位：公噸。</t>
    <phoneticPr fontId="56" type="noConversion"/>
  </si>
  <si>
    <t>＊統計分類：
(一)縱項目：按一般垃圾及廚餘分。
(二)橫項目：按產生量、處理量及本月新增暫存量分，其中產生量按清運單位別分，處理量按處理方式別分。</t>
    <phoneticPr fontId="44" type="noConversion"/>
  </si>
  <si>
    <t>五、資料品質</t>
    <phoneticPr fontId="56" type="noConversion"/>
  </si>
  <si>
    <t>＊統計指標編製方法與資料來源說明：依據本所提報之一般垃圾及廚餘清理資料彙編。</t>
    <phoneticPr fontId="44" type="noConversion"/>
  </si>
  <si>
    <t>「臺東縣太麻里鄉一般垃圾及廚餘清理狀況」統計資料背景說明</t>
    <phoneticPr fontId="44" type="noConversion"/>
  </si>
  <si>
    <t>資料種類：運輸統計</t>
    <phoneticPr fontId="56" type="noConversion"/>
  </si>
  <si>
    <t>資料項目：停車位概況-路邊停車位</t>
    <phoneticPr fontId="44" type="noConversion"/>
  </si>
  <si>
    <t>三、資料範圍、週期及時效</t>
    <phoneticPr fontId="56"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</si>
  <si>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4" type="noConversion"/>
  </si>
  <si>
    <t>＊統計標準時間：以每季底之事實為準。</t>
    <phoneticPr fontId="44" type="noConversion"/>
  </si>
  <si>
    <t>(一) 路邊停車位：指以道路部分路面劃設，供公眾停放車輛之車位，但不包括其範圍內之風景遊樂區停車位。</t>
    <phoneticPr fontId="58" type="noConversion"/>
  </si>
  <si>
    <t>(二) 都市計畫區內：依都市計畫法規定之都市計畫範圍內(不包括其範圍內之風景遊樂區)。</t>
    <phoneticPr fontId="58" type="noConversion"/>
  </si>
  <si>
    <t>(三) 都市計畫區外：依都市計畫法規定之都市計畫範圍外(不包括其範圍內之風景遊樂區)。</t>
    <phoneticPr fontId="58" type="noConversion"/>
  </si>
  <si>
    <t>(四) 收費：指依收費方式含計時收費及計次收費在內。</t>
    <phoneticPr fontId="58" type="noConversion"/>
  </si>
  <si>
    <t>(五) 不收費：指停車格位免費供民眾停放。</t>
    <phoneticPr fontId="58" type="noConversion"/>
  </si>
  <si>
    <t>＊統計單位：格。</t>
    <phoneticPr fontId="56" type="noConversion"/>
  </si>
  <si>
    <t>＊統計分類：路邊停車位依計費方式分為收費、不收費，收費再分計時及計次。</t>
    <phoneticPr fontId="44" type="noConversion"/>
  </si>
  <si>
    <t>＊發布週期：季。</t>
    <phoneticPr fontId="56" type="noConversion"/>
  </si>
  <si>
    <t>＊預告發布日期（含預告方式及週期）：每季終了後25日內以公務統計報表發布(預定發布時間如遇例假日則順延至次一工作日)。</t>
    <phoneticPr fontId="44" type="noConversion"/>
  </si>
  <si>
    <t>＊同步發送單位（說明資料發布時同步發送之單位或可同步查得該資料之網址）：臺東縣政府建設處。</t>
    <phoneticPr fontId="44" type="noConversion"/>
  </si>
  <si>
    <t>＊統計指標編製方法與資料來源說明：由縣(市)辦理路邊停車位統計之單位，依據原始資料分別統計彙編。</t>
    <phoneticPr fontId="44" type="noConversion"/>
  </si>
  <si>
    <t>「臺東縣太麻里鄉停車位概況-路邊停車位」統計資料背景說明</t>
    <phoneticPr fontId="44" type="noConversion"/>
  </si>
  <si>
    <t>＊編製單位：臺東縣太麻里鄉公所建設課</t>
    <phoneticPr fontId="44" type="noConversion"/>
  </si>
  <si>
    <t xml:space="preserve">＊書面：       （ ）新聞稿   （◎）報表  </t>
  </si>
  <si>
    <t>運輸統計</t>
    <phoneticPr fontId="44" type="noConversion"/>
  </si>
  <si>
    <t>資料項目：停車位概況-區內路外身心障礙者專用停車位</t>
    <phoneticPr fontId="4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</si>
  <si>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4" type="noConversion"/>
  </si>
  <si>
    <t>(一)都市計畫區內：依都市計畫法規定之都市計畫範圍內(不包括其範圍內之風景遊樂區)。</t>
    <phoneticPr fontId="44" type="noConversion"/>
  </si>
  <si>
    <t>(二)路外停車位：指道路之路面外，以平面或立體式(包括匝道式、機械式或塔台式)等所設，停放車輛之車位，</t>
    <phoneticPr fontId="44" type="noConversion"/>
  </si>
  <si>
    <t>但不包含其範圍內之風景遊樂區停車位。</t>
    <phoneticPr fontId="44" type="noConversion"/>
  </si>
  <si>
    <t>(三)公有：指停車場之經營管理權屬於政府。</t>
    <phoneticPr fontId="44" type="noConversion"/>
  </si>
  <si>
    <t>(四)私有：指停車場之所有權屬於民間。</t>
    <phoneticPr fontId="44" type="noConversion"/>
  </si>
  <si>
    <t>(五)收費：指依收費方式含計時收費及計次收費在內。</t>
    <phoneticPr fontId="44" type="noConversion"/>
  </si>
  <si>
    <t>(六)不收費：指停車格位免費供民眾停放。</t>
    <phoneticPr fontId="44" type="noConversion"/>
  </si>
  <si>
    <t>＊統計分類：路外停車位依設置方式分公有及私有，再分收費、不收費。</t>
    <phoneticPr fontId="44" type="noConversion"/>
  </si>
  <si>
    <t>＊時效：30日。</t>
    <phoneticPr fontId="44" type="noConversion"/>
  </si>
  <si>
    <t>＊預告發布日期（含預告方式及週期）：每季終了後30日內以公務統計報表發布(預定發布時間如遇例假日則順延至次一工作日)。</t>
    <phoneticPr fontId="44" type="noConversion"/>
  </si>
  <si>
    <t>＊統計指標編製方法與資料來源說明：由本所辦理都市計畫區內路外停車位統計之單位，依據原始資料分別統計彙編。</t>
    <phoneticPr fontId="44" type="noConversion"/>
  </si>
  <si>
    <t>「臺東縣太麻里鄉停車位概況-區內路外身心障礙者專用停車位」統計資料背景說明</t>
    <phoneticPr fontId="44" type="noConversion"/>
  </si>
  <si>
    <t>資料項目：停車位概況-路邊身心障礙者專用停車位</t>
    <phoneticPr fontId="4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</si>
  <si>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</si>
  <si>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</si>
  <si>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</si>
  <si>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</si>
  <si>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</si>
  <si>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</si>
  <si>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＊統計分類：路邊停車位依都市計畫法劃分計畫區內及計畫區外，再依計費方式分為收費及不收費。</t>
    <phoneticPr fontId="44" type="noConversion"/>
  </si>
  <si>
    <t>＊統計指標編製方法與資料來源說明：由本所辦理路邊停車位統計之單位，依據原始資料分別統計彙編。</t>
    <phoneticPr fontId="44" type="noConversion"/>
  </si>
  <si>
    <t>「臺東縣太麻里鄉停車位概況-路邊身心障礙者專用停車位」統計資料背景說明</t>
    <phoneticPr fontId="44" type="noConversion"/>
  </si>
  <si>
    <t>資料項目：停車位概況-區外路外身心障礙者專用停車位</t>
    <phoneticPr fontId="4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</si>
  <si>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</si>
  <si>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56"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</si>
  <si>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</si>
  <si>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</si>
  <si>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</si>
  <si>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</si>
  <si>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</si>
  <si>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＊預告發布日期（含預告方式及週期）：每季終了後三十日內以公務統計報表發布(預定發布時間如遇例假日則順延至次一工作日)。</t>
    <phoneticPr fontId="44" type="noConversion"/>
  </si>
  <si>
    <t>＊統計指標編製方法與資料來源說明：由本所辦理都市計畫區外路外停車位統計之單位，依據原始資料分別統計彙編。</t>
    <phoneticPr fontId="44" type="noConversion"/>
  </si>
  <si>
    <t>「臺東縣太麻里鄉停車位概況-區外路外身心障礙者專用停車位」統計資料背景說明</t>
    <phoneticPr fontId="44" type="noConversion"/>
  </si>
  <si>
    <t>資料項目：停車位概況-區內路外電動車專用停車位</t>
    <phoneticPr fontId="44" type="noConversion"/>
  </si>
  <si>
    <t>＊統計地區範圍及對象：包括本所轄區內計畫區內路外電動車專用停車位，含平面或立體式(包括匝道式、機械式或塔台式)等設置，以供電動車輛停放之場所為統計對象。</t>
    <phoneticPr fontId="4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</si>
  <si>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</si>
  <si>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</si>
  <si>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</si>
  <si>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</si>
  <si>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</si>
  <si>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</si>
  <si>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r>
      <t>＊時效：</t>
    </r>
    <r>
      <rPr>
        <sz val="14"/>
        <color theme="1"/>
        <rFont val="標楷體"/>
        <family val="4"/>
        <charset val="136"/>
      </rPr>
      <t>15日</t>
    </r>
    <r>
      <rPr>
        <sz val="14"/>
        <color indexed="8"/>
        <rFont val="標楷體"/>
        <family val="4"/>
        <charset val="136"/>
      </rPr>
      <t>。</t>
    </r>
    <phoneticPr fontId="44" type="noConversion"/>
  </si>
  <si>
    <t>＊預告發布日期（含預告方式及週期）：每季終了後十五日內以公務統計報表發布(預定發布時間如遇例假日則順延至次一工作日)。</t>
    <phoneticPr fontId="44" type="noConversion"/>
  </si>
  <si>
    <t>＊統計指標編製方法與資料來源說明：由本公所辦理都市計畫區內路外停車位統計之單位，依據原始資料分別統計彙編。</t>
    <phoneticPr fontId="44" type="noConversion"/>
  </si>
  <si>
    <t>「臺東縣太麻里鄉停車位概況-區內路外電動車專用停車位」統計資料背景說明</t>
    <phoneticPr fontId="44" type="noConversion"/>
  </si>
  <si>
    <t>資料項目：停車位概況-區外路外電動車專用停車位</t>
    <phoneticPr fontId="44" type="noConversion"/>
  </si>
  <si>
    <t>＊統計地區範圍及對象：包括本所轄區內計畫區外路外電動車專用停車位，含平面或立體式(包括匝道式、機械式或塔台式)等設置，以供電動車輛停放之場所為統計對象。</t>
    <phoneticPr fontId="4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</si>
  <si>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</si>
  <si>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</si>
  <si>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</si>
  <si>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</si>
  <si>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</si>
  <si>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</si>
  <si>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＊時效：15日。</t>
    <phoneticPr fontId="44" type="noConversion"/>
  </si>
  <si>
    <t>「臺東縣太麻里鄉停車位概況-區外路外電動車專用停車位」統計資料背景說明</t>
    <phoneticPr fontId="44" type="noConversion"/>
  </si>
  <si>
    <t>資料項目：停車位概況-路邊電動車專用停車位</t>
    <phoneticPr fontId="44" type="noConversion"/>
  </si>
  <si>
    <t>＊統計地區範圍及對象：包括本所轄區內之路邊電動車專用停車位，以供電動車輛停放之場所為統計對象。</t>
    <phoneticPr fontId="4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</si>
  <si>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</si>
  <si>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</si>
  <si>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＊預告發布日期（含預告方式及週期）：每季終了後二十五日內以公務統計報表發布(預定發布時間如遇例假日則順延至次一工作日)。</t>
    <phoneticPr fontId="44" type="noConversion"/>
  </si>
  <si>
    <t>「臺東縣太麻里鄉停車位概況-路邊電動車專用停車位」統計資料背景說明</t>
    <phoneticPr fontId="44" type="noConversion"/>
  </si>
  <si>
    <t>臺東縣太麻里鄉公所 季報(停車位概況-都市計畫區內路外)</t>
    <phoneticPr fontId="44" type="noConversion"/>
  </si>
  <si>
    <t>臺東縣太麻里鄉公所 季報(停車位概況-都市計畫區外路外)</t>
    <phoneticPr fontId="44" type="noConversion"/>
  </si>
  <si>
    <t>資料項目：停車位概況－都市計畫區內路外</t>
    <phoneticPr fontId="44"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</si>
  <si>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4" type="noConversion"/>
  </si>
  <si>
    <r>
      <t>(三)公有：指停車場之經營管理權屬於政府。</t>
    </r>
    <r>
      <rPr>
        <sz val="14"/>
        <rFont val="Times New Roman"/>
        <family val="1"/>
      </rPr>
      <t/>
    </r>
    <phoneticPr fontId="44" type="noConversion"/>
  </si>
  <si>
    <t>(七)平面：指停車場僅在地面上設置者。</t>
    <phoneticPr fontId="44" type="noConversion"/>
  </si>
  <si>
    <t>(八)立體：指停車場設置樓層二層以上(含二層)者。</t>
    <phoneticPr fontId="44" type="noConversion"/>
  </si>
  <si>
    <t>＊統計分類：路外停車位依設置方式分公有及私有，再分收費、不收費，並細分平面及立體(包括匝道式、機械式或塔台式)。</t>
    <phoneticPr fontId="44" type="noConversion"/>
  </si>
  <si>
    <t>七、其他事項：無。</t>
    <phoneticPr fontId="56" type="noConversion"/>
  </si>
  <si>
    <t>「臺東縣太麻里鄉停車位概況－都市計畫區內路外」統計資料背景說明</t>
    <phoneticPr fontId="44" type="noConversion"/>
  </si>
  <si>
    <t>資料項目：停車位概況－都市計畫區外路外</t>
    <phoneticPr fontId="4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</si>
  <si>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</si>
  <si>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</si>
  <si>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56" type="noConversion"/>
  </si>
  <si>
    <t>(三)公有：指停車場之經營管理權屬於政府。</t>
    <phoneticPr fontId="56" type="noConversion"/>
  </si>
  <si>
    <t>(四)私有：指停車場之所有權屬於民間。</t>
    <phoneticPr fontId="56" type="noConversion"/>
  </si>
  <si>
    <t>(五)收費：指依收費方式含計時收費及計次收費在內。</t>
    <phoneticPr fontId="56" type="noConversion"/>
  </si>
  <si>
    <t>(六)不收費：指停車格位免費供民眾停放。</t>
    <phoneticPr fontId="56" type="noConversion"/>
  </si>
  <si>
    <t>(七)平面：指停車場僅在地面上設置者。</t>
    <phoneticPr fontId="56" type="noConversion"/>
  </si>
  <si>
    <t>(八)立體：指停車場設置樓層二層以上(含二層)者。</t>
    <phoneticPr fontId="56" type="noConversion"/>
  </si>
  <si>
    <t>臺東縣太麻里鄉停車位概況-都市計畫區外路外</t>
    <phoneticPr fontId="56" type="noConversion"/>
  </si>
  <si>
    <t>資料種類：土地統計</t>
    <phoneticPr fontId="56" type="noConversion"/>
  </si>
  <si>
    <t>資料項目：農耕土地面積</t>
    <phoneticPr fontId="44" type="noConversion"/>
  </si>
  <si>
    <t>＊統計地區範圍及對象：凡本所所轄可供種植經濟生產農作物之土地，無論是否適宜耕作或合法作為農業使用與否，均為統計對象。</t>
    <phoneticPr fontId="44" type="noConversion"/>
  </si>
  <si>
    <t>＊統計標準時間：以每年一期作之耕作事實為準。</t>
    <phoneticPr fontId="4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</si>
  <si>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</si>
  <si>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t>(二)耕作地：</t>
    <phoneticPr fontId="56" type="noConversion"/>
  </si>
  <si>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</si>
  <si>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2.長期耕作地：指土壤不容易貯水或水量不足只能栽培陸稻、雜糧及果樹類等之耕地。</t>
  </si>
  <si>
    <t>(三)長期休閒地：係指耕地長期荒蕪，未種植作物之土地。</t>
  </si>
  <si>
    <t>＊統計單位：公頃。</t>
    <phoneticPr fontId="56" type="noConversion"/>
  </si>
  <si>
    <t>＊統計分類：分耕作地、長期休閒地兩大類。耕作地分為短期耕作地、長期耕作地；短期耕作地再分為水稻、水稻以外之短期作、短期休閒。</t>
    <phoneticPr fontId="44" type="noConversion"/>
  </si>
  <si>
    <t>＊發布週期：年。</t>
    <phoneticPr fontId="56" type="noConversion"/>
  </si>
  <si>
    <t>＊時效：3個月又5日。</t>
    <phoneticPr fontId="44" type="noConversion"/>
  </si>
  <si>
    <t>＊資料變革：無。</t>
    <phoneticPr fontId="56"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</si>
  <si>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4"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</si>
  <si>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4" type="noConversion"/>
  </si>
  <si>
    <t>「臺東縣太麻里鄉農耕土地面積」統計資料背景說明</t>
    <phoneticPr fontId="44" type="noConversion"/>
  </si>
  <si>
    <t>＊編製單位：臺東縣太麻里鄉公所農觀課</t>
    <phoneticPr fontId="44" type="noConversion"/>
  </si>
  <si>
    <t>資料種類：農業統計</t>
    <phoneticPr fontId="56" type="noConversion"/>
  </si>
  <si>
    <t>資料項目：有效農機使用證之農機數量</t>
    <phoneticPr fontId="4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</si>
  <si>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4" type="noConversion"/>
  </si>
  <si>
    <r>
      <t>＊統計標準時間：</t>
    </r>
    <r>
      <rPr>
        <sz val="14"/>
        <color theme="1"/>
        <rFont val="標楷體"/>
        <family val="4"/>
        <charset val="136"/>
      </rPr>
      <t>以每年十二月三十一日之事實為準。</t>
    </r>
    <phoneticPr fontId="44" type="noConversion"/>
  </si>
  <si>
    <t>(一)耕耘機：俗稱「鐵牛」，係藉動力碎土、鬆土、平土等耕耘農地之機器，其馬力較曳引機小許多。</t>
    <phoneticPr fontId="56" type="noConversion"/>
  </si>
  <si>
    <t>(二)曳引機：有動力引擎，可拖拉機件，附掛犁、耙、中耕器等用以犁田整地、播種、施肥等之機器。</t>
    <phoneticPr fontId="56" type="noConversion"/>
  </si>
  <si>
    <t>(三)插秧機：有動力裝備，可自動將培育好之秧苗，按一定距離插植於田間之機器。</t>
    <phoneticPr fontId="56" type="noConversion"/>
  </si>
  <si>
    <t>(四)動力中耕管理機：有動力裝備，用於作物成長階段之除草、施肥、培土作畦等，且把手可上下及迴旋移動之綜合性管理機器。</t>
    <phoneticPr fontId="56" type="noConversion"/>
  </si>
  <si>
    <t>(五)動力割草機：有動力裝備，專用於割除雜草之機器。</t>
    <phoneticPr fontId="56" type="noConversion"/>
  </si>
  <si>
    <t>(六)背負式（動力噴霧機、施肥機）：有動力裝備，可噴灑霧（粉）狀農藥、肥料，以防治病蟲害、除雜草及施肥之機器，其機種為背負式。</t>
    <phoneticPr fontId="56" type="noConversion"/>
  </si>
  <si>
    <t>(七)定置式動力噴霧機：有動力裝備，可噴灑霧狀農藥，以防治病蟲害及除雜草之機器，其機種為定置式及廣距式。</t>
    <phoneticPr fontId="56" type="noConversion"/>
  </si>
  <si>
    <t>(八)自走式噴霧車：有動力裝備，可噴灑霧狀農藥，以防治病蟲害及除雜草之車輛，其機種為行走式。</t>
    <phoneticPr fontId="56" type="noConversion"/>
  </si>
  <si>
    <t>(九)抽水機：為經營農業之目的，所設置之抽水馬達及相關設備。</t>
    <phoneticPr fontId="56" type="noConversion"/>
  </si>
  <si>
    <t>(十)水稻聯合收穫機：有動力裝備，可作稻穀之收割、脫穀、篩選及裝袋等一貫作業之機器。</t>
    <phoneticPr fontId="56" type="noConversion"/>
  </si>
  <si>
    <t>(十一)脫殼（粒）機：有動力裝備，用於榖類作物收割後脫殼（粒）之機器，如稻穀脫殼機、玉米脫粒機、高粱脫粒機、花生脫莢機等。</t>
    <phoneticPr fontId="56" type="noConversion"/>
  </si>
  <si>
    <t>(十二)農地動力搬運車：有動力引擎裝置，可搬運農畜產品之農業用車輛。</t>
    <phoneticPr fontId="56" type="noConversion"/>
  </si>
  <si>
    <t>(十三)動力採茶機：有動力裝備，專用於採收茶葉之機器。</t>
    <phoneticPr fontId="56" type="noConversion"/>
  </si>
  <si>
    <t>(十四)雜糧聯合收穫機：有動力裝備，用於雜糧收穫之機器，包括玉米聯合收穫機、高粱聯合收穫機、甘藷收穫機、落花生收穫機、豆類收穫機等。</t>
    <phoneticPr fontId="56" type="noConversion"/>
  </si>
  <si>
    <t>(十五)甘蔗採收機：有動力裝備，專用於採收甘蔗之機器。</t>
    <phoneticPr fontId="56" type="noConversion"/>
  </si>
  <si>
    <t>(十六)動力剪枝機：有動力裝備，專用於修剪枝條之機器。</t>
    <phoneticPr fontId="56" type="noConversion"/>
  </si>
  <si>
    <t>(十七)乾燥機：將收穫之穀類或其他作物，加速脫水以便儲存之機器，如稻穀乾燥機、玉米乾燥機、菸葉乾燥設備（一套機件算一台）等。</t>
    <phoneticPr fontId="56" type="noConversion"/>
  </si>
  <si>
    <t>(十八)茶葉調製機（組）：有動力裝備，為茶菁製成粗製茶過程中使用之機器，包括殺菁機、揉捻機、烘培乾燥機等。</t>
    <phoneticPr fontId="56" type="noConversion"/>
  </si>
  <si>
    <t>(十九)蔬果分級機：將蔬菜、水果或其他農產品，依大小或重量予以分類選別之機器。</t>
    <phoneticPr fontId="56" type="noConversion"/>
  </si>
  <si>
    <t>＊統計單位：臺。</t>
    <phoneticPr fontId="56"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</si>
  <si>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4" type="noConversion"/>
  </si>
  <si>
    <t>＊預告發布日期（含預告方式及週期）：次年四月五日前以公務統計報表發布，(預定發布時間如遇例假日則順延至次一工作日)。</t>
    <phoneticPr fontId="44" type="noConversion"/>
  </si>
  <si>
    <t>＊同步發送單位（說明資料發布時同步發送之單位或可同步查得該資料之網址）：臺東縣政府農業處。</t>
    <phoneticPr fontId="44" type="noConversion"/>
  </si>
  <si>
    <t>＊統計指標編製方法與資料來源說明：由臺東縣政府農業處農機證照及農機用油管理資訊系統登載之有效農機量統計結果。</t>
    <phoneticPr fontId="56" type="noConversion"/>
  </si>
  <si>
    <t>「臺東縣太麻里鄉有效農機使用證之農機數量」統計資料背景說明</t>
    <phoneticPr fontId="44" type="noConversion"/>
  </si>
  <si>
    <t>資料種類：社會保障統計</t>
    <phoneticPr fontId="56" type="noConversion"/>
  </si>
  <si>
    <t>資料項目：列冊需關懷獨居老人人數及服務概況</t>
    <phoneticPr fontId="4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</si>
  <si>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4" type="noConversion"/>
  </si>
  <si>
    <t>＊統計標準時間：第一季以3月底、第二季以6月底、第三季以9月底、第四季以12月底之事實為準。</t>
    <phoneticPr fontId="44" type="noConversion"/>
  </si>
  <si>
    <t>(一)中(低)收入：指政府列冊有案之低收入及家庭總收入分配全家人口，每人每月未超過最低生活費2.5倍者。</t>
    <phoneticPr fontId="56" type="noConversion"/>
  </si>
  <si>
    <t>(二)榮民(眷)：指為國家勞苦功高之退除役官兵及其眷屬。</t>
    <phoneticPr fontId="56" type="noConversion"/>
  </si>
  <si>
    <t>(三)死亡人數：本期因死亡而註銷列冊之獨居老人人數。</t>
    <phoneticPr fontId="56" type="noConversion"/>
  </si>
  <si>
    <t>(四)電話問安：以電話定期或不定期向獨居老人問好並詢問有何需求或問題。</t>
    <phoneticPr fontId="56" type="noConversion"/>
  </si>
  <si>
    <t>(五)關懷訪視：對乏人照顧之獨居老人，遴派志工或專職服務員至府上探訪，並瞭解其需求。</t>
    <phoneticPr fontId="56" type="noConversion"/>
  </si>
  <si>
    <t>(六)居家服務：對因行動不便又乏人照顧之獨居老人，遴派志工或專職服務員至府上服務。服務項目為協助老人個人清潔、換洗衣物之洗滌、代寫書信、聯絡親友等。</t>
    <phoneticPr fontId="56" type="noConversion"/>
  </si>
  <si>
    <t>(七)餐飲服務：即提供生活自理能力較低或無法自行炊食的老人餐飲服務，有集中用餐或送餐到家之服務；於統計期間按日計算送餐人數之合計數，以人次統計。</t>
    <phoneticPr fontId="56" type="noConversion"/>
  </si>
  <si>
    <t>(八)陪同就醫：對身心有疾病或行動不便之獨居老人，由志工或專職服務員陪同至醫院看診。</t>
    <phoneticPr fontId="56" type="noConversion"/>
  </si>
  <si>
    <t>(九)安裝緊急救援連線：為確保獨居老人發生緊急危難時，能夠得到立即救援，經評估老人實際狀況，如符合即為其安裝緊急救援連線。</t>
    <phoneticPr fontId="56" type="noConversion"/>
  </si>
  <si>
    <t>(十)轉介進住機構：對生活無法自理之獨居老人，轉介至老人長期照顧、安養機構或榮家等機構接受照顧。</t>
    <phoneticPr fontId="56" type="noConversion"/>
  </si>
  <si>
    <t>＊統計單位：人、人次。</t>
    <phoneticPr fontId="56"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</si>
  <si>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4" type="noConversion"/>
  </si>
  <si>
    <t>＊時效：1個月又5日。</t>
    <phoneticPr fontId="44" type="noConversion"/>
  </si>
  <si>
    <t>＊預告發布日期（含預告方式及週期）：每季終了後一個月又五日內以公務統計報表發布(預定發布時間如遇例假日則順延至次一工作日)。</t>
    <phoneticPr fontId="44" type="noConversion"/>
  </si>
  <si>
    <t>＊同步發送單位（說明資料發布時同步發送之單位或可同步查得該資料之網址）：衛生福利部統計處。</t>
    <phoneticPr fontId="44" type="noConversion"/>
  </si>
  <si>
    <t>＊統計指標編製方法與資料來源說明：依據本所資料編製。</t>
    <phoneticPr fontId="44" type="noConversion"/>
  </si>
  <si>
    <t>「臺東縣太麻里鄉列冊需關懷獨居老人人數及服務概況」統計資料背景說明</t>
    <phoneticPr fontId="44" type="noConversion"/>
  </si>
  <si>
    <t>＊編製單位：臺東縣太麻里鄉公所原社課</t>
    <phoneticPr fontId="44" type="noConversion"/>
  </si>
  <si>
    <t>資料項目：推行社區發展工作概況</t>
    <phoneticPr fontId="44" type="noConversion"/>
  </si>
  <si>
    <t>＊統計地區範圍及對象：凡在本所轄內已成立社區發展協會之社區，均為統計對象。</t>
    <phoneticPr fontId="44" type="noConversion"/>
  </si>
  <si>
    <t>＊統計標準時間：動態資料以1至12月事實為準；靜態資料以12月底之事實為準。</t>
    <phoneticPr fontId="44" type="noConversion"/>
  </si>
  <si>
    <t>(一)社區：依「社區發展工作綱要」第2條規定，係指「經鄉(鎮、市、區)社區發展主管機關劃定，供為依法設立社區發展協會，推動社區發展工作之組織與活動區域」。</t>
    <phoneticPr fontId="56" type="noConversion"/>
  </si>
  <si>
    <t>(二)社區發展協會：係指經主管機關劃定，依法成立之社區發展協會。</t>
    <phoneticPr fontId="56" type="noConversion"/>
  </si>
  <si>
    <t>(三)社區戶數：係指社區劃定範圍內所有戶數。</t>
    <phoneticPr fontId="56" type="noConversion"/>
  </si>
  <si>
    <t>(四)社區人口數：係指社區劃定範圍內所有人口數。</t>
    <phoneticPr fontId="56" type="noConversion"/>
  </si>
  <si>
    <t>(五)社區發展協會會員：由社區居民自動申請加入社區發展協會為之會員人數。</t>
    <phoneticPr fontId="56" type="noConversion"/>
  </si>
  <si>
    <t>(六)社區生產建設基金：為充裕社區經濟來源，健全社區發展組織，期能負起社區成果維護，推行社會教育、社區文化活動及福利服務工作，以提昇社區居民生活品質而籌措之基金。</t>
    <phoneticPr fontId="56"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</si>
  <si>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56"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</si>
  <si>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56" type="noConversion"/>
  </si>
  <si>
    <t>＊統計單位：戶數、人數、新台幣元。</t>
    <phoneticPr fontId="56" type="noConversion"/>
  </si>
  <si>
    <t>＊統計分類：橫項依「鄉鎮市區別」分；縱項依「社區戶數」、「社區人口數」、「理監事人數」、「社區發展協會會員數」、「設置社區生產建設基金」、「實際使用經費」、「社區活動中心(幢)」及「社區發展工作項目」分。</t>
    <phoneticPr fontId="44" type="noConversion"/>
  </si>
  <si>
    <t>＊時效：2個月又5日。</t>
    <phoneticPr fontId="44" type="noConversion"/>
  </si>
  <si>
    <t>＊預告發布日期（含預告方式及週期）：年度終了後二個月又五日內以公務統計報表發布(預定發布時間如遇例假日則順延至次一工作日)。</t>
    <phoneticPr fontId="44" type="noConversion"/>
  </si>
  <si>
    <t>＊同步發送單位（說明資料發布時同步發送之單位或可同步查得該資料之網址）：臺東縣政府社會處。</t>
    <phoneticPr fontId="44" type="noConversion"/>
  </si>
  <si>
    <t>「臺東縣太麻里鄉推行社區發展工作概況」統計資料背景說明</t>
    <phoneticPr fontId="44" type="noConversion"/>
  </si>
  <si>
    <t>資料種類：行政統計</t>
    <phoneticPr fontId="56" type="noConversion"/>
  </si>
  <si>
    <t>資料項目：公墓設施使用概況</t>
    <phoneticPr fontId="44" type="noConversion"/>
  </si>
  <si>
    <t>＊統計地區範圍及對象：凡本所範圍內，依法設置及管理之公私立公墓，均為統計對象。</t>
    <phoneticPr fontId="44" type="noConversion"/>
  </si>
  <si>
    <t>＊統計標準時間：動態資料以當年1月1日至年底之事實為準；靜態資料以當年12月底之事實為準。</t>
    <phoneticPr fontId="4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</si>
  <si>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</si>
  <si>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</si>
  <si>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</si>
  <si>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</si>
  <si>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</si>
  <si>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</si>
  <si>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</si>
  <si>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</si>
  <si>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</si>
  <si>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（十）本年遷出數：指撿骨或遷至其他骨灰（骸）存放設施安厝。</t>
    <phoneticPr fontId="56" type="noConversion"/>
  </si>
  <si>
    <t>（十一）開放中：係指設施營運中，受理民眾申請埋葬或骨灰（骸）存放。</t>
    <phoneticPr fontId="56" type="noConversion"/>
  </si>
  <si>
    <t>（十二）已停用：係指設施已禁葬或不再提供骨灰（骸）存放服務。</t>
    <phoneticPr fontId="56" type="noConversion"/>
  </si>
  <si>
    <t>＊統計單位：處、平方公尺、座、具、個。</t>
    <phoneticPr fontId="56" type="noConversion"/>
  </si>
  <si>
    <t>＊統計分類：橫項依「鄉鎮市別」及「公私立別」分；縱項依「經規劃並啟用者」及「未經規劃者」分。</t>
    <phoneticPr fontId="44" type="noConversion"/>
  </si>
  <si>
    <t>＊時效：2個月又20日。</t>
    <phoneticPr fontId="44" type="noConversion"/>
  </si>
  <si>
    <t>＊同步發送單位（說明資料發布時同步發送之單位或可同步查得該資料之網址）：臺東縣政府民政處。</t>
    <phoneticPr fontId="44" type="noConversion"/>
  </si>
  <si>
    <t>「臺東縣太麻里鄉公墓設施使用概況」統計資料背景說明</t>
    <phoneticPr fontId="44" type="noConversion"/>
  </si>
  <si>
    <t>＊編製單位：臺東縣太麻里鄉公所民政課</t>
    <phoneticPr fontId="44" type="noConversion"/>
  </si>
  <si>
    <t>資料項目：火化場設施概況</t>
    <phoneticPr fontId="44" type="noConversion"/>
  </si>
  <si>
    <t>＊統計地區範圍及對象：凡本所範圍內，依法設置及管理之公私立火化場，均為統計對象。</t>
    <phoneticPr fontId="44" type="noConversion"/>
  </si>
  <si>
    <t>＊統計標準時間：動態資料以當年1月1日至年底之事實為準；靜態資料以當年12月底之事實為準。</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</si>
  <si>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</si>
  <si>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</si>
  <si>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（三）每日最大處理量：指依爐具之效能，全部火化爐每日所能處理之最大量而言。</t>
  </si>
  <si>
    <t>（四）性別不詳：指火化之骨骸、胎兒屍體或其他無法辨識性別之情形者。</t>
  </si>
  <si>
    <t>＊統計單位：處、平方公尺、具、座。</t>
  </si>
  <si>
    <t>＊統計分類：橫項依「鄉鎮市區別」及「公私立別」分；縱項依「年底火化場數」、「年底土地面積」、「年底總樓地板面積」、「年底每日最大處理量」、「年底火化爐數」及「本年火化數」分，其中「本年火化數」再依性別分。</t>
  </si>
  <si>
    <t>＊發布週期：年。</t>
  </si>
  <si>
    <t>＊同步發送單位（說明資料發布時同步發送之單位或可同步查得該資料之網址）：臺東縣政府民政處。</t>
    <phoneticPr fontId="56" type="noConversion"/>
  </si>
  <si>
    <t>＊統計指標編製方法與資料來源說明：依據本所資料編製。</t>
  </si>
  <si>
    <t>＊統計資料交叉查核及確保資料合理性之機制：無。</t>
  </si>
  <si>
    <t>「臺東縣太麻里鄉火化場設施概況」統計資料背景說明</t>
    <phoneticPr fontId="44" type="noConversion"/>
  </si>
  <si>
    <t>資料項目：骨灰(骸)存放設施使用概況</t>
    <phoneticPr fontId="44" type="noConversion"/>
  </si>
  <si>
    <t>＊統計地區範圍及對象：凡本所範圍內，依法設置及管理之公私立骨灰(骸)存放設施，均為統計對象。</t>
    <phoneticPr fontId="44" type="noConversion"/>
  </si>
  <si>
    <t>（一）骨灰(骸)存放設施：指供存放骨灰(骸)之納骨堂(塔)、納骨牆或其他形式之存放設施，但不包括未依法設置供家族使用之靈骨堂、無主墳墓之萬善堂、宗教建築物附設之靈骨堂。</t>
    <phoneticPr fontId="44" type="noConversion"/>
  </si>
  <si>
    <t>（二）年底最大容量：當年底可供放存之最高飽和量；年底最大容量=年底已使用量(包含本年納入數量)+年底尚未使用量。</t>
    <phoneticPr fontId="44" type="noConversion"/>
  </si>
  <si>
    <t>（三）本年遷出數量：指骨灰（骸）遷出之數量（含毀損）。</t>
    <phoneticPr fontId="44" type="noConversion"/>
  </si>
  <si>
    <t>（四）年底處數
1.開放中：係指設施營運中，受理民眾申請骨灰（骸）存放。
2.已停用：係指設施不再提供骨灰（骸）存放服務。</t>
    <phoneticPr fontId="56" type="noConversion"/>
  </si>
  <si>
    <t>＊統計單位：處、位數。</t>
    <phoneticPr fontId="56" type="noConversion"/>
  </si>
  <si>
    <t>＊統計分類：橫項依「鄉鎮市別」及「公私立別」分；縱項依「年底處數」、「年底最大容量」、「年底已使用量」、「年底尚未使用量」、「本年納入數量」及「本年遷出數量」分。</t>
    <phoneticPr fontId="44" type="noConversion"/>
  </si>
  <si>
    <t>「臺東縣太麻里鄉骨灰(骸)存放設施使用概況」統計資料背景說明</t>
    <phoneticPr fontId="44" type="noConversion"/>
  </si>
  <si>
    <t>資料項目：殯儀館設施概況</t>
    <phoneticPr fontId="44" type="noConversion"/>
  </si>
  <si>
    <t>＊統計地區範圍及對象：凡本所範圍內，依法設置及管理之公私立殯儀館，均為統計對象。</t>
    <phoneticPr fontId="56" type="noConversion"/>
  </si>
  <si>
    <t>（一）最大容量：同一時間可供殯殮之最高飽和量。</t>
  </si>
  <si>
    <t>（二）年底總樓地板面積：指當年底房屋各樓層總樓地板面積之和。</t>
  </si>
  <si>
    <t>（三）本年殯殮數量係指當年累計殯殮屍體數。</t>
  </si>
  <si>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</si>
  <si>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</si>
  <si>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</si>
  <si>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「臺東縣太麻里鄉殯儀館設施概況」統計資料背景說明</t>
    <phoneticPr fontId="44" type="noConversion"/>
  </si>
  <si>
    <t>資料項目：殯葬管理業務概況</t>
    <phoneticPr fontId="44" type="noConversion"/>
  </si>
  <si>
    <t>＊統計地區範圍及對象：凡本所依法所為殯葬管理業務，均為統計對象。</t>
  </si>
  <si>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</si>
  <si>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</si>
  <si>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</si>
  <si>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（四）本年環保葬件數：係指公、私立公墓內或非公墓內之環保葬件數。</t>
  </si>
  <si>
    <t>（五）本年殯葬設施違反殯葬法規處分件數：係指公、私立殯葬設施違反殯葬法規遭受處分之件數。</t>
  </si>
  <si>
    <t>＊統計單位：件、個、人。</t>
    <phoneticPr fontId="56"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</si>
  <si>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</si>
  <si>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「臺東縣太麻里鄉殯葬管理業務概況」統計資料背景說明</t>
    <phoneticPr fontId="44" type="noConversion"/>
  </si>
  <si>
    <t>資料種類：其他行政統計</t>
    <phoneticPr fontId="56" type="noConversion"/>
  </si>
  <si>
    <t>資料項目：辦理調解方式概況</t>
    <phoneticPr fontId="44" type="noConversion"/>
  </si>
  <si>
    <t>＊統計地區範圍及對象：凡依據本所調解條例之執行案件經辦理結案者，均為統計對象。</t>
    <phoneticPr fontId="44" type="noConversion"/>
  </si>
  <si>
    <t>＊統計標準時間：以當年1月1日至年底之事實為準。</t>
    <phoneticPr fontId="44" type="noConversion"/>
  </si>
  <si>
    <t>（一）成立：指當年調解成立之件數。</t>
    <phoneticPr fontId="44" type="noConversion"/>
  </si>
  <si>
    <t>（二）不成立：指1次或多次調解未達成協議不再調解之當年結案之件數。</t>
    <phoneticPr fontId="44"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</si>
  <si>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56" type="noConversion"/>
  </si>
  <si>
    <t>（四）協同調解：指調解件數中，有相關單位人士參與協同調解者。</t>
    <phoneticPr fontId="56" type="noConversion"/>
  </si>
  <si>
    <t>（五）本表調解方式合計欄應與「3311-04-01-3臺東縣臺東市公所辦理調解業務概況」之結案件數總計相符。</t>
    <phoneticPr fontId="56" type="noConversion"/>
  </si>
  <si>
    <t>＊統計單位：件、%。</t>
    <phoneticPr fontId="56" type="noConversion"/>
  </si>
  <si>
    <t>＊統計分類：橫項依「鄉鎮市別」分；縱項依「調解方式」及「協同調解」分。</t>
    <phoneticPr fontId="44" type="noConversion"/>
  </si>
  <si>
    <t>＊預告發布日期（含預告方式及週期）：年度終了後1個月又5日內以公務統計報表發布(預定發布時間如遇例假日則順延至次一工作日)。</t>
    <phoneticPr fontId="4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</si>
  <si>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4" type="noConversion"/>
  </si>
  <si>
    <t>＊統計資料交叉查核及確保資料合理性之機制：無</t>
    <phoneticPr fontId="44" type="noConversion"/>
  </si>
  <si>
    <t>「臺東縣太麻里鄉辦理調解方式概況」統計資料背景說明</t>
    <phoneticPr fontId="44" type="noConversion"/>
  </si>
  <si>
    <t>資料項目：調解委員會組織概況</t>
    <phoneticPr fontId="44" type="noConversion"/>
  </si>
  <si>
    <t>＊統計地區範圍及對象：凡本所之調解委員會組織均為統計對象。</t>
    <phoneticPr fontId="44" type="noConversion"/>
  </si>
  <si>
    <t>＊統計標準時間：以當年12月底之事實為準。</t>
    <phoneticPr fontId="44" type="noConversion"/>
  </si>
  <si>
    <t>（一）年齡計算方式：以足歲計算。</t>
    <phoneticPr fontId="44" type="noConversion"/>
  </si>
  <si>
    <t>（二）年資係指在調解委員會任職之年資，以足年計列，但中途離職者，應將該段年資扣除。</t>
    <phoneticPr fontId="44" type="noConversion"/>
  </si>
  <si>
    <t>＊統計單位：人數。</t>
    <phoneticPr fontId="56" type="noConversion"/>
  </si>
  <si>
    <t>＊統計分類：橫項依「鄉鎮市別」分；縱項依「委員總人數」、「性別」、「年齡」、「教育程度」、「行業」、「服務公職」及「委員年資」分。</t>
    <phoneticPr fontId="44" type="noConversion"/>
  </si>
  <si>
    <t>＊預告發布日期（含預告方式及週期）：年度終了後1個月又五日內以公務統計報表發布(預定發布時間如遇例假日則順延至次一工作日)。</t>
    <phoneticPr fontId="44" type="noConversion"/>
  </si>
  <si>
    <t>「臺東縣太麻里鄉調解委員會組織概況」統計資料背景說明</t>
    <phoneticPr fontId="44" type="noConversion"/>
  </si>
  <si>
    <t>資料項目：辦理調解業務概況</t>
    <phoneticPr fontId="44" type="noConversion"/>
  </si>
  <si>
    <t>＊統計地區範圍及對象：凡依據本所調解條例之執行案件，均為統計對象。</t>
    <phoneticPr fontId="44" type="noConversion"/>
  </si>
  <si>
    <t>＊統計標準時間：動態資料以當年1月至12月之事實為準；靜態資料以當年12月底之事實為準。</t>
    <phoneticPr fontId="44" type="noConversion"/>
  </si>
  <si>
    <t>（一）民事結案件數：按債權、債務、
物權、親屬、繼承、商事、營建工程及其他分。</t>
    <phoneticPr fontId="56" type="noConversion"/>
  </si>
  <si>
    <t>（二）刑事結案件數：按妨害風化、妨害婚姻及家庭、傷害、妨害自由名譽信用
及秘密、竊盜及侵占詐欺、毀棄損壞及其他分。</t>
    <phoneticPr fontId="56" type="noConversion"/>
  </si>
  <si>
    <t>（三）成立：指當年調解成立之件數。</t>
    <phoneticPr fontId="44" type="noConversion"/>
  </si>
  <si>
    <t>（四）不成立：指1次或多次調解未達成協議不再調解之當年結案之件數。</t>
    <phoneticPr fontId="56" type="noConversion"/>
  </si>
  <si>
    <t>（五）本表結案件數總計應與
「3311-04-03-3辦理調解方式概況」之調解方式合計欄相符。</t>
    <phoneticPr fontId="44" type="noConversion"/>
  </si>
  <si>
    <t>＊統計單位：件數。</t>
    <phoneticPr fontId="56" type="noConversion"/>
  </si>
  <si>
    <t>＊統計分類：橫項依「鄉鎮市別」分；縱項依「結案件數總計」、
「民事結案件數」、「刑事結案件數」及「年底正在調解中未結案件數」分。</t>
    <phoneticPr fontId="44" type="noConversion"/>
  </si>
  <si>
    <t>＊統計資料交叉查核及確保資料合理性之機制：本表結案件數總計應與「3311-04-03-3臺東縣臺東市公所辦理調解方式概況」之調解方式合計欄相符。</t>
    <phoneticPr fontId="44" type="noConversion"/>
  </si>
  <si>
    <t>「臺東縣太麻里鄉辦理調解業務概況」統計資料背景說明</t>
    <phoneticPr fontId="44" type="noConversion"/>
  </si>
  <si>
    <t>資料項目：垃圾處理場(廠)及垃圾回收清除車輛統計</t>
    <phoneticPr fontId="44" type="noConversion"/>
  </si>
  <si>
    <t>＊統計地區範圍及對象：本所營運中之公有垃圾處理場(廠)及垃圾回收清除車輛均為統計對象。</t>
    <phoneticPr fontId="44" type="noConversion"/>
  </si>
  <si>
    <t>＊統計標準時間：以每年6月底、12月底之事實為準。</t>
    <phoneticPr fontId="44" type="noConversion"/>
  </si>
  <si>
    <t>＊統計項目定義：</t>
    <phoneticPr fontId="56" type="noConversion"/>
  </si>
  <si>
    <t>(一)焚化廠: 依據「垃圾焚化處理設施設置規範」建置之垃圾焚化處理設施。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</si>
  <si>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56" type="noConversion"/>
  </si>
  <si>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</si>
  <si>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</si>
  <si>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</si>
  <si>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</si>
  <si>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</si>
  <si>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</si>
  <si>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</si>
  <si>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</si>
  <si>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</si>
  <si>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</si>
  <si>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</si>
  <si>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t>＊統計單位：廠(座)、輛。</t>
    <phoneticPr fontId="56" type="noConversion"/>
  </si>
  <si>
    <t>＊統計分類：(一)垃圾處理場(廠)：按焚化廠、衛生掩埋場、堆肥場、堆置場分。
            (二)垃圾回收清除車輛：按子母式垃圾車、密封式垃圾車、框式垃圾
                   車、水肥車、清溝(溝泥)車、掃(洗)街車分。</t>
    <phoneticPr fontId="44" type="noConversion"/>
  </si>
  <si>
    <t>＊發布週期：半年。</t>
    <phoneticPr fontId="56" type="noConversion"/>
  </si>
  <si>
    <t>＊預告發布日期（含預告方式及週期）：期間終了後一個月又五日內以公務統計報表發布(預定發布時間如遇例假日則順延至次一工作日)。</t>
    <phoneticPr fontId="44" type="noConversion"/>
  </si>
  <si>
    <t>＊統計指標編製方法與資料來源說明：依據本公所之垃圾處理場(廠)及垃圾回收清除車輛資料編製。</t>
    <phoneticPr fontId="44" type="noConversion"/>
  </si>
  <si>
    <t>＊聯絡電話：089-781301#77</t>
    <phoneticPr fontId="44" type="noConversion"/>
  </si>
  <si>
    <t>＊電子信箱：h143ok@tml.taitung.gov.tw</t>
    <phoneticPr fontId="44" type="noConversion"/>
  </si>
  <si>
    <t>「臺東縣太麻里鄉垃圾處理場(廠)及垃圾回收清除車輛統計」統計資料背景說明</t>
    <phoneticPr fontId="44" type="noConversion"/>
  </si>
  <si>
    <t>資料項目：環境保護決算概況</t>
    <phoneticPr fontId="44" type="noConversion"/>
  </si>
  <si>
    <t>＊統計地區範圍及對象：本所清潔隊之單位決算為統計對象。</t>
    <phoneticPr fontId="44" type="noConversion"/>
  </si>
  <si>
    <t>＊統計標準時間：以每年4月底之上年度決算數資料為準。</t>
    <phoneticPr fontId="44" type="noConversion"/>
  </si>
  <si>
    <t>(一)單位決算</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</si>
  <si>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</si>
  <si>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</si>
  <si>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</si>
  <si>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</si>
  <si>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</si>
  <si>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</si>
  <si>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</si>
  <si>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</si>
  <si>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</si>
  <si>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</si>
  <si>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</si>
  <si>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</si>
  <si>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</si>
  <si>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</si>
  <si>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</si>
  <si>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</si>
  <si>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</si>
  <si>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</si>
  <si>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</si>
  <si>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20.監測及檢驗：包含環境品質監測、環境污染檢驗及測定等經費。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</si>
  <si>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</si>
  <si>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</si>
  <si>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</si>
  <si>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(二)附屬單位決算：係指本縣（市）環境保護（資源）局主管之環境保護基金、環境污染防制基金或屬預算法所定之特別收入基金（僅限非營業部分）。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</si>
  <si>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</si>
  <si>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</si>
  <si>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</si>
  <si>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</si>
  <si>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</si>
  <si>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</si>
  <si>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</si>
  <si>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8.綠色能源開發管理基金：係指依據屏東縣綠色能源開發管理自治條例規定設置之綠色能源開發管理基金。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</si>
  <si>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</si>
  <si>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</si>
  <si>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</si>
  <si>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</si>
  <si>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</si>
  <si>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</si>
  <si>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</si>
  <si>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</si>
  <si>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17.用人費用：係指非營業特種基金依預算員額進用現職人員之相關待遇等經費，包括薪資、超時工作報酬、津貼、獎金、退休及卹償金、資遣費、福利費等。</t>
  </si>
  <si>
    <t>18.專業服務費：係指委聘專業機構或人員提供服務之費用。</t>
  </si>
  <si>
    <t>19.提撥環境教育基金：係指各基金提撥環境教育基金之支出，依據環境教育法規定，各級環保機關設立之環境保護基金每年至少提撥百分之五支出預算金額，以補（捐）助款撥入環境教育基金。</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</si>
  <si>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</si>
  <si>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</si>
  <si>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＊統計單位：新台幣千元。</t>
    <phoneticPr fontId="56" type="noConversion"/>
  </si>
  <si>
    <t>＊統計分類：
(一)縱項目按經資門別、科目別及基金別分。
(二)橫項目按單位別、業務別、基金來源/用途別分。</t>
    <phoneticPr fontId="44" type="noConversion"/>
  </si>
  <si>
    <t>＊時效：4個月又20天。</t>
    <phoneticPr fontId="44" type="noConversion"/>
  </si>
  <si>
    <t>＊預告發布日期（含預告方式及週期）：期間終了四個月又二十日內以公務統計報表發布(預定發布時間如遇例假日則順延至次一工作日)。</t>
    <phoneticPr fontId="44" type="noConversion"/>
  </si>
  <si>
    <t>＊統計指標編製方法與資料來源說明：依據本所清潔隊環境保護決算資料編製。</t>
    <phoneticPr fontId="44" type="noConversion"/>
  </si>
  <si>
    <t>「臺東縣太麻里鄉環境保護決算概況」統計資料背景說明</t>
    <phoneticPr fontId="44" type="noConversion"/>
  </si>
  <si>
    <t>資料項目：環境保護預算概況</t>
    <phoneticPr fontId="44" type="noConversion"/>
  </si>
  <si>
    <t>＊統計地區範圍及對象：本所清潔隊之單位預算為統計對象。</t>
    <phoneticPr fontId="44" type="noConversion"/>
  </si>
  <si>
    <t>＊統計標準時間：以每年2月底之當年度預算數資料為準。</t>
    <phoneticPr fontId="44" type="noConversion"/>
  </si>
  <si>
    <t>(一)單位預算</t>
  </si>
  <si>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56"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</si>
  <si>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56" type="noConversion"/>
  </si>
  <si>
    <t>7.環保署補助款：係指由行政院環境保護署補助之經費，並納入該年決算者，包含實現數、應收數及保留數。</t>
  </si>
  <si>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</si>
  <si>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t>9.一般行政：包括預算員額（含機關正、副首長）所需人事費、內部行政支援單位所需工作經費、其他無法歸入特定業務計畫科目項下之一般共同性費用等經費。</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</si>
  <si>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</si>
  <si>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</si>
  <si>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</si>
  <si>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</si>
  <si>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</si>
  <si>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</si>
  <si>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</si>
  <si>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</si>
  <si>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</si>
  <si>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19.監測及檢驗：包含環境品質監測、環境污染檢驗及測定等經費。</t>
  </si>
  <si>
    <t>20.研究發展：包含研究、科技發展等經費。</t>
  </si>
  <si>
    <t>21.其他：預備金及其他無法歸入之科目。</t>
  </si>
  <si>
    <t>22.非屬上述業務項目（如一般建築及設備、資訊軟硬體等）之經費分別歸入對應類別，如無法明確歸於某一類別，則歸入「其他」項。</t>
    <phoneticPr fontId="56" type="noConversion"/>
  </si>
  <si>
    <t>(二)附屬單位預算：係指本縣（市）環境保護（資源）局主管之環境保護基金、環境污染防制基金或屬預算法所定之特別收入基金（僅限非營業部分）。</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</si>
  <si>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</si>
  <si>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</si>
  <si>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＊統計單位：千元
＊統計分類：
(一)縱項目按經資門別、科目別及基金別分。
(二)橫項目按單位別、業務別、基金來源/用途別分。</t>
    <phoneticPr fontId="44" type="noConversion"/>
  </si>
  <si>
    <t>＊時效：2個月又20天。</t>
    <phoneticPr fontId="44" type="noConversion"/>
  </si>
  <si>
    <t>＊預告發布日期（含預告方式及週期）：期間開始二個月又二十日內以公務統計報表發布(預定發布時間如遇例假日則順延至次一工作日)。</t>
    <phoneticPr fontId="44" type="noConversion"/>
  </si>
  <si>
    <t>＊統計指標編製方法與資料來源說明：依據本所清潔隊環境保護預算資料編製。</t>
    <phoneticPr fontId="44" type="noConversion"/>
  </si>
  <si>
    <t>「臺東縣太麻里鄉環境保護預算概況」統計資料背景說明</t>
    <phoneticPr fontId="44" type="noConversion"/>
  </si>
  <si>
    <t>資料項目：治山防災整體治理工程</t>
    <phoneticPr fontId="44" type="noConversion"/>
  </si>
  <si>
    <t>＊統計地區範圍及對象：凡在本所所轄境內辦理治山防災工程者均為統計對象。</t>
    <phoneticPr fontId="56" type="noConversion"/>
  </si>
  <si>
    <t>＊統計標準時間：以會計年度期間之事實為準。</t>
  </si>
  <si>
    <t>總工程費係指本年度已完工者以決算金額，未完工者以發包後實際需要工程費填報，惟不含管理費在內。</t>
  </si>
  <si>
    <t>＊統計單位：座、塊、公尺、公頃、平方公尺。</t>
  </si>
  <si>
    <t xml:space="preserve">＊統計分類：按工程名稱、地點、總工程費(按經費來源分)及工作數量。 </t>
  </si>
  <si>
    <t>＊發布週期（指資料編製或產生之頻率，如月、季、年等）：年。</t>
  </si>
  <si>
    <t>＊預告發布日期（含預告方式及週期）：年度終了後2個月又5日內(若遇例假日順延)以公務統計報表發布。</t>
  </si>
  <si>
    <t>＊同步發送單位（說明資料發布時同步發送之單位或可同步查得該資料之網址）：臺東縣政府農業處。</t>
  </si>
  <si>
    <t>＊統計指標編製方法與資料來源說明：本所依相關工程資料編製。</t>
    <phoneticPr fontId="56" type="noConversion"/>
  </si>
  <si>
    <t>「臺東縣太麻里鄉治山防災整體治理工程」統計資料背景說明</t>
    <phoneticPr fontId="44" type="noConversion"/>
  </si>
  <si>
    <t>資料種類：天然災害統計</t>
    <phoneticPr fontId="56" type="noConversion"/>
  </si>
  <si>
    <t>資料項目：天然災害水土保持設施損失情形</t>
    <phoneticPr fontId="44" type="noConversion"/>
  </si>
  <si>
    <t>＊統計地區範圍及對象：凡本所所轄因天然災害所造成水土保持設施損失，均為統計之對象。</t>
    <phoneticPr fontId="4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</si>
  <si>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</si>
  <si>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</si>
  <si>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</si>
  <si>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</si>
  <si>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</si>
  <si>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＊時效：2個月又5日。</t>
  </si>
  <si>
    <t>＊預告發布日期（含預告方式及週期）：次年三月五日前以公務統計報表發布(預定發布時間如遇例假日則順延至次一工作日)。</t>
    <phoneticPr fontId="44" type="noConversion"/>
  </si>
  <si>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</si>
  <si>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「臺東縣太麻里鄉天然災害水土保持設施損失情形」統計資料背景說明</t>
    <phoneticPr fontId="44" type="noConversion"/>
  </si>
  <si>
    <t>資料項目：農路改善及維護工程</t>
    <phoneticPr fontId="44" type="noConversion"/>
  </si>
  <si>
    <t>＊統計地區範圍及對象：凡在本所境內為農村生產資材與產物運輸需要而輔助改善及維護之農路為統計對象。</t>
  </si>
  <si>
    <t>（一）總工程費：本年度已完工者以決算金額，未完工以發包實際需要工程費填報，惟不含管理費在內。</t>
  </si>
  <si>
    <t>（二）農路：係指鄉鎮市村里道路、產業道路等鄰側支線及末端之地區間，運輸農產物及農業生產材之農村道路。</t>
  </si>
  <si>
    <t>＊統計單位：道路總長度：公里；總工程費：新台幣元。</t>
    <phoneticPr fontId="56" type="noConversion"/>
  </si>
  <si>
    <t>＊統計分類：按工程名稱、地點、道路總長度分；總工程費按中央、縣、其他等經費來源分。</t>
  </si>
  <si>
    <t>＊預告發布日期（含預告方式及週期）：每年終了後兩個月又五日內以公務統計報表發布(預定發布時間如遇例假日則順延至次一工作日)。</t>
    <phoneticPr fontId="56" type="noConversion"/>
  </si>
  <si>
    <t>＊統計指標編製方法與資料來源說明：本所依相關工程資料編製。</t>
  </si>
  <si>
    <t>「臺東縣太麻里鄉農路改善及維護工程」統計資料背景說明</t>
    <phoneticPr fontId="44" type="noConversion"/>
  </si>
  <si>
    <t>資料種類：漁業統計</t>
    <phoneticPr fontId="56" type="noConversion"/>
  </si>
  <si>
    <t>資料項目：漁業從業人數</t>
    <phoneticPr fontId="4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</si>
  <si>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4" type="noConversion"/>
  </si>
  <si>
    <t>＊統計標準時間：以每年12月31日之事實為準。</t>
    <phoneticPr fontId="44" type="noConversion"/>
  </si>
  <si>
    <t>(一)遠洋漁業：使用漁船在我國經濟海域外從事漁撈作業者。</t>
  </si>
  <si>
    <t>(二)近海漁業：使用漁船在我國經濟海域（12海浬-200海浬）內從事漁撈作業者。</t>
    <phoneticPr fontId="56" type="noConversion"/>
  </si>
  <si>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</si>
  <si>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</si>
  <si>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</si>
  <si>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</si>
  <si>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</si>
  <si>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</si>
  <si>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</si>
  <si>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</si>
  <si>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56" type="noConversion"/>
  </si>
  <si>
    <t>＊統計單位：人。</t>
    <phoneticPr fontId="56" type="noConversion"/>
  </si>
  <si>
    <t>＊統計分類：按漁業種類分為遠洋漁業、近海漁業、沿岸漁業、內陸漁撈、海面養殖及內陸養殖。</t>
    <phoneticPr fontId="44" type="noConversion"/>
  </si>
  <si>
    <t>四、公開資料發布訊息</t>
    <phoneticPr fontId="56" type="noConversion"/>
  </si>
  <si>
    <t>＊統計指標編製方法與資料來源說明：依據本公所資料彙編。</t>
    <phoneticPr fontId="44" type="noConversion"/>
  </si>
  <si>
    <t>＊聯絡電話：089-781301#29</t>
    <phoneticPr fontId="44" type="noConversion"/>
  </si>
  <si>
    <t>＊聯絡電話：089-781301#31</t>
    <phoneticPr fontId="44" type="noConversion"/>
  </si>
  <si>
    <t>資料項目：漁戶數及漁戶人口數</t>
    <phoneticPr fontId="44" type="noConversion"/>
  </si>
  <si>
    <t>＊統計地區範圍及對象：本調查以本所轄內戶籍所在地之漁戶及漁戶人口數為準。</t>
    <phoneticPr fontId="44" type="noConversion"/>
  </si>
  <si>
    <t>＊統計標準時間：以每年十二月三十一日之事實為準。</t>
    <phoneticPr fontId="4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</si>
  <si>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</si>
  <si>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56" type="noConversion"/>
  </si>
  <si>
    <t>＊統計單位：戶數：戶；人口數：人。</t>
    <phoneticPr fontId="56" type="noConversion"/>
  </si>
  <si>
    <t>＊統計分類：均分遠洋、近海、沿岸、海面養殖、內陸漁撈、內陸養殖等六類加以統計。</t>
    <phoneticPr fontId="44" type="noConversion"/>
  </si>
  <si>
    <t>＊統計指標編製方法與資料來源說明：根據本市漁民戶籍資料及漁業登記證,逐項查記填表送由漁業主管單位予以彙編。</t>
    <phoneticPr fontId="44" type="noConversion"/>
  </si>
  <si>
    <t>「臺東縣太麻里鄉漁戶數及漁戶人口數」統計資料背景說明</t>
    <phoneticPr fontId="44" type="noConversion"/>
  </si>
  <si>
    <t>「臺東縣太麻里鄉漁業從業人數」統計資料背景說明</t>
    <phoneticPr fontId="44" type="noConversion"/>
  </si>
  <si>
    <t>資料種類：營造業統計</t>
    <phoneticPr fontId="56" type="noConversion"/>
  </si>
  <si>
    <t>資料項目：都市計畫區域內公共工程實施數量</t>
    <phoneticPr fontId="44"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</si>
  <si>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</si>
  <si>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</si>
  <si>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</si>
  <si>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</si>
  <si>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</si>
  <si>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</si>
  <si>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</si>
  <si>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</si>
  <si>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</si>
  <si>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</si>
  <si>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</si>
  <si>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</si>
  <si>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</si>
  <si>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＊預告發布日期（含預告方式及週期）：次年二月二十日前以公務統計報表發布(預定發布時間如遇例假日則順延至次一工作日)。</t>
    <phoneticPr fontId="56" type="noConversion"/>
  </si>
  <si>
    <t>＊同步發送單位（說明資料發布時同步發送之單位或可同步查得該資料之網址）：臺東縣政府建設處。</t>
  </si>
  <si>
    <t>＊統計指標編製方法與資料來源說明：依據本公所資料彙編。</t>
  </si>
  <si>
    <t>「臺東縣太麻里鄉都市計畫區域內公共工程實施數量」統計資料背景說明</t>
    <phoneticPr fontId="44" type="noConversion"/>
  </si>
  <si>
    <t>資料項目：都市計畫公共設施用地已取得面積</t>
    <phoneticPr fontId="44"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</si>
  <si>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</si>
  <si>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</si>
  <si>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</si>
  <si>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</si>
  <si>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</si>
  <si>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</si>
  <si>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</si>
  <si>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</si>
  <si>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56" type="noConversion"/>
  </si>
  <si>
    <t>「臺東縣太麻里鄉都市計畫公共設施用地已取得面積」統計資料背景說明</t>
    <phoneticPr fontId="44" type="noConversion"/>
  </si>
  <si>
    <t>資料項目：都市計畫公共設施用地已闢建面積</t>
    <phoneticPr fontId="44" type="noConversion"/>
  </si>
  <si>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4" type="noConversion"/>
  </si>
  <si>
    <t>(一) 道路系統、停車場所及加油站，應按土地使用分區及交通情形與預期之發展配置之。</t>
  </si>
  <si>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</si>
  <si>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</si>
  <si>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t>「臺東縣太麻里鄉都市計畫公共設施用地已闢建面積」統計資料背景說明</t>
    <phoneticPr fontId="44" type="noConversion"/>
  </si>
  <si>
    <t>資料項目：都市計畫區域內現有已開闢道路長度及面積暨橋梁座數、自行車道長度</t>
    <phoneticPr fontId="4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</si>
  <si>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</si>
  <si>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</si>
  <si>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</si>
  <si>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</si>
  <si>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</si>
  <si>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</si>
  <si>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</si>
  <si>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</si>
  <si>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</si>
  <si>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</si>
  <si>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</si>
  <si>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</si>
  <si>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</si>
  <si>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</si>
  <si>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</si>
  <si>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</si>
  <si>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</si>
  <si>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r>
      <t>＊統計單位：平方公尺、公尺、</t>
    </r>
    <r>
      <rPr>
        <sz val="14"/>
        <color theme="1"/>
        <rFont val="標楷體"/>
        <family val="4"/>
        <charset val="136"/>
      </rPr>
      <t>座</t>
    </r>
    <r>
      <rPr>
        <sz val="14"/>
        <color indexed="8"/>
        <rFont val="標楷體"/>
        <family val="4"/>
        <charset val="136"/>
      </rPr>
      <t>。</t>
    </r>
    <phoneticPr fontId="56" type="noConversion"/>
  </si>
  <si>
    <t>＊統計分類：按瀝青或水泥混凝土路面、碎石路面或砂土路面、橋樑、自行車道等分類。</t>
  </si>
  <si>
    <t>＊預告發布日期（含預告方式及週期）：次年二月二十日前以公務統計報表發布，公布日期上載於台東市公所網站之「資訊公開\統計年報\預告統計資料發布時間表」(預定發布時間如遇例假日則順延至次一工作日)。</t>
  </si>
  <si>
    <t>＊統計指標編製方法與資料來源說明：依據本公所所實施都市計畫區域之登記資料彙編。</t>
  </si>
  <si>
    <t>資料項目：環保人員概況</t>
    <phoneticPr fontId="44" type="noConversion"/>
  </si>
  <si>
    <t>＊統計地區範圍及對象：本所環保單位僱用人員均為統計對象。</t>
    <phoneticPr fontId="44" type="noConversion"/>
  </si>
  <si>
    <t>＊統計標準時間：以每年6月底及12月底之事實為準。</t>
    <phoneticPr fontId="44" type="noConversion"/>
  </si>
  <si>
    <t>＊統計項目定義：</t>
    <phoneticPr fontId="44" type="noConversion"/>
  </si>
  <si>
    <t>(一)各項資料均為現有實際僱用人數，包括編制內、非編制內，不包括環保警察、派遣人員、派駐人員及環保志/義工。一人從事多種業務者，列入主要業務項目，不可重複計列。</t>
    <phoneticPr fontId="44" type="noConversion"/>
  </si>
  <si>
    <t>(二)縣（市）環保單位：包括環境保護局及廢棄物清運處理單位。</t>
    <phoneticPr fontId="44" type="noConversion"/>
  </si>
  <si>
    <t>(三)環境保護局：係指各縣（市）政府環境保護（資源）局及所屬，含稽查督察大隊、衛生稽查大隊及修車廠等，但不包含廢棄物清運處理單位。</t>
    <phoneticPr fontId="44" type="noConversion"/>
  </si>
  <si>
    <t>(四)廢棄物清運處理單位：係指本縣鄉鎮市公所清潔隊(含溝渠隊、水肥隊、資源回收隊等)、廢棄物處理廠/場（如焚化廠、資源回收廠、掩埋場、堆肥場、堆置場、水肥處理廠、滲出水處理廠等）。</t>
    <phoneticPr fontId="44" type="noConversion"/>
  </si>
  <si>
    <t>(五)職員：係指機關單位內，定有職稱、官等、職等之法定編制人員及政務人員，包括特任、比照簡任、簡任、薦任、委任及雇員等。</t>
    <phoneticPr fontId="44" type="noConversion"/>
  </si>
  <si>
    <t>(六)約聘(僱)：係指機關單位依法進用之聘僱人員，包括聘用人員、約僱人員、特約人員、約用人員等。</t>
    <phoneticPr fontId="44" type="noConversion"/>
  </si>
  <si>
    <t>(七)工員：係指機關單位依法進用之工友及臨時人員，包括隊員、駕駛、技工、工友、臨時工及代賑工等。</t>
    <phoneticPr fontId="44" type="noConversion"/>
  </si>
  <si>
    <t>(八)類別之其他：無法歸屬上述第(五)〜(七)類之人員，如駐衛警察等。</t>
    <phoneticPr fontId="44" type="noConversion"/>
  </si>
  <si>
    <t>(九)行政輔助：係指行政單位人員，包括一般行政、總務、秘書、人事、主計、法務、政風、資訊等人員。</t>
    <phoneticPr fontId="44" type="noConversion"/>
  </si>
  <si>
    <t>(十)綜合規劃：從事綜合計畫、綜合企劃、綜合管理、環境影響評估、環境教育、管制考核、績效管理、人員訓練、環保國際事務等業務者。</t>
    <phoneticPr fontId="44" type="noConversion"/>
  </si>
  <si>
    <t>(十一)空氣品質保護：從事固定、移動、逸散污染源空氣污染防制及空氣品質管理等業務者。</t>
    <phoneticPr fontId="44" type="noConversion"/>
  </si>
  <si>
    <t>(十二)氣候變遷因應：從事氣候變遷減緩與調適等業務者，包括溫室氣體盤查、查驗、登錄、減量與管理、碳定價與交易、節能減碳、淨零排放、低碳生活及家園等。</t>
    <phoneticPr fontId="44" type="noConversion"/>
  </si>
  <si>
    <t>(十三)噪音及振動防制：從事噪音、振動、非屬原子能游離輻射污染及與光害管理等業務者。</t>
    <phoneticPr fontId="44" type="noConversion"/>
  </si>
  <si>
    <t>(十四)水質保護：從事水體品質保護、廢（污）水排放管制、地面水、海洋污染防治及飲用水管理等業務者。</t>
    <phoneticPr fontId="44" type="noConversion"/>
  </si>
  <si>
    <t>(十五)土壤及地下水污染整治：從事土壤及地下水污染之調查、防治、清理、整治、復育、監督、管理等業務者。</t>
    <phoneticPr fontId="44" type="noConversion"/>
  </si>
  <si>
    <t>(十六)廢棄物管理：從事垃圾/水肥清理、資源（含廚餘）回收及循環再利用、源頭減量、一般廢棄物處理設施管理，以及事業廢棄物清除、處理、再利用等業務者。</t>
    <phoneticPr fontId="44" type="noConversion"/>
  </si>
  <si>
    <t>(十七)環境衛生、毒化物管理：從事環境衛生、病媒防治、毒性及關注化學物質管理、環境用藥施作管理及公廁管理等業務者。</t>
    <phoneticPr fontId="44" type="noConversion"/>
  </si>
  <si>
    <t>(十八)陳情、稽查、糾紛處理：從事公害陳情處理、環境污染源稽查、環境執法、公害糾紛事件處理及相關法律扶助等業務者。</t>
    <phoneticPr fontId="44" type="noConversion"/>
  </si>
  <si>
    <t>(十九)監測及檢驗：從事環境品質監測、環境污染檢驗及測定等業務者。</t>
    <phoneticPr fontId="44" type="noConversion"/>
  </si>
  <si>
    <t>(二十)研究發展：從事科技發展、環境政策發展、環境污染流布、風險分析、污染治理、檢驗測定技術與標準方法等相關研究者。</t>
    <phoneticPr fontId="44" type="noConversion"/>
  </si>
  <si>
    <t>(二十一)其他業務：無法歸屬於前述第(十)〜(二十)類之業務單位人員，例如駐衛警察等。</t>
    <phoneticPr fontId="44" type="noConversion"/>
  </si>
  <si>
    <t>(二十二)垃圾清運人員：係指廢棄物收集、清溝及掃街人員。</t>
    <phoneticPr fontId="44" type="noConversion"/>
  </si>
  <si>
    <t>(二十三)水肥清運人員：係指糞尿之收集、清運人員。</t>
    <phoneticPr fontId="44" type="noConversion"/>
  </si>
  <si>
    <t>(二十四)清運單位之其他：無法歸屬於垃圾清運、水肥清運、資源回收之清運單位人員，如消毒、割草、拆除違規廣告、拖吊廢機動車輛等人員。</t>
    <phoneticPr fontId="44" type="noConversion"/>
  </si>
  <si>
    <t>＊統計分類：
(一)縱行項目按單位別、性別及業務別分。
(二)橫列項目按類別、性別及年齡別分。</t>
    <phoneticPr fontId="44" type="noConversion"/>
  </si>
  <si>
    <t>＊統計指標編製方法與資料來源說明：依據本所環保單位實際環保人員(含編制內、非編制內)概況資料編製。</t>
    <phoneticPr fontId="44" type="noConversion"/>
  </si>
  <si>
    <t>「臺東縣太麻里鄉都市計畫區域內現有已開闢道路長度及面積暨橋梁座數、自行車道長度」統計資料背景說明</t>
    <phoneticPr fontId="44" type="noConversion"/>
  </si>
  <si>
    <t>「臺東縣太麻里鄉環保人員概況」統計資料背景說明</t>
    <phoneticPr fontId="44" type="noConversion"/>
  </si>
  <si>
    <t>資料種類：宗教統計</t>
    <phoneticPr fontId="56" type="noConversion"/>
  </si>
  <si>
    <t>資料項目：宗教財團法人概況</t>
    <phoneticPr fontId="44" type="noConversion"/>
  </si>
  <si>
    <t xml:space="preserve">＊統計地區範圍及對象：凡經本公所許可設立並完成宗教財團法人登記者，均為統計對象。 </t>
    <phoneticPr fontId="44" type="noConversion"/>
  </si>
  <si>
    <t>宗教財團法人係指經許可設立並完成宗教財團法人登記者，包括以不動產方式或基金方式設立者。</t>
  </si>
  <si>
    <t>＊統計單位：個。</t>
    <phoneticPr fontId="56" type="noConversion"/>
  </si>
  <si>
    <t>＊統計分類：橫項依「鄉鎮市區別」分；縱項依「宗教別」分。</t>
    <phoneticPr fontId="44" type="noConversion"/>
  </si>
  <si>
    <t>＊統計指標編製方法與資料來源說明：依據本公所核准或備案申請表彙編。</t>
    <phoneticPr fontId="44" type="noConversion"/>
  </si>
  <si>
    <t>「臺東縣太麻里鄉宗教財團法人概況」統計資料背景說明</t>
    <phoneticPr fontId="44" type="noConversion"/>
  </si>
  <si>
    <t>資料項目：寺廟登記概況</t>
    <phoneticPr fontId="44" type="noConversion"/>
  </si>
  <si>
    <t>＊統計地區範圍及對象：凡轄內依據監督寺廟條例、寺廟登記規則等規定經許可登記者，均為統計對象。</t>
    <phoneticPr fontId="44" type="noConversion"/>
  </si>
  <si>
    <t>（一）寺廟：凡有僧、道、住持之宗教建築物不論用何種名稱均屬之。</t>
    <phoneticPr fontId="44" type="noConversion"/>
  </si>
  <si>
    <t>（二）正式登記：凡符合寺廟登記要件並依寺廟登記相關規定辦理完峻之寺廟。</t>
    <phoneticPr fontId="4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</si>
  <si>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</si>
  <si>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</si>
  <si>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</si>
  <si>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</si>
  <si>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</si>
  <si>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</si>
  <si>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</si>
  <si>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4" type="noConversion"/>
  </si>
  <si>
    <t>＊統計單位：座、平方公尺、人。</t>
    <phoneticPr fontId="56" type="noConversion"/>
  </si>
  <si>
    <t>＊統計分類：</t>
    <phoneticPr fontId="44" type="noConversion"/>
  </si>
  <si>
    <t>橫項依「宗教別」分；縱項依「寺廟數」、「不動產」及「信徒人數」分。</t>
    <phoneticPr fontId="56" type="noConversion"/>
  </si>
  <si>
    <t>（一）寺廟數：分為總座數、登記別、類別、組織型態。</t>
    <phoneticPr fontId="56" type="noConversion"/>
  </si>
  <si>
    <t>（二）不動產：分為寺廟、其他。</t>
    <phoneticPr fontId="56" type="noConversion"/>
  </si>
  <si>
    <t>＊預告發布日期（含預告方式及週期）：每年終了後三個月又五日內以公務統計報表發布(預定發布時間如遇例假日則順延至次一工作日)。</t>
    <phoneticPr fontId="44" type="noConversion"/>
  </si>
  <si>
    <t>「臺東縣太麻里鄉寺廟登記概況」統計資料背景說明</t>
    <phoneticPr fontId="44" type="noConversion"/>
  </si>
  <si>
    <t>資料項目：教會（堂）概況</t>
    <phoneticPr fontId="44" type="noConversion"/>
  </si>
  <si>
    <t>＊統計地區範圍及對象：凡轄內之教會（堂）均為統計對象。</t>
    <phoneticPr fontId="44" type="noConversion"/>
  </si>
  <si>
    <t>教會（堂）係指已辦理宗教財團法人登記及未辦理宗教財團法人登記者。</t>
    <phoneticPr fontId="44" type="noConversion"/>
  </si>
  <si>
    <t>＊統計單位：座。</t>
    <phoneticPr fontId="56" type="noConversion"/>
  </si>
  <si>
    <t>＊統計分類：橫項依「鄉鎮市區別」分；縱項依「總計」、「猶太教」、「天主教」、「基督教」、「伊斯蘭教」、「東正教」、「摩門教」、「天理教」、「巴哈伊教」、「統一教」、「山達基」、「真光教團」、「其他」分。</t>
    <phoneticPr fontId="44" type="noConversion"/>
  </si>
  <si>
    <t>＊統計指標編製方法與資料來源說明：依據年度本所統計資料彙編。</t>
    <phoneticPr fontId="44" type="noConversion"/>
  </si>
  <si>
    <t>「臺東縣太麻里鄉教會（堂）概況」統計資料背景說明</t>
    <phoneticPr fontId="44" type="noConversion"/>
  </si>
  <si>
    <t>資料項目：宗教團體興辦公益慈善及社會教化事業概況</t>
    <phoneticPr fontId="44" type="noConversion"/>
  </si>
  <si>
    <t>＊統計地區範圍及對象：凡轄內各種宗教興辦公益慈善及社會教化事業之慈善機構，均為統計對象。</t>
    <phoneticPr fontId="44" type="noConversion"/>
  </si>
  <si>
    <t>（一）醫院數：指各種宗教附設之醫院數，並以報經醫療主管機關核准設立者為限。</t>
    <phoneticPr fontId="44" type="noConversion"/>
  </si>
  <si>
    <t>（二）診所數：指各種宗教附設之診所數，並以報經醫療主管機關核准設立者為限。</t>
    <phoneticPr fontId="4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</si>
  <si>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4" type="noConversion"/>
  </si>
  <si>
    <t>（四）公益慈善事業：指各種宗教附設者，並以報經主管機關核准設立者為限，分為養老院數、身心障礙教養院數、青少年輔導院數、福利基金會數、學生宿舍處數、技藝研習數及社會服務中心數。</t>
    <phoneticPr fontId="44" type="noConversion"/>
  </si>
  <si>
    <t>橫項依「宗教別」分；縱項依「醫療機構」、「文教機構」及「公益慈善事業」分。</t>
    <phoneticPr fontId="56" type="noConversion"/>
  </si>
  <si>
    <t>（一）醫療機構：分為醫院數、診所數。</t>
    <phoneticPr fontId="56" type="noConversion"/>
  </si>
  <si>
    <t>（二）文教機構：分為大學數、專科學校數、中學數、職校數、小學數、幼兒園數、圖書閱覽室數、其他。</t>
    <phoneticPr fontId="56" type="noConversion"/>
  </si>
  <si>
    <t>（三）公益慈善事業：分為養老院數、身心障礙教養院數、青少年輔導院數、福利基金會數、學生宿舍處數、技藝研習處數、社會服務中心數。</t>
    <phoneticPr fontId="56" type="noConversion"/>
  </si>
  <si>
    <t>「臺東縣太麻里鄉宗教團體興辦公益慈善及社會教化事業概況」統計資料背景說明</t>
    <phoneticPr fontId="44" type="noConversion"/>
  </si>
  <si>
    <t>臺東縣太麻里鄉統計年報(漁戶數及漁戶人口數)</t>
    <phoneticPr fontId="44" type="noConversion"/>
  </si>
  <si>
    <t>＊預告發布日期（含預告方式及週期）：次月10日前以公務統計報表發布，其中12月之資料於次年1月25日前發布(預定發布時間如遇例假日則順延至次一工作日)。</t>
    <phoneticPr fontId="44" type="noConversion"/>
  </si>
  <si>
    <t>＊時效：10日。</t>
    <phoneticPr fontId="44" type="noConversion"/>
  </si>
  <si>
    <r>
      <t>(三)</t>
    </r>
    <r>
      <rPr>
        <sz val="14"/>
        <rFont val="標楷體"/>
        <family val="1"/>
        <charset val="136"/>
      </rPr>
      <t> </t>
    </r>
    <r>
      <rPr>
        <sz val="14"/>
        <rFont val="Times New Roman"/>
        <family val="1"/>
      </rPr>
      <t xml:space="preserve"> </t>
    </r>
    <r>
      <rPr>
        <sz val="14"/>
        <rFont val="標楷體"/>
        <family val="4"/>
        <charset val="136"/>
      </rPr>
      <t>本表應依規定期限編送，次月五日前編報；於年度結束當月份之月報，應編送至公庫收支結束期限為止，並於次月月底前編報，另於決算數產生時編製修正表，其資料應與總決算書內「歲入來源別決算表」及「歲出政事別決算表」相符。</t>
    </r>
    <phoneticPr fontId="44" type="noConversion"/>
  </si>
  <si>
    <t>＊預告發布日期（含預告方式及週期）：期間終了後25日內以公務統計報表發布(預定發布時間如遇例假日則順延至次一工作日)。</t>
    <phoneticPr fontId="44" type="noConversion"/>
  </si>
  <si>
    <t>＊預告發布日期（含預告方式及週期）：次年2月20日前以公務統計報表發布(預定發布時間如遇例假日則順延至次一工作日)。</t>
    <phoneticPr fontId="44" type="noConversion"/>
  </si>
  <si>
    <t>＊時效：4個月又5日。</t>
    <phoneticPr fontId="44" type="noConversion"/>
  </si>
  <si>
    <t>＊預告發布日期（含預告方式及週期）：次年3月5日前以公務統計報表發布(預定發布時間如遇例假日則順延至次一工作日)。</t>
    <phoneticPr fontId="44" type="noConversion"/>
  </si>
  <si>
    <t>＊預告發布日期（含預告方式及週期）：年度終了後三個月又五日內以公務統計報表發布(預定發布時間如遇例假日則順延至次一工作日)。</t>
    <phoneticPr fontId="56" type="noConversion"/>
  </si>
  <si>
    <t>＊預告發布日期（含預告方式及週期）：年度終了後3個月又5日內以公務統計報表發布(預定發布時間如遇例假日則順延至次一工作日)。</t>
    <phoneticPr fontId="44" type="noConversion"/>
  </si>
  <si>
    <t>＊預告發布日期（含預告方式及週期）：年度終了後3個月又5日內以公務統計報表發布(預定發布時間如遇例假日則順延至次一工作日)。</t>
    <phoneticPr fontId="56" type="noConversion"/>
  </si>
  <si>
    <t>＊預告發布日期（含預告方式及週期）：期間終了後二十五日內以公務統計報表發布(預定發布時間如遇例假日則順延至次一工作日)。</t>
    <phoneticPr fontId="44" type="noConversion"/>
  </si>
  <si>
    <t>＊預告發布日期（含預告方式及週期）：次年二月五日前以公務統計報表發布(預定發布時間如遇例假日則順延至次一工作日)。</t>
    <phoneticPr fontId="44" type="noConversion"/>
  </si>
  <si>
    <t>＊電子信箱：tml0016@tml.taitung.gov.tw</t>
    <phoneticPr fontId="44" type="noConversion"/>
  </si>
  <si>
    <t>公開類</t>
  </si>
  <si>
    <t>編製機關</t>
  </si>
  <si>
    <t>臺東縣太麻里鄉(鎮、市)公所農觀課</t>
    <phoneticPr fontId="70" type="noConversion"/>
  </si>
  <si>
    <t>年  報</t>
  </si>
  <si>
    <t>次年2月底前填報</t>
  </si>
  <si>
    <t>表　　號</t>
  </si>
  <si>
    <t xml:space="preserve"> 2243-01-01-3</t>
  </si>
  <si>
    <r>
      <t>臺東縣太麻里鄉(鎮、市)</t>
    </r>
    <r>
      <rPr>
        <sz val="14"/>
        <rFont val="標楷體"/>
        <family val="4"/>
        <charset val="136"/>
      </rPr>
      <t>漁業從業人數</t>
    </r>
    <phoneticPr fontId="70" type="noConversion"/>
  </si>
  <si>
    <t>中華民國112年底</t>
    <phoneticPr fontId="70" type="noConversion"/>
  </si>
  <si>
    <t>單位：</t>
  </si>
  <si>
    <t>人</t>
  </si>
  <si>
    <t>地區別</t>
  </si>
  <si>
    <t>總計</t>
  </si>
  <si>
    <t>遠洋漁業</t>
  </si>
  <si>
    <t>近海漁業</t>
  </si>
  <si>
    <t>計</t>
  </si>
  <si>
    <t>專業</t>
  </si>
  <si>
    <t>兼業</t>
  </si>
  <si>
    <t>小計</t>
  </si>
  <si>
    <t>船員</t>
  </si>
  <si>
    <t>岸上
人員</t>
  </si>
  <si>
    <t>年　報</t>
  </si>
  <si>
    <r>
      <t>臺東縣太麻里鄉(鎮、市)</t>
    </r>
    <r>
      <rPr>
        <sz val="14"/>
        <rFont val="標楷體"/>
        <family val="4"/>
        <charset val="136"/>
      </rPr>
      <t>漁業從業人數(續)</t>
    </r>
    <phoneticPr fontId="70" type="noConversion"/>
  </si>
  <si>
    <t>沿岸漁業</t>
  </si>
  <si>
    <t>內陸漁撈</t>
  </si>
  <si>
    <t>海面養殖</t>
  </si>
  <si>
    <t>內陸養殖</t>
  </si>
  <si>
    <t>專業
人員</t>
  </si>
  <si>
    <t>兼業
人員</t>
  </si>
  <si>
    <t>其他</t>
  </si>
  <si>
    <t>填表</t>
  </si>
  <si>
    <t>審核</t>
  </si>
  <si>
    <t>業務主管人員</t>
  </si>
  <si>
    <t>機關首長</t>
  </si>
  <si>
    <t>主辦統計人員</t>
  </si>
  <si>
    <t>資料來源：依據本公所資料彙編。</t>
  </si>
  <si>
    <t>填表說明：本表編製三份，一份送臺東縣政府農業處，一份送主計室，一份自存。</t>
    <phoneticPr fontId="70" type="noConversion"/>
  </si>
  <si>
    <t>112年度漁業從業人數</t>
    <phoneticPr fontId="44" type="noConversion"/>
  </si>
  <si>
    <t>年報</t>
  </si>
  <si>
    <t>年報:次年二月底前編報</t>
  </si>
  <si>
    <t>表號</t>
  </si>
  <si>
    <t>2243-02-01-3</t>
  </si>
  <si>
    <t xml:space="preserve"> 臺東縣太麻里鄉鄉(鎮、市)漁戶數及漁戶人口數</t>
    <phoneticPr fontId="70" type="noConversion"/>
  </si>
  <si>
    <t>戶數：戶</t>
  </si>
  <si>
    <t>中華民國 112年底</t>
    <phoneticPr fontId="70" type="noConversion"/>
  </si>
  <si>
    <t>人口數：人</t>
  </si>
  <si>
    <t>鄉鎮別</t>
  </si>
  <si>
    <t>漁戶數</t>
  </si>
  <si>
    <t>漁戶人口數</t>
  </si>
  <si>
    <t>(市區)</t>
  </si>
  <si>
    <t>合計</t>
  </si>
  <si>
    <t>機關首長:</t>
  </si>
  <si>
    <t>中華民國112年01月 16日編製</t>
    <phoneticPr fontId="70" type="noConversion"/>
  </si>
  <si>
    <r>
      <t>資料來源：</t>
    </r>
    <r>
      <rPr>
        <sz val="12"/>
        <color rgb="FF000000"/>
        <rFont val="新細明體"/>
        <family val="1"/>
        <charset val="136"/>
      </rPr>
      <t>根據本</t>
    </r>
    <r>
      <rPr>
        <sz val="12"/>
        <color rgb="FFFF0000"/>
        <rFont val="新細明體"/>
        <family val="1"/>
        <charset val="136"/>
      </rPr>
      <t>鄉</t>
    </r>
    <r>
      <rPr>
        <sz val="12"/>
        <color rgb="FFFF0000"/>
        <rFont val="標楷體"/>
        <family val="4"/>
        <charset val="136"/>
      </rPr>
      <t>(</t>
    </r>
    <r>
      <rPr>
        <sz val="12"/>
        <color rgb="FFFF0000"/>
        <rFont val="新細明體"/>
        <family val="1"/>
        <charset val="136"/>
      </rPr>
      <t>鎮、市</t>
    </r>
    <r>
      <rPr>
        <sz val="12"/>
        <color rgb="FFFF0000"/>
        <rFont val="標楷體"/>
        <family val="4"/>
        <charset val="136"/>
      </rPr>
      <t>)</t>
    </r>
    <r>
      <rPr>
        <sz val="12"/>
        <color rgb="FF000000"/>
        <rFont val="新細明體"/>
        <family val="1"/>
        <charset val="136"/>
      </rPr>
      <t>漁民出海證及戶籍資料</t>
    </r>
    <r>
      <rPr>
        <sz val="12"/>
        <color rgb="FF000000"/>
        <rFont val="標楷體"/>
        <family val="4"/>
        <charset val="136"/>
      </rPr>
      <t>,</t>
    </r>
    <r>
      <rPr>
        <sz val="12"/>
        <color rgb="FF000000"/>
        <rFont val="新細明體"/>
        <family val="1"/>
        <charset val="136"/>
      </rPr>
      <t>逐項查記填表送由本所予以彙編。</t>
    </r>
    <phoneticPr fontId="70" type="noConversion"/>
  </si>
  <si>
    <t>填表說明：本表編製一式3份，先送主計單位會核後抽存1份，1份自存，1份送臺東縣政府農業處。</t>
    <phoneticPr fontId="70" type="noConversion"/>
  </si>
  <si>
    <t>112年度漁戶數及漁戶人口數</t>
    <phoneticPr fontId="44" type="noConversion"/>
  </si>
  <si>
    <t>太麻里鄉公所農觀課</t>
  </si>
  <si>
    <t>次年三月底前填報</t>
  </si>
  <si>
    <t>２２２４－０１－０2</t>
  </si>
  <si>
    <t>縣(市)有效農機使用證之農機數量</t>
  </si>
  <si>
    <t>中華民國112年底</t>
  </si>
  <si>
    <r>
      <t>單位</t>
    </r>
    <r>
      <rPr>
        <sz val="11"/>
        <color rgb="FF000000"/>
        <rFont val="Times New Roman"/>
        <family val="1"/>
      </rPr>
      <t>:</t>
    </r>
    <r>
      <rPr>
        <sz val="11"/>
        <color rgb="FF000000"/>
        <rFont val="標楷體"/>
        <family val="4"/>
        <charset val="136"/>
      </rPr>
      <t>台</t>
    </r>
  </si>
  <si>
    <r>
      <t>中華民國</t>
    </r>
    <r>
      <rPr>
        <sz val="11"/>
        <color rgb="FF000000"/>
        <rFont val="Times New Roman"/>
        <family val="1"/>
      </rPr>
      <t xml:space="preserve"> 112</t>
    </r>
    <r>
      <rPr>
        <sz val="11"/>
        <color rgb="FF000000"/>
        <rFont val="標楷體"/>
        <family val="4"/>
        <charset val="136"/>
      </rPr>
      <t>年底</t>
    </r>
  </si>
  <si>
    <r>
      <t>鄉鎮</t>
    </r>
    <r>
      <rPr>
        <sz val="11"/>
        <color rgb="FF000000"/>
        <rFont val="Times New Roman"/>
        <family val="1"/>
      </rPr>
      <t>(</t>
    </r>
    <r>
      <rPr>
        <sz val="11"/>
        <color rgb="FF000000"/>
        <rFont val="標楷體"/>
        <family val="4"/>
        <charset val="136"/>
      </rPr>
      <t>市區</t>
    </r>
    <r>
      <rPr>
        <sz val="11"/>
        <color rgb="FF000000"/>
        <rFont val="Times New Roman"/>
        <family val="1"/>
      </rPr>
      <t>)</t>
    </r>
    <r>
      <rPr>
        <sz val="11"/>
        <color rgb="FF000000"/>
        <rFont val="標楷體"/>
        <family val="4"/>
        <charset val="136"/>
      </rPr>
      <t>別</t>
    </r>
  </si>
  <si>
    <t>項別</t>
  </si>
  <si>
    <t>耕耘機</t>
  </si>
  <si>
    <t>曳引機</t>
  </si>
  <si>
    <t>動力插秧機</t>
  </si>
  <si>
    <t>動力中耕管理機</t>
  </si>
  <si>
    <t>動力割草機</t>
  </si>
  <si>
    <t>背負式（動力噴霧機、施肥機）</t>
  </si>
  <si>
    <t>定置式動力噴霧機</t>
  </si>
  <si>
    <t>自走式噴霧車</t>
  </si>
  <si>
    <t>抽水機</t>
  </si>
  <si>
    <t>水稻聯合收穫機</t>
  </si>
  <si>
    <t>脫殼(粒)機</t>
  </si>
  <si>
    <t>曳引機附掛式綜合播種機及甘藷挖掘機</t>
  </si>
  <si>
    <r>
      <t>耕耘機附掛式播種機〈含中耕機用</t>
    </r>
    <r>
      <rPr>
        <sz val="11"/>
        <color rgb="FF000000"/>
        <rFont val="Times New Roman"/>
        <family val="1"/>
      </rPr>
      <t>)</t>
    </r>
  </si>
  <si>
    <t>農地動力搬運車</t>
  </si>
  <si>
    <t>動力採茶機</t>
  </si>
  <si>
    <t>雜糧聯合收穫機</t>
  </si>
  <si>
    <t>甘蔗採收機</t>
  </si>
  <si>
    <t>動力剪枝機</t>
  </si>
  <si>
    <r>
      <t>乾燥機(稻穀</t>
    </r>
    <r>
      <rPr>
        <sz val="11"/>
        <color rgb="FF000000"/>
        <rFont val="新細明體"/>
        <family val="1"/>
        <charset val="136"/>
      </rPr>
      <t>、</t>
    </r>
    <r>
      <rPr>
        <sz val="11"/>
        <color rgb="FF000000"/>
        <rFont val="標楷體"/>
        <family val="4"/>
        <charset val="136"/>
      </rPr>
      <t>玉米</t>
    </r>
    <r>
      <rPr>
        <sz val="11"/>
        <color rgb="FF000000"/>
        <rFont val="新細明體"/>
        <family val="1"/>
        <charset val="136"/>
      </rPr>
      <t>、</t>
    </r>
    <r>
      <rPr>
        <sz val="11"/>
        <color rgb="FF000000"/>
        <rFont val="標楷體"/>
        <family val="4"/>
        <charset val="136"/>
      </rPr>
      <t>菸葉等</t>
    </r>
  </si>
  <si>
    <t>茶葉調製機</t>
  </si>
  <si>
    <t>蔬果分級機</t>
  </si>
  <si>
    <t>鏈鋸</t>
  </si>
  <si>
    <t>土壤鑽孔機</t>
  </si>
  <si>
    <t>六行式以下</t>
  </si>
  <si>
    <t>八行式以上</t>
  </si>
  <si>
    <t>農民</t>
  </si>
  <si>
    <t>機關團體</t>
  </si>
  <si>
    <t>學校</t>
  </si>
  <si>
    <t>※表內以外機種，可自行增列。</t>
  </si>
  <si>
    <r>
      <rPr>
        <sz val="12"/>
        <color rgb="FF000000"/>
        <rFont val="標楷體"/>
        <family val="4"/>
        <charset val="136"/>
      </rPr>
      <t>機關首長</t>
    </r>
  </si>
  <si>
    <t>中華民國    年   月    日編製</t>
  </si>
  <si>
    <t>資料來源：依據本縣(市)農機證照及農機用油管理資訊系統登載之有效農機量統計結果編製。</t>
  </si>
  <si>
    <t>太麻里鄉有效農機使用證之農機數量</t>
    <phoneticPr fontId="44" type="noConversion"/>
  </si>
  <si>
    <t>臺東縣太麻里鄉統計 年報(有效農機使用證之農機數量)</t>
    <phoneticPr fontId="44" type="noConversion"/>
  </si>
  <si>
    <t>112年度有效農機使用證之農機數量</t>
    <phoneticPr fontId="44"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</si>
  <si>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</si>
  <si>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</si>
  <si>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</si>
  <si>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</si>
  <si>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</si>
  <si>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</si>
  <si>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</si>
  <si>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</si>
  <si>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</si>
  <si>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</si>
  <si>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</si>
  <si>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</si>
  <si>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</si>
  <si>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</si>
  <si>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</si>
  <si>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</si>
  <si>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</si>
  <si>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</si>
  <si>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　　贈與稅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</si>
  <si>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</si>
  <si>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</si>
  <si>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</si>
  <si>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</si>
  <si>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</si>
  <si>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</si>
  <si>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</si>
  <si>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</si>
  <si>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</si>
  <si>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</si>
  <si>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</si>
  <si>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</si>
  <si>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</si>
  <si>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</si>
  <si>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</si>
  <si>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</si>
  <si>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</si>
  <si>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　罰金罰鍰及怠金</t>
  </si>
  <si>
    <t>　　罰金罰鍰</t>
  </si>
  <si>
    <t>05</t>
  </si>
  <si>
    <t>規費收入</t>
  </si>
  <si>
    <t>　行政規費收入</t>
  </si>
  <si>
    <t>　　證照費</t>
  </si>
  <si>
    <t>03</t>
  </si>
  <si>
    <t>　使用規費收入</t>
  </si>
  <si>
    <t>　　資料使用費</t>
  </si>
  <si>
    <t>06</t>
  </si>
  <si>
    <t>　　場地設施使用費</t>
  </si>
  <si>
    <t>08</t>
  </si>
  <si>
    <t>　　道路使用費</t>
  </si>
  <si>
    <t>07</t>
  </si>
  <si>
    <t>財產收入</t>
  </si>
  <si>
    <t>　財產孳息</t>
  </si>
  <si>
    <t>　　利息收入</t>
  </si>
  <si>
    <t>　　權利金</t>
  </si>
  <si>
    <t>　　租金收入</t>
  </si>
  <si>
    <t>　廢舊物資售價</t>
  </si>
  <si>
    <t>　　廢舊物資售價</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</si>
  <si>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</si>
  <si>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</si>
  <si>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</si>
  <si>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</si>
  <si>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</si>
  <si>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</si>
  <si>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</si>
  <si>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</si>
  <si>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</si>
  <si>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</si>
  <si>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</si>
  <si>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</si>
  <si>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</si>
  <si>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</si>
  <si>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</si>
  <si>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</si>
  <si>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</si>
  <si>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</si>
  <si>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</si>
  <si>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</si>
  <si>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</si>
  <si>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</si>
  <si>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</si>
  <si>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</si>
  <si>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</si>
  <si>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</si>
  <si>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</si>
  <si>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</si>
  <si>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施政計畫綜合業務</t>
  </si>
  <si>
    <t>33</t>
  </si>
  <si>
    <t>　立法支出</t>
  </si>
  <si>
    <t>　　議事業務</t>
  </si>
  <si>
    <t>37</t>
  </si>
  <si>
    <t>　民政支出</t>
  </si>
  <si>
    <t>　　民政業務</t>
  </si>
  <si>
    <t>　　役政業務</t>
  </si>
  <si>
    <t>　　地政業務</t>
  </si>
  <si>
    <t>　　原住民族業務</t>
  </si>
  <si>
    <t>　　公墓管理</t>
  </si>
  <si>
    <t>40</t>
  </si>
  <si>
    <t>　財務支出</t>
  </si>
  <si>
    <t>　　財政及公產業務</t>
  </si>
  <si>
    <t>教育科學文化支出</t>
  </si>
  <si>
    <t>51</t>
  </si>
  <si>
    <t>　教育支出</t>
  </si>
  <si>
    <t>　　教育管理與輔導</t>
  </si>
  <si>
    <t>　　幼兒管理</t>
  </si>
  <si>
    <t>53</t>
  </si>
  <si>
    <t>　文化支出</t>
  </si>
  <si>
    <t>　　館務行政</t>
  </si>
  <si>
    <t>經濟發展支出</t>
  </si>
  <si>
    <t>56</t>
  </si>
  <si>
    <t>　農業支出</t>
  </si>
  <si>
    <t>　　農業管理與業務</t>
  </si>
  <si>
    <t>58</t>
  </si>
  <si>
    <t>　交通支出</t>
  </si>
  <si>
    <t>　　交通管理業務</t>
  </si>
  <si>
    <t>59</t>
  </si>
  <si>
    <t>　其他經濟服務支出</t>
  </si>
  <si>
    <t>　　公園與路燈管理</t>
  </si>
  <si>
    <t>　　市場管理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</si>
  <si>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</si>
  <si>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</si>
  <si>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</si>
  <si>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</si>
  <si>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</si>
  <si>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</si>
  <si>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</si>
  <si>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</si>
  <si>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</si>
  <si>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</si>
  <si>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</si>
  <si>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</si>
  <si>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</si>
  <si>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環保業務</t>
  </si>
  <si>
    <t>72</t>
  </si>
  <si>
    <t>　社區發展支出</t>
  </si>
  <si>
    <t>　　社區發展</t>
  </si>
  <si>
    <t>退休撫卹支出</t>
  </si>
  <si>
    <t>76</t>
  </si>
  <si>
    <t>　退休撫卹給付支出</t>
  </si>
  <si>
    <t>　　公務人員退休給付</t>
  </si>
  <si>
    <t>補助及其他支出</t>
  </si>
  <si>
    <t>89</t>
  </si>
  <si>
    <t>　其他支出</t>
  </si>
  <si>
    <t>　　公務人員各項補助</t>
  </si>
  <si>
    <t>90</t>
  </si>
  <si>
    <t>　　一般建築及設備</t>
  </si>
  <si>
    <t>　　其他公共工程</t>
  </si>
  <si>
    <t>預算外庫款支出</t>
  </si>
  <si>
    <t>　　墊付款</t>
  </si>
  <si>
    <t>　　退還以前年度歲入款</t>
  </si>
  <si>
    <t>支　出　總　計</t>
  </si>
  <si>
    <t>上　月　結　存</t>
  </si>
  <si>
    <t>本　月　結　存</t>
  </si>
  <si>
    <t>未　兌　付　支　票　款</t>
  </si>
  <si>
    <t>本　月　公　庫　實　際　結　存　數</t>
  </si>
  <si>
    <t>承辦人　　　　　　　　　　　主管　　　　　　　　　　　主計室　　　　　　　　　　　秘書　　　　　　　　　　　鄉長　　　　　　　　　　　
資料來源：根據本鄉(鎮、市)公庫收入及支出資料編製。　　　　　　　　　　　　　　　　　　　　　　　中華民國  113 年  05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</si>
  <si>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承辦人　　　　　　　　　　　主管　　　　　　　　　　　主計室　　　　　　　　　　　秘書　　　　　　　　　　　鄉長　　　　　　　　　　　
資料來源：根據本鄉(鎮、市)公庫收入及支出資料編製。　　　　　　　　　　　　　　　　　　　　　　　中華民國  113 年  02  月  19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</si>
  <si>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收回以前年度歲出</t>
  </si>
  <si>
    <t>　　政風業務</t>
  </si>
  <si>
    <t>　　水土保持</t>
  </si>
  <si>
    <t>　　水利行政</t>
  </si>
  <si>
    <t>57</t>
  </si>
  <si>
    <t>　工業支出</t>
  </si>
  <si>
    <t>　　都市計畫</t>
  </si>
  <si>
    <t>　　建管行政</t>
  </si>
  <si>
    <t>　　公共衛生</t>
  </si>
  <si>
    <t>　　災害準備金</t>
  </si>
  <si>
    <t>臺東縣太麻里鄉公庫收支月報</t>
    <phoneticPr fontId="44" type="noConversion"/>
  </si>
  <si>
    <t>112年12月公庫收支月報</t>
    <phoneticPr fontId="44" type="noConversion"/>
  </si>
  <si>
    <t>113年1月公庫收支月報</t>
    <phoneticPr fontId="44" type="noConversion"/>
  </si>
  <si>
    <t>113年2月公庫收支月報</t>
    <phoneticPr fontId="44" type="noConversion"/>
  </si>
  <si>
    <t>113年3月公庫收支月報</t>
    <phoneticPr fontId="44" type="noConversion"/>
  </si>
  <si>
    <t>113年4月公庫收支月報</t>
    <phoneticPr fontId="44" type="noConversion"/>
  </si>
  <si>
    <t xml:space="preserve"> 公　開　類 </t>
  </si>
  <si>
    <t>編製機關</t>
    <phoneticPr fontId="44" type="noConversion"/>
  </si>
  <si>
    <t>臺東縣太麻里鄉公所清潔隊</t>
    <phoneticPr fontId="44" type="noConversion"/>
  </si>
  <si>
    <t xml:space="preserve"> 月　　　報 </t>
    <phoneticPr fontId="58" type="noConversion"/>
  </si>
  <si>
    <t xml:space="preserve">期間終了15日內編報 </t>
    <phoneticPr fontId="58" type="noConversion"/>
  </si>
  <si>
    <t>表　　號</t>
    <phoneticPr fontId="44" type="noConversion"/>
  </si>
  <si>
    <t>1135-01-03-3</t>
    <phoneticPr fontId="44" type="noConversion"/>
  </si>
  <si>
    <r>
      <rPr>
        <b/>
        <sz val="20"/>
        <color rgb="FFFF0000"/>
        <rFont val="標楷體"/>
        <family val="4"/>
        <charset val="136"/>
      </rPr>
      <t>臺東縣太麻里鄉(鎮、市)</t>
    </r>
    <r>
      <rPr>
        <b/>
        <sz val="20"/>
        <rFont val="標楷體"/>
        <family val="4"/>
        <charset val="136"/>
      </rPr>
      <t>一般垃圾及廚餘清理狀況</t>
    </r>
    <phoneticPr fontId="58" type="noConversion"/>
  </si>
  <si>
    <t xml:space="preserve"> 中華民國　112　年 12　月                                  單位：公噸</t>
    <phoneticPr fontId="58" type="noConversion"/>
  </si>
  <si>
    <t>項  目  別</t>
    <phoneticPr fontId="44" type="noConversion"/>
  </si>
  <si>
    <t>一般垃圾</t>
    <phoneticPr fontId="44" type="noConversion"/>
  </si>
  <si>
    <t>廚　　餘</t>
    <phoneticPr fontId="44" type="noConversion"/>
  </si>
  <si>
    <t>事業員工
生活垃圾</t>
    <phoneticPr fontId="44" type="noConversion"/>
  </si>
  <si>
    <t>非例行性
排出垃圾</t>
    <phoneticPr fontId="58" type="noConversion"/>
  </si>
  <si>
    <t>產生量</t>
    <phoneticPr fontId="44" type="noConversion"/>
  </si>
  <si>
    <t>總計</t>
    <phoneticPr fontId="44" type="noConversion"/>
  </si>
  <si>
    <t>127.8</t>
    <phoneticPr fontId="58" type="noConversion"/>
  </si>
  <si>
    <t>環保單位自行清運</t>
    <phoneticPr fontId="58" type="noConversion"/>
  </si>
  <si>
    <t>環保單位委託清運</t>
    <phoneticPr fontId="44" type="noConversion"/>
  </si>
  <si>
    <t>公私處所自行或委託清運</t>
    <phoneticPr fontId="58" type="noConversion"/>
  </si>
  <si>
    <t>處理量</t>
    <phoneticPr fontId="44" type="noConversion"/>
  </si>
  <si>
    <t>　　本月產生垃圾</t>
    <phoneticPr fontId="44" type="noConversion"/>
  </si>
  <si>
    <t>　　過去暫存垃圾</t>
    <phoneticPr fontId="44" type="noConversion"/>
  </si>
  <si>
    <t>焚化</t>
    <phoneticPr fontId="58" type="noConversion"/>
  </si>
  <si>
    <t>計</t>
    <phoneticPr fontId="44" type="noConversion"/>
  </si>
  <si>
    <t>本月產生垃圾</t>
    <phoneticPr fontId="44" type="noConversion"/>
  </si>
  <si>
    <t>75.01</t>
    <phoneticPr fontId="58" type="noConversion"/>
  </si>
  <si>
    <t>過去暫存垃圾</t>
    <phoneticPr fontId="44" type="noConversion"/>
  </si>
  <si>
    <t>衛生掩埋</t>
    <phoneticPr fontId="58" type="noConversion"/>
  </si>
  <si>
    <t>回收再利用</t>
    <phoneticPr fontId="58" type="noConversion"/>
  </si>
  <si>
    <t>堆  肥</t>
    <phoneticPr fontId="44" type="noConversion"/>
  </si>
  <si>
    <t>養  豬</t>
    <phoneticPr fontId="44" type="noConversion"/>
  </si>
  <si>
    <t>其他廚餘再利用</t>
    <phoneticPr fontId="44" type="noConversion"/>
  </si>
  <si>
    <t>其他</t>
    <phoneticPr fontId="58" type="noConversion"/>
  </si>
  <si>
    <t>本月新增暫存量</t>
    <phoneticPr fontId="44" type="noConversion"/>
  </si>
  <si>
    <t>52.79</t>
    <phoneticPr fontId="58" type="noConversion"/>
  </si>
  <si>
    <t>填表</t>
    <phoneticPr fontId="44" type="noConversion"/>
  </si>
  <si>
    <t>　　　　審核</t>
    <phoneticPr fontId="44" type="noConversion"/>
  </si>
  <si>
    <t>　　　　　　　　　業務主管人員</t>
    <phoneticPr fontId="44" type="noConversion"/>
  </si>
  <si>
    <t>　　　　　　　機關首長</t>
    <phoneticPr fontId="44" type="noConversion"/>
  </si>
  <si>
    <t>主計審核人員</t>
    <phoneticPr fontId="58" type="noConversion"/>
  </si>
  <si>
    <t>　　　　　　　　　主辦統計人員</t>
    <phoneticPr fontId="44" type="noConversion"/>
  </si>
  <si>
    <t>中華民國 113 年 1 月 2　日編製</t>
    <phoneticPr fontId="58" type="noConversion"/>
  </si>
  <si>
    <t>資料來源：依據本所提報之一般垃圾及廚餘清理狀況資料彙總編製。</t>
    <phoneticPr fontId="44" type="noConversion"/>
  </si>
  <si>
    <t>填表說明：本表編製1式3份，於完成會核程序並經機關長官核章後，1份送會計單位，1份自存，1份送臺東縣環境保護局。</t>
    <phoneticPr fontId="44" type="noConversion"/>
  </si>
  <si>
    <t xml:space="preserve">期間終了1個月內編報 </t>
    <phoneticPr fontId="58" type="noConversion"/>
  </si>
  <si>
    <t xml:space="preserve"> 臺東縣太麻里鄉一般垃圾及廚餘清理狀況</t>
    <phoneticPr fontId="58" type="noConversion"/>
  </si>
  <si>
    <t xml:space="preserve"> 中華民國　113  年　01月                                  單位：公噸</t>
    <phoneticPr fontId="58" type="noConversion"/>
  </si>
  <si>
    <t>157.58</t>
    <phoneticPr fontId="58" type="noConversion"/>
  </si>
  <si>
    <t>中華民國　113年01月31日編製</t>
    <phoneticPr fontId="58"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</si>
  <si>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44" type="noConversion"/>
  </si>
  <si>
    <t>填表說明：本表編製1式3份，於完成會核程序並經機關首長核章後，1份送會計單位，1份自存，1份送送臺東縣環境保護局。</t>
    <phoneticPr fontId="44" type="noConversion"/>
  </si>
  <si>
    <t xml:space="preserve"> 中華民國　113  年　02月                                  單位：公噸</t>
    <phoneticPr fontId="58" type="noConversion"/>
  </si>
  <si>
    <t>186.42</t>
    <phoneticPr fontId="58" type="noConversion"/>
  </si>
  <si>
    <t>中華民國　113年02月29日編製</t>
    <phoneticPr fontId="58" type="noConversion"/>
  </si>
  <si>
    <t xml:space="preserve"> 中華民國　113  年　03月                                  單位：公噸</t>
    <phoneticPr fontId="58" type="noConversion"/>
  </si>
  <si>
    <t>138.93</t>
    <phoneticPr fontId="58" type="noConversion"/>
  </si>
  <si>
    <t>中華民國　113年03月29日編製</t>
    <phoneticPr fontId="58" type="noConversion"/>
  </si>
  <si>
    <t xml:space="preserve"> 中華民國　113  年　04月                                  單位：公噸</t>
    <phoneticPr fontId="58" type="noConversion"/>
  </si>
  <si>
    <t>156.14</t>
    <phoneticPr fontId="58" type="noConversion"/>
  </si>
  <si>
    <t>78.05</t>
    <phoneticPr fontId="58" type="noConversion"/>
  </si>
  <si>
    <t>78.09</t>
    <phoneticPr fontId="58" type="noConversion"/>
  </si>
  <si>
    <t>中華民國　113年5月3日編製</t>
    <phoneticPr fontId="58" type="noConversion"/>
  </si>
  <si>
    <t>112年12月一般垃圾及廚餘清理狀況</t>
    <phoneticPr fontId="44" type="noConversion"/>
  </si>
  <si>
    <t>113年1月一般垃圾及廚餘清理狀況</t>
    <phoneticPr fontId="44" type="noConversion"/>
  </si>
  <si>
    <t>113年2月一般垃圾及廚餘清理狀況</t>
    <phoneticPr fontId="44" type="noConversion"/>
  </si>
  <si>
    <t>113年3月一般垃圾及廚餘清理狀況</t>
    <phoneticPr fontId="44" type="noConversion"/>
  </si>
  <si>
    <t>113年4月一般垃圾及廚餘清理狀況</t>
    <phoneticPr fontId="44" type="noConversion"/>
  </si>
  <si>
    <t>臺東縣太麻里鄉公所民政課</t>
  </si>
  <si>
    <t>每年終了後4個月內編報</t>
  </si>
  <si>
    <t>3312-04-05-3</t>
  </si>
  <si>
    <t>中華民國　112　年</t>
  </si>
  <si>
    <t>鄉鎮市別</t>
  </si>
  <si>
    <t>公私立別</t>
  </si>
  <si>
    <t>年底火化場數
（處）</t>
  </si>
  <si>
    <t>年底土地面積
(平方公尺)</t>
  </si>
  <si>
    <t>年底總樓地板面積
（平方公尺）</t>
  </si>
  <si>
    <t>年底每日最大處理量
（具）</t>
  </si>
  <si>
    <t>年底火化爐數
（座）</t>
  </si>
  <si>
    <t>本年火化數
（具）</t>
  </si>
  <si>
    <t>男</t>
  </si>
  <si>
    <t>女</t>
  </si>
  <si>
    <t>性別不詳</t>
  </si>
  <si>
    <t>太麻里鄉</t>
  </si>
  <si>
    <t>-</t>
  </si>
  <si>
    <t>公立</t>
  </si>
  <si>
    <t>私立</t>
  </si>
  <si>
    <t>備  註</t>
  </si>
  <si>
    <t>中華民國113年2月15日編製</t>
  </si>
  <si>
    <t xml:space="preserve">    審核</t>
  </si>
  <si>
    <t xml:space="preserve">       業務主管人員</t>
  </si>
  <si>
    <t xml:space="preserve">       主辦統計人員</t>
  </si>
  <si>
    <t>填表說明：本表編製1式3份，於完成會核程序並經機關長官核章後，1份送主計室，1份自存，1份送臺東縣政府民政處。</t>
  </si>
  <si>
    <t>臺東縣太麻里鄉火 化 場 設 施 概 況</t>
    <phoneticPr fontId="44" type="noConversion"/>
  </si>
  <si>
    <t>臺東縣太麻里鄉公所統計 年報 (火化場設施概況)</t>
    <phoneticPr fontId="44" type="noConversion"/>
  </si>
  <si>
    <t>112年火化場設施概況</t>
    <phoneticPr fontId="44" type="noConversion"/>
  </si>
  <si>
    <t>3312-04-01-3</t>
  </si>
  <si>
    <t>臺東縣太麻里鄉 公 墓 設 施 概 況</t>
  </si>
  <si>
    <t>總      計</t>
  </si>
  <si>
    <t>經　　規　　劃　　並　　啟　　用　　者</t>
  </si>
  <si>
    <t>未　經　規　劃　者</t>
  </si>
  <si>
    <t>年底處數</t>
  </si>
  <si>
    <r>
      <t xml:space="preserve">年底土地面積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</si>
  <si>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年底土
地面積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</si>
  <si>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年底已
使用面積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</si>
  <si>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年底未
使用面積
</t>
    </r>
    <r>
      <rPr>
        <sz val="10"/>
        <color rgb="FF000000"/>
        <rFont val="Times New Roman"/>
        <family val="1"/>
      </rPr>
      <t>(</t>
    </r>
    <r>
      <rPr>
        <sz val="10"/>
        <color rgb="FF000000"/>
        <rFont val="標楷體"/>
        <family val="4"/>
        <charset val="136"/>
      </rPr>
      <t>平方公尺</t>
    </r>
    <r>
      <rPr>
        <sz val="10"/>
        <color rgb="FF000000"/>
        <rFont val="Times New Roman"/>
        <family val="1"/>
      </rPr>
      <t>)</t>
    </r>
  </si>
  <si>
    <r>
      <t>年底可使用墓基總數</t>
    </r>
    <r>
      <rPr>
        <sz val="12"/>
        <color rgb="FF000000"/>
        <rFont val="Times New Roman"/>
        <family val="1"/>
      </rPr>
      <t>(</t>
    </r>
    <r>
      <rPr>
        <sz val="12"/>
        <color rgb="FF000000"/>
        <rFont val="標楷體"/>
        <family val="4"/>
        <charset val="136"/>
      </rPr>
      <t>座</t>
    </r>
    <r>
      <rPr>
        <sz val="12"/>
        <color rgb="FF000000"/>
        <rFont val="Times New Roman"/>
        <family val="1"/>
      </rPr>
      <t>)</t>
    </r>
  </si>
  <si>
    <r>
      <t>年底已使用墓基總數</t>
    </r>
    <r>
      <rPr>
        <sz val="12"/>
        <color rgb="FF000000"/>
        <rFont val="Times New Roman"/>
        <family val="1"/>
      </rPr>
      <t>(</t>
    </r>
    <r>
      <rPr>
        <sz val="12"/>
        <color rgb="FF000000"/>
        <rFont val="標楷體"/>
        <family val="4"/>
        <charset val="136"/>
      </rPr>
      <t>座</t>
    </r>
    <r>
      <rPr>
        <sz val="12"/>
        <color rgb="FF000000"/>
        <rFont val="Times New Roman"/>
        <family val="1"/>
      </rPr>
      <t>)</t>
    </r>
  </si>
  <si>
    <r>
      <t>年底尚未使用墓基數</t>
    </r>
    <r>
      <rPr>
        <sz val="12"/>
        <color rgb="FF000000"/>
        <rFont val="Times New Roman"/>
        <family val="1"/>
      </rPr>
      <t>(</t>
    </r>
    <r>
      <rPr>
        <sz val="12"/>
        <color rgb="FF000000"/>
        <rFont val="標楷體"/>
        <family val="4"/>
        <charset val="136"/>
      </rPr>
      <t>座</t>
    </r>
    <r>
      <rPr>
        <sz val="12"/>
        <color rgb="FF000000"/>
        <rFont val="Times New Roman"/>
        <family val="1"/>
      </rPr>
      <t>)</t>
    </r>
  </si>
  <si>
    <t>本年埋葬數</t>
  </si>
  <si>
    <t>本年遷出數</t>
  </si>
  <si>
    <t>開放中</t>
  </si>
  <si>
    <t>已停用</t>
  </si>
  <si>
    <r>
      <t>本年墓基使用數</t>
    </r>
    <r>
      <rPr>
        <sz val="12"/>
        <color rgb="FF000000"/>
        <rFont val="Times New Roman"/>
        <family val="1"/>
      </rPr>
      <t>(</t>
    </r>
    <r>
      <rPr>
        <sz val="12"/>
        <color rgb="FF000000"/>
        <rFont val="標楷體"/>
        <family val="4"/>
        <charset val="136"/>
      </rPr>
      <t>座</t>
    </r>
    <r>
      <rPr>
        <sz val="12"/>
        <color rgb="FF000000"/>
        <rFont val="Times New Roman"/>
        <family val="1"/>
      </rPr>
      <t>)</t>
    </r>
  </si>
  <si>
    <r>
      <t>屍體數</t>
    </r>
    <r>
      <rPr>
        <sz val="12"/>
        <color rgb="FF000000"/>
        <rFont val="Times New Roman"/>
        <family val="1"/>
      </rPr>
      <t>(</t>
    </r>
    <r>
      <rPr>
        <sz val="12"/>
        <color rgb="FF000000"/>
        <rFont val="標楷體"/>
        <family val="4"/>
        <charset val="136"/>
      </rPr>
      <t>具</t>
    </r>
    <r>
      <rPr>
        <sz val="12"/>
        <color rgb="FF000000"/>
        <rFont val="Times New Roman"/>
        <family val="1"/>
      </rPr>
      <t>)</t>
    </r>
  </si>
  <si>
    <r>
      <t>骨灰數</t>
    </r>
    <r>
      <rPr>
        <sz val="12"/>
        <color rgb="FF000000"/>
        <rFont val="Times New Roman"/>
        <family val="1"/>
      </rPr>
      <t>(</t>
    </r>
    <r>
      <rPr>
        <sz val="12"/>
        <color rgb="FF000000"/>
        <rFont val="標楷體"/>
        <family val="4"/>
        <charset val="136"/>
      </rPr>
      <t>個</t>
    </r>
    <r>
      <rPr>
        <sz val="12"/>
        <color rgb="FF000000"/>
        <rFont val="Times New Roman"/>
        <family val="1"/>
      </rPr>
      <t>)</t>
    </r>
  </si>
  <si>
    <r>
      <t>骨骸數</t>
    </r>
    <r>
      <rPr>
        <sz val="12"/>
        <color rgb="FF000000"/>
        <rFont val="Times New Roman"/>
        <family val="1"/>
      </rPr>
      <t>(</t>
    </r>
    <r>
      <rPr>
        <sz val="12"/>
        <color rgb="FF000000"/>
        <rFont val="標楷體"/>
        <family val="4"/>
        <charset val="136"/>
      </rPr>
      <t>個</t>
    </r>
    <r>
      <rPr>
        <sz val="12"/>
        <color rgb="FF000000"/>
        <rFont val="Times New Roman"/>
        <family val="1"/>
      </rPr>
      <t>)</t>
    </r>
  </si>
  <si>
    <r>
      <t>屍體數</t>
    </r>
    <r>
      <rPr>
        <sz val="12"/>
        <color rgb="FF000000"/>
        <rFont val="Times New Roman"/>
        <family val="1"/>
      </rPr>
      <t>(</t>
    </r>
    <r>
      <rPr>
        <sz val="10"/>
        <color rgb="FF000000"/>
        <rFont val="標楷體"/>
        <family val="4"/>
        <charset val="136"/>
      </rPr>
      <t>具</t>
    </r>
    <r>
      <rPr>
        <sz val="12"/>
        <color rgb="FF000000"/>
        <rFont val="Times New Roman"/>
        <family val="1"/>
      </rPr>
      <t>)</t>
    </r>
  </si>
  <si>
    <t>111年10月17日公告廢止北里公墓。</t>
  </si>
  <si>
    <t>填表說明：1.本表編製2份，於完成會核程序並經機關長官核章後，1份送本府主計處(室)，1份自存外，應由網際網路上傳至內政部統計處資料庫。</t>
  </si>
  <si>
    <t>2.所轄如有以土葬之墓基供埋葬骨灰使用，則會產生1墓基有多個骨灰盒(罐)之情況，年度埋葬數會大於年度墓基使用數。</t>
  </si>
  <si>
    <t>臺東縣太麻里鄉公所統計 年報 公墓設施概況</t>
    <phoneticPr fontId="44" type="noConversion"/>
  </si>
  <si>
    <t>112年公墓設施概況</t>
    <phoneticPr fontId="44" type="noConversion"/>
  </si>
  <si>
    <t>3312-04-02-3</t>
  </si>
  <si>
    <t>臺東縣太麻里鄉骨　灰　(骸)　存　放　設　施　概　況</t>
  </si>
  <si>
    <t>年底最大容量</t>
  </si>
  <si>
    <t>年底已使用量
（含本年納入數量）</t>
  </si>
  <si>
    <t>年底尚未使用量</t>
  </si>
  <si>
    <t>本年納入數量</t>
  </si>
  <si>
    <t>本年遷出數量</t>
  </si>
  <si>
    <t>合計
（位）</t>
  </si>
  <si>
    <t>骨骸
（位）</t>
  </si>
  <si>
    <t>骨灰
（位）</t>
  </si>
  <si>
    <t>111年5月開放2樓佛區櫃位：增加骨骸櫃102個，骨灰櫃1152個。</t>
  </si>
  <si>
    <r>
      <t>資料來源：依據</t>
    </r>
    <r>
      <rPr>
        <b/>
        <sz val="12"/>
        <color rgb="FF000000"/>
        <rFont val="標楷體"/>
        <family val="4"/>
        <charset val="136"/>
      </rPr>
      <t>本公所</t>
    </r>
    <r>
      <rPr>
        <sz val="12"/>
        <color rgb="FF000000"/>
        <rFont val="標楷體"/>
        <family val="4"/>
        <charset val="136"/>
      </rPr>
      <t>資料彙編。</t>
    </r>
  </si>
  <si>
    <t>臺東縣太麻里鄉公所統計年報 骨灰(骸)存放設施概況</t>
    <phoneticPr fontId="44" type="noConversion"/>
  </si>
  <si>
    <t>112年骨灰(骸)存放設施概況</t>
    <phoneticPr fontId="44" type="noConversion"/>
  </si>
  <si>
    <t>3312-04-04-3</t>
  </si>
  <si>
    <t>臺東縣太麻里鄉殯 儀 館 設 施 概 況</t>
  </si>
  <si>
    <t>中華民國112年</t>
  </si>
  <si>
    <t>公私
立別</t>
  </si>
  <si>
    <t>年底殯儀館數（處）</t>
  </si>
  <si>
    <r>
      <t>年底土地面積
（平方公尺</t>
    </r>
    <r>
      <rPr>
        <sz val="12"/>
        <color rgb="FF000000"/>
        <rFont val="Times New Roman"/>
        <family val="1"/>
      </rPr>
      <t>)</t>
    </r>
  </si>
  <si>
    <t>年底禮廳數
（間）</t>
  </si>
  <si>
    <t>年底屍體冷凍室
最大容量（具）</t>
  </si>
  <si>
    <t>本年殯殮數
（具）</t>
  </si>
  <si>
    <t xml:space="preserve">     審核</t>
  </si>
  <si>
    <t>臺東縣太麻里鄉公所統計 年報(殯儀館設施概況)</t>
    <phoneticPr fontId="44" type="noConversion"/>
  </si>
  <si>
    <t>112年殯儀館設施概況</t>
    <phoneticPr fontId="44" type="noConversion"/>
  </si>
  <si>
    <t>3312-04-03-3</t>
  </si>
  <si>
    <t>鄉鎮市
別</t>
  </si>
  <si>
    <t>本年環保葬件數（件）</t>
  </si>
  <si>
    <t>年底公立公墓收費狀況</t>
  </si>
  <si>
    <t>年底公立公墓
管理人員</t>
  </si>
  <si>
    <t>年底公立各級單位
殯葬業務承辦人員</t>
  </si>
  <si>
    <t>本年核發埋葬火化
許可證明</t>
  </si>
  <si>
    <t>本年殯葬設施違反殯葬法規處分件數（件）</t>
  </si>
  <si>
    <t>非公墓內（灑葬）</t>
  </si>
  <si>
    <t>公墓內</t>
  </si>
  <si>
    <t>公園、
綠地等</t>
  </si>
  <si>
    <t>海洋</t>
  </si>
  <si>
    <t>樹葬</t>
  </si>
  <si>
    <t>有收費
公墓數
（個）</t>
  </si>
  <si>
    <t>未收費
公墓數
（個）</t>
  </si>
  <si>
    <t>專任
（人）</t>
  </si>
  <si>
    <t>兼任
(人)</t>
  </si>
  <si>
    <t>埋葬屍體（件）</t>
  </si>
  <si>
    <t>火化屍體或骨骸（件）</t>
  </si>
  <si>
    <t xml:space="preserve">          2.本年環保葬件數、本年殯葬設施違反殯葬法規處分件數係指公、私立殯葬管理業務均為統計範圍。</t>
  </si>
  <si>
    <t>臺東縣太麻里鄉殯葬管理業務概況</t>
    <phoneticPr fontId="44" type="noConversion"/>
  </si>
  <si>
    <t>臺東縣太麻里鄉公所統計 年報(殯葬管理業務概況)</t>
    <phoneticPr fontId="44" type="noConversion"/>
  </si>
  <si>
    <t>112年殯葬管理業務概況</t>
    <phoneticPr fontId="44" type="noConversion"/>
  </si>
  <si>
    <t>公 開 類</t>
  </si>
  <si>
    <t>太麻里鄉公所農觀課</t>
    <phoneticPr fontId="44" type="noConversion"/>
  </si>
  <si>
    <t>年    報</t>
  </si>
  <si>
    <t>次年2月15日前編報</t>
    <phoneticPr fontId="44" type="noConversion"/>
  </si>
  <si>
    <r>
      <t>表  號</t>
    </r>
    <r>
      <rPr>
        <sz val="12"/>
        <color rgb="FF000000"/>
        <rFont val="新細明體"/>
        <family val="1"/>
        <charset val="136"/>
      </rPr>
      <t/>
    </r>
    <phoneticPr fontId="44" type="noConversion"/>
  </si>
  <si>
    <t>1113─01─01─3</t>
    <phoneticPr fontId="44" type="noConversion"/>
  </si>
  <si>
    <t>臺 東 縣 太 麻 里 鄉 農 耕 土 地 面 積</t>
    <phoneticPr fontId="44" type="noConversion"/>
  </si>
  <si>
    <t>中華民國 112 年</t>
    <phoneticPr fontId="44" type="noConversion"/>
  </si>
  <si>
    <t xml:space="preserve">     單位 : 公頃</t>
    <phoneticPr fontId="44" type="noConversion"/>
  </si>
  <si>
    <t>鄉鎮(市區)別</t>
  </si>
  <si>
    <t>耕作地</t>
    <phoneticPr fontId="44" type="noConversion"/>
  </si>
  <si>
    <t>農耕土地佔
總面積％</t>
    <phoneticPr fontId="44" type="noConversion"/>
  </si>
  <si>
    <t>總    計</t>
    <phoneticPr fontId="44" type="noConversion"/>
  </si>
  <si>
    <t>合計</t>
    <phoneticPr fontId="44" type="noConversion"/>
  </si>
  <si>
    <t>短期耕作地</t>
    <phoneticPr fontId="44" type="noConversion"/>
  </si>
  <si>
    <t>長期耕作地</t>
    <phoneticPr fontId="58" type="noConversion"/>
  </si>
  <si>
    <t>長期休閒地</t>
    <phoneticPr fontId="44" type="noConversion"/>
  </si>
  <si>
    <t>小計</t>
    <phoneticPr fontId="58" type="noConversion"/>
  </si>
  <si>
    <t>水稻</t>
    <phoneticPr fontId="44" type="noConversion"/>
  </si>
  <si>
    <t>水稻以外之短期作</t>
    <phoneticPr fontId="44" type="noConversion"/>
  </si>
  <si>
    <t>短期休閒</t>
    <phoneticPr fontId="44" type="noConversion"/>
  </si>
  <si>
    <t>太麻里鄉</t>
    <phoneticPr fontId="44" type="noConversion"/>
  </si>
  <si>
    <t>總  計</t>
    <phoneticPr fontId="44" type="noConversion"/>
  </si>
  <si>
    <t>審核</t>
    <phoneticPr fontId="44" type="noConversion"/>
  </si>
  <si>
    <t xml:space="preserve">  業務主管人員</t>
    <phoneticPr fontId="44" type="noConversion"/>
  </si>
  <si>
    <t xml:space="preserve">             機關首長   </t>
    <phoneticPr fontId="44" type="noConversion"/>
  </si>
  <si>
    <t xml:space="preserve">  主辦統計人員</t>
    <phoneticPr fontId="44" type="noConversion"/>
  </si>
  <si>
    <t xml:space="preserve"> 編製日期：113 年 5 月 22 日</t>
    <phoneticPr fontId="44" type="noConversion"/>
  </si>
  <si>
    <t>資料來源：依據本市農情調查結果編製。</t>
    <phoneticPr fontId="44" type="noConversion"/>
  </si>
  <si>
    <t>填表說明:本表編製一式三份，一份自存、一份送主計室、一份送臺東縣政府農業處。</t>
    <phoneticPr fontId="44" type="noConversion"/>
  </si>
  <si>
    <t>臺東縣太麻里鄉統計 年報(農耕土地面積)</t>
    <phoneticPr fontId="44" type="noConversion"/>
  </si>
  <si>
    <t>112年農耕土地面積</t>
    <phoneticPr fontId="44" type="noConversion"/>
  </si>
  <si>
    <t>季報</t>
    <phoneticPr fontId="116" type="noConversion"/>
  </si>
  <si>
    <t>每季終了後1個月內編送</t>
    <phoneticPr fontId="117" type="noConversion"/>
  </si>
  <si>
    <r>
      <rPr>
        <u/>
        <sz val="20"/>
        <rFont val="標楷體"/>
        <family val="4"/>
      </rPr>
      <t>臺東縣</t>
    </r>
    <r>
      <rPr>
        <sz val="20"/>
        <rFont val="標楷體"/>
        <family val="4"/>
      </rPr>
      <t>列冊需關懷獨居老人人數及服務概況</t>
    </r>
    <phoneticPr fontId="117" type="noConversion"/>
  </si>
  <si>
    <r>
      <t>中華民國</t>
    </r>
    <r>
      <rPr>
        <sz val="11"/>
        <rFont val="Times New Roman"/>
        <family val="1"/>
      </rPr>
      <t>112</t>
    </r>
    <r>
      <rPr>
        <sz val="11"/>
        <rFont val="標楷體"/>
        <family val="4"/>
      </rPr>
      <t>年第四季</t>
    </r>
    <r>
      <rPr>
        <sz val="11"/>
        <rFont val="Times New Roman"/>
        <family val="1"/>
      </rPr>
      <t>(10</t>
    </r>
    <r>
      <rPr>
        <sz val="11"/>
        <rFont val="標楷體"/>
        <family val="4"/>
      </rPr>
      <t>月至</t>
    </r>
    <r>
      <rPr>
        <sz val="11"/>
        <rFont val="Times New Roman"/>
        <family val="1"/>
      </rPr>
      <t>12</t>
    </r>
    <r>
      <rPr>
        <sz val="11"/>
        <rFont val="標楷體"/>
        <family val="4"/>
      </rPr>
      <t>月</t>
    </r>
    <r>
      <rPr>
        <sz val="11"/>
        <rFont val="Times New Roman"/>
        <family val="1"/>
      </rPr>
      <t xml:space="preserve">)                                                                             </t>
    </r>
    <r>
      <rPr>
        <sz val="11"/>
        <rFont val="標楷體"/>
        <family val="4"/>
      </rPr>
      <t/>
    </r>
    <phoneticPr fontId="122" type="noConversion"/>
  </si>
  <si>
    <t>單位:人、人次</t>
    <phoneticPr fontId="116" type="noConversion"/>
  </si>
  <si>
    <t>項目別</t>
    <phoneticPr fontId="123" type="noConversion"/>
  </si>
  <si>
    <r>
      <t>期底獨居老人人數</t>
    </r>
    <r>
      <rPr>
        <sz val="12"/>
        <rFont val="Times New Roman"/>
        <family val="1"/>
      </rPr>
      <t>(</t>
    </r>
    <r>
      <rPr>
        <sz val="12"/>
        <rFont val="標楷體"/>
        <family val="4"/>
      </rPr>
      <t>人</t>
    </r>
    <r>
      <rPr>
        <sz val="12"/>
        <rFont val="Times New Roman"/>
        <family val="1"/>
      </rPr>
      <t>)  (</t>
    </r>
    <r>
      <rPr>
        <sz val="12"/>
        <rFont val="標楷體"/>
        <family val="4"/>
      </rPr>
      <t>含</t>
    </r>
    <r>
      <rPr>
        <sz val="12"/>
        <rFont val="Times New Roman"/>
        <family val="1"/>
      </rPr>
      <t xml:space="preserve"> </t>
    </r>
    <r>
      <rPr>
        <sz val="12"/>
        <rFont val="標楷體"/>
        <family val="4"/>
      </rPr>
      <t>具</t>
    </r>
    <r>
      <rPr>
        <sz val="12"/>
        <rFont val="Times New Roman"/>
        <family val="1"/>
      </rPr>
      <t xml:space="preserve"> </t>
    </r>
    <r>
      <rPr>
        <sz val="12"/>
        <rFont val="標楷體"/>
        <family val="4"/>
      </rPr>
      <t>原</t>
    </r>
    <r>
      <rPr>
        <sz val="12"/>
        <rFont val="Times New Roman"/>
        <family val="1"/>
      </rPr>
      <t xml:space="preserve"> </t>
    </r>
    <r>
      <rPr>
        <sz val="12"/>
        <rFont val="標楷體"/>
        <family val="4"/>
      </rPr>
      <t>住</t>
    </r>
    <r>
      <rPr>
        <sz val="12"/>
        <rFont val="Times New Roman"/>
        <family val="1"/>
      </rPr>
      <t xml:space="preserve"> </t>
    </r>
    <r>
      <rPr>
        <sz val="12"/>
        <rFont val="標楷體"/>
        <family val="4"/>
      </rPr>
      <t>民</t>
    </r>
    <r>
      <rPr>
        <sz val="12"/>
        <color rgb="FF000000"/>
        <rFont val="新細明體"/>
        <family val="1"/>
        <charset val="136"/>
      </rPr>
      <t>、</t>
    </r>
    <r>
      <rPr>
        <sz val="12"/>
        <rFont val="標楷體"/>
        <family val="4"/>
      </rPr>
      <t>榮民</t>
    </r>
    <r>
      <rPr>
        <sz val="12"/>
        <rFont val="Times New Roman"/>
        <family val="1"/>
      </rPr>
      <t>(</t>
    </r>
    <r>
      <rPr>
        <sz val="12"/>
        <rFont val="標楷體"/>
        <family val="4"/>
      </rPr>
      <t>眷</t>
    </r>
    <r>
      <rPr>
        <sz val="12"/>
        <rFont val="Times New Roman"/>
        <family val="1"/>
      </rPr>
      <t xml:space="preserve">) </t>
    </r>
    <r>
      <rPr>
        <sz val="12"/>
        <rFont val="標楷體"/>
        <family val="4"/>
      </rPr>
      <t>身</t>
    </r>
    <r>
      <rPr>
        <sz val="12"/>
        <rFont val="Times New Roman"/>
        <family val="1"/>
      </rPr>
      <t xml:space="preserve"> </t>
    </r>
    <r>
      <rPr>
        <sz val="12"/>
        <rFont val="標楷體"/>
        <family val="4"/>
      </rPr>
      <t>分</t>
    </r>
    <r>
      <rPr>
        <sz val="12"/>
        <rFont val="Times New Roman"/>
        <family val="1"/>
      </rPr>
      <t>)</t>
    </r>
    <phoneticPr fontId="124" type="noConversion"/>
  </si>
  <si>
    <t>具榮民(眷)
身分獨居
老人人數</t>
    <phoneticPr fontId="123" type="noConversion"/>
  </si>
  <si>
    <t>具原住民
身分獨居
老人人數</t>
    <phoneticPr fontId="116" type="noConversion"/>
  </si>
  <si>
    <t>本期死亡人數</t>
    <phoneticPr fontId="123" type="noConversion"/>
  </si>
  <si>
    <r>
      <t>本</t>
    </r>
    <r>
      <rPr>
        <sz val="12"/>
        <rFont val="Times New Roman"/>
        <family val="1"/>
      </rPr>
      <t xml:space="preserve">  </t>
    </r>
    <r>
      <rPr>
        <sz val="12"/>
        <rFont val="標楷體"/>
        <family val="4"/>
      </rPr>
      <t>期</t>
    </r>
    <r>
      <rPr>
        <sz val="12"/>
        <rFont val="Times New Roman"/>
        <family val="1"/>
      </rPr>
      <t xml:space="preserve">  </t>
    </r>
    <r>
      <rPr>
        <sz val="12"/>
        <rFont val="標楷體"/>
        <family val="4"/>
      </rPr>
      <t>服</t>
    </r>
    <r>
      <rPr>
        <sz val="12"/>
        <rFont val="Times New Roman"/>
        <family val="1"/>
      </rPr>
      <t xml:space="preserve">  </t>
    </r>
    <r>
      <rPr>
        <sz val="12"/>
        <rFont val="標楷體"/>
        <family val="4"/>
      </rPr>
      <t>務</t>
    </r>
    <r>
      <rPr>
        <sz val="12"/>
        <rFont val="Times New Roman"/>
        <family val="1"/>
      </rPr>
      <t xml:space="preserve">  </t>
    </r>
    <r>
      <rPr>
        <sz val="12"/>
        <rFont val="標楷體"/>
        <family val="4"/>
      </rPr>
      <t>成</t>
    </r>
    <r>
      <rPr>
        <sz val="12"/>
        <rFont val="Times New Roman"/>
        <family val="1"/>
      </rPr>
      <t xml:space="preserve">  </t>
    </r>
    <r>
      <rPr>
        <sz val="12"/>
        <rFont val="標楷體"/>
        <family val="4"/>
      </rPr>
      <t>果</t>
    </r>
    <r>
      <rPr>
        <sz val="12"/>
        <rFont val="Times New Roman"/>
        <family val="1"/>
      </rPr>
      <t xml:space="preserve">  </t>
    </r>
    <r>
      <rPr>
        <sz val="12"/>
        <rFont val="標楷體"/>
        <family val="4"/>
      </rPr>
      <t>(人次)</t>
    </r>
    <phoneticPr fontId="124" type="noConversion"/>
  </si>
  <si>
    <t>期底安裝緊急救援連線人數 (人)</t>
    <phoneticPr fontId="124" type="noConversion"/>
  </si>
  <si>
    <t>本期轉介進住機構人數
 (人)</t>
    <phoneticPr fontId="124" type="noConversion"/>
  </si>
  <si>
    <t>總     計</t>
    <phoneticPr fontId="117" type="noConversion"/>
  </si>
  <si>
    <r>
      <t>中</t>
    </r>
    <r>
      <rPr>
        <sz val="12"/>
        <rFont val="Times New Roman"/>
        <family val="1"/>
      </rPr>
      <t>(</t>
    </r>
    <r>
      <rPr>
        <sz val="12"/>
        <rFont val="標楷體"/>
        <family val="4"/>
      </rPr>
      <t>低</t>
    </r>
    <r>
      <rPr>
        <sz val="12"/>
        <rFont val="Times New Roman"/>
        <family val="1"/>
      </rPr>
      <t>)</t>
    </r>
    <r>
      <rPr>
        <sz val="12"/>
        <rFont val="標楷體"/>
        <family val="4"/>
      </rPr>
      <t>收入</t>
    </r>
    <phoneticPr fontId="117" type="noConversion"/>
  </si>
  <si>
    <r>
      <t>一</t>
    </r>
    <r>
      <rPr>
        <sz val="12"/>
        <rFont val="Times New Roman"/>
        <family val="1"/>
      </rPr>
      <t xml:space="preserve">  </t>
    </r>
    <r>
      <rPr>
        <sz val="12"/>
        <rFont val="標楷體"/>
        <family val="4"/>
      </rPr>
      <t>般</t>
    </r>
    <r>
      <rPr>
        <sz val="12"/>
        <rFont val="Times New Roman"/>
        <family val="1"/>
      </rPr>
      <t xml:space="preserve">  </t>
    </r>
    <r>
      <rPr>
        <sz val="12"/>
        <rFont val="標楷體"/>
        <family val="4"/>
      </rPr>
      <t>老</t>
    </r>
    <r>
      <rPr>
        <sz val="12"/>
        <rFont val="Times New Roman"/>
        <family val="1"/>
      </rPr>
      <t xml:space="preserve">  </t>
    </r>
    <r>
      <rPr>
        <sz val="12"/>
        <rFont val="標楷體"/>
        <family val="4"/>
      </rPr>
      <t>人</t>
    </r>
    <phoneticPr fontId="124" type="noConversion"/>
  </si>
  <si>
    <t>合計</t>
    <phoneticPr fontId="124" type="noConversion"/>
  </si>
  <si>
    <t>電話
問安</t>
    <phoneticPr fontId="124" type="noConversion"/>
  </si>
  <si>
    <t>關懷
訪視</t>
    <phoneticPr fontId="124" type="noConversion"/>
  </si>
  <si>
    <t>居家
服務</t>
    <phoneticPr fontId="124" type="noConversion"/>
  </si>
  <si>
    <t xml:space="preserve">餐飲
服務                                                                                                                                                                                    </t>
    <phoneticPr fontId="124" type="noConversion"/>
  </si>
  <si>
    <t>陪同
就醫</t>
    <phoneticPr fontId="124" type="noConversion"/>
  </si>
  <si>
    <t>合計</t>
    <phoneticPr fontId="117" type="noConversion"/>
  </si>
  <si>
    <t>男</t>
    <phoneticPr fontId="117" type="noConversion"/>
  </si>
  <si>
    <t>女</t>
    <phoneticPr fontId="117" type="noConversion"/>
  </si>
  <si>
    <t>男</t>
    <phoneticPr fontId="123" type="noConversion"/>
  </si>
  <si>
    <t>女</t>
    <phoneticPr fontId="123" type="noConversion"/>
  </si>
  <si>
    <t>美和村總計</t>
    <phoneticPr fontId="123" type="noConversion"/>
  </si>
  <si>
    <t>合計</t>
    <phoneticPr fontId="123" type="noConversion"/>
  </si>
  <si>
    <t>65～69歲</t>
    <phoneticPr fontId="123" type="noConversion"/>
  </si>
  <si>
    <t>70～74歲</t>
    <phoneticPr fontId="123" type="noConversion"/>
  </si>
  <si>
    <t>75～79歲</t>
    <phoneticPr fontId="123" type="noConversion"/>
  </si>
  <si>
    <t>80～84歲</t>
    <phoneticPr fontId="123" type="noConversion"/>
  </si>
  <si>
    <t>85歲以上</t>
    <phoneticPr fontId="123" type="noConversion"/>
  </si>
  <si>
    <t>三和村總計</t>
    <phoneticPr fontId="123" type="noConversion"/>
  </si>
  <si>
    <t>65～69歲</t>
  </si>
  <si>
    <t>70～74歲</t>
  </si>
  <si>
    <t>75～79歲</t>
  </si>
  <si>
    <t>80～84歲</t>
  </si>
  <si>
    <t>85歲以上</t>
  </si>
  <si>
    <t>華源村總計</t>
    <phoneticPr fontId="123" type="noConversion"/>
  </si>
  <si>
    <t>北里村總計</t>
    <phoneticPr fontId="123" type="noConversion"/>
  </si>
  <si>
    <t>泰和村總計</t>
    <phoneticPr fontId="123" type="noConversion"/>
  </si>
  <si>
    <t>大王村總計</t>
    <phoneticPr fontId="123" type="noConversion"/>
  </si>
  <si>
    <t>香蘭村總計</t>
    <phoneticPr fontId="123" type="noConversion"/>
  </si>
  <si>
    <t>金崙村總計</t>
    <phoneticPr fontId="123" type="noConversion"/>
  </si>
  <si>
    <t>65～69歲</t>
    <phoneticPr fontId="44" type="noConversion"/>
  </si>
  <si>
    <t>70～74歲</t>
    <phoneticPr fontId="44" type="noConversion"/>
  </si>
  <si>
    <t>75～79歲</t>
    <phoneticPr fontId="44" type="noConversion"/>
  </si>
  <si>
    <t>80～84歲</t>
    <phoneticPr fontId="44" type="noConversion"/>
  </si>
  <si>
    <t>85歲以上</t>
    <phoneticPr fontId="44" type="noConversion"/>
  </si>
  <si>
    <t>多良村總計</t>
    <phoneticPr fontId="123" type="noConversion"/>
  </si>
  <si>
    <r>
      <rPr>
        <b/>
        <sz val="16"/>
        <rFont val="標楷體"/>
        <family val="4"/>
      </rPr>
      <t>太麻里鄉</t>
    </r>
    <r>
      <rPr>
        <sz val="18"/>
        <rFont val="標楷體"/>
        <family val="4"/>
      </rPr>
      <t>總  計</t>
    </r>
    <phoneticPr fontId="123" type="noConversion"/>
  </si>
  <si>
    <t>業務主管人員</t>
    <phoneticPr fontId="117" type="noConversion"/>
  </si>
  <si>
    <t>機關首長</t>
    <phoneticPr fontId="115" type="noConversion"/>
  </si>
  <si>
    <t>中華民國113年1月5日編製</t>
    <phoneticPr fontId="123" type="noConversion"/>
  </si>
  <si>
    <t>資料來源：依據本公所獨居老人資料彙報。</t>
    <phoneticPr fontId="124" type="noConversion"/>
  </si>
  <si>
    <t>填表說明：1.本表編製3份，1份送主計室，1份自存外，1份送臺東縣政府社會處。</t>
    <phoneticPr fontId="116" type="noConversion"/>
  </si>
  <si>
    <t xml:space="preserve">          2.餐飲服務為於統計期間按日計算送餐人數之合計數，以人次統計。</t>
    <phoneticPr fontId="116" type="noConversion"/>
  </si>
  <si>
    <t>112年第4季列冊需關懷獨居老人人數及服務概況</t>
    <phoneticPr fontId="44" type="noConversion"/>
  </si>
  <si>
    <t>季報</t>
  </si>
  <si>
    <t>每季終了後1個月內編送</t>
  </si>
  <si>
    <t>臺東縣太麻里鄉獨居老人服務概況</t>
  </si>
  <si>
    <t xml:space="preserve">中華民國113年第1季(1月至3月)                                                                                         </t>
  </si>
  <si>
    <t>單位:人、人次</t>
  </si>
  <si>
    <t>項目別</t>
  </si>
  <si>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</si>
  <si>
    <r>
      <rPr>
        <u/>
        <sz val="12"/>
        <color rgb="FFFF0000"/>
        <rFont val="標楷體"/>
        <family val="4"/>
        <charset val="136"/>
      </rPr>
      <t>期底</t>
    </r>
    <r>
      <rPr>
        <sz val="12"/>
        <rFont val="標楷體"/>
        <family val="4"/>
        <charset val="136"/>
      </rPr>
      <t>具原住民身分
獨居老人人數</t>
    </r>
  </si>
  <si>
    <r>
      <rPr>
        <sz val="12"/>
        <color rgb="FFFF0000"/>
        <rFont val="標楷體"/>
        <family val="4"/>
        <charset val="136"/>
      </rP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</si>
  <si>
    <r>
      <rPr>
        <sz val="12"/>
        <rFont val="標楷體"/>
        <family val="4"/>
        <charset val="136"/>
      </rP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</si>
  <si>
    <t>本期轉介長期照顧人數 (人)</t>
  </si>
  <si>
    <t>總     計</t>
  </si>
  <si>
    <r>
      <rPr>
        <sz val="12"/>
        <rFont val="標楷體"/>
        <family val="4"/>
        <charset val="136"/>
      </rP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</si>
  <si>
    <r>
      <rPr>
        <sz val="12"/>
        <rFont val="標楷體"/>
        <family val="4"/>
        <charset val="136"/>
      </rP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戶</t>
    </r>
  </si>
  <si>
    <r>
      <rPr>
        <u/>
        <sz val="12"/>
        <color rgb="FFFF0000"/>
        <rFont val="標楷體"/>
        <family val="4"/>
        <charset val="136"/>
      </rP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</si>
  <si>
    <r>
      <rPr>
        <u/>
        <sz val="12"/>
        <color rgb="FFFF0000"/>
        <rFont val="標楷體"/>
        <family val="4"/>
        <charset val="136"/>
      </rP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4"/>
        <charset val="136"/>
      </rPr>
      <t>戶</t>
    </r>
  </si>
  <si>
    <t>關懷訪視</t>
  </si>
  <si>
    <t>電話問安</t>
  </si>
  <si>
    <t>就醫協助</t>
  </si>
  <si>
    <t>生活協助</t>
  </si>
  <si>
    <t>總　　計</t>
  </si>
  <si>
    <t>美和村</t>
  </si>
  <si>
    <t>三和村</t>
  </si>
  <si>
    <t>華源村</t>
  </si>
  <si>
    <t>北里村</t>
  </si>
  <si>
    <t>泰和村</t>
  </si>
  <si>
    <t>大王村</t>
  </si>
  <si>
    <t>香蘭村</t>
  </si>
  <si>
    <t>金崙村</t>
  </si>
  <si>
    <t>多良村</t>
  </si>
  <si>
    <t>中華民國113年 4月14日編製</t>
  </si>
  <si>
    <r>
      <rPr>
        <sz val="12"/>
        <rFont val="標楷體"/>
        <family val="4"/>
        <charset val="136"/>
      </rPr>
      <t>資料來源：</t>
    </r>
    <r>
      <rPr>
        <u/>
        <sz val="12"/>
        <color rgb="FFFF0000"/>
        <rFont val="標楷體"/>
        <family val="4"/>
        <charset val="136"/>
      </rPr>
      <t>依據本公所所報獨居老人服務概況資料彙編。</t>
    </r>
  </si>
  <si>
    <t>填表說明：本表編製3份，1份送臺東縣政府社會處，1份送主計室，1份自存。</t>
  </si>
  <si>
    <t>年度報</t>
    <phoneticPr fontId="63" type="noConversion"/>
  </si>
  <si>
    <t>每年度終了後2個月內編送</t>
    <phoneticPr fontId="65" type="noConversion"/>
  </si>
  <si>
    <t>推行社區發展工作概況</t>
    <phoneticPr fontId="58" type="noConversion"/>
  </si>
  <si>
    <t>推行社區發展工作概況（續）</t>
    <phoneticPr fontId="58" type="noConversion"/>
  </si>
  <si>
    <t>中華民國112年</t>
    <phoneticPr fontId="44" type="noConversion"/>
  </si>
  <si>
    <t>區 域 別</t>
    <phoneticPr fontId="65" type="noConversion"/>
  </si>
  <si>
    <t>已劃定社區數</t>
    <phoneticPr fontId="63" type="noConversion"/>
  </si>
  <si>
    <t>社區發展協會數</t>
    <phoneticPr fontId="63" type="noConversion"/>
  </si>
  <si>
    <r>
      <t>社區</t>
    </r>
    <r>
      <rPr>
        <sz val="12"/>
        <rFont val="Times New Roman"/>
        <family val="1"/>
      </rPr>
      <t xml:space="preserve">
</t>
    </r>
    <r>
      <rPr>
        <sz val="12"/>
        <rFont val="標楷體"/>
        <family val="4"/>
        <charset val="136"/>
      </rPr>
      <t>戶數</t>
    </r>
    <phoneticPr fontId="44" type="noConversion"/>
  </si>
  <si>
    <r>
      <t>社區</t>
    </r>
    <r>
      <rPr>
        <sz val="12"/>
        <rFont val="Times New Roman"/>
        <family val="1"/>
      </rPr>
      <t xml:space="preserve">
</t>
    </r>
    <r>
      <rPr>
        <sz val="12"/>
        <rFont val="標楷體"/>
        <family val="4"/>
        <charset val="136"/>
      </rPr>
      <t>人口數</t>
    </r>
    <phoneticPr fontId="44" type="noConversion"/>
  </si>
  <si>
    <t>理監事人數</t>
    <phoneticPr fontId="63" type="noConversion"/>
  </si>
  <si>
    <t>社區發展協會會員數</t>
    <phoneticPr fontId="63" type="noConversion"/>
  </si>
  <si>
    <t>設置社區生產建設基金</t>
    <phoneticPr fontId="63" type="noConversion"/>
  </si>
  <si>
    <t>實際使用經費(元)</t>
  </si>
  <si>
    <t>社區活動中心(幢)</t>
  </si>
  <si>
    <t>社區發展工作項目</t>
    <phoneticPr fontId="44" type="noConversion"/>
  </si>
  <si>
    <t>合計</t>
    <phoneticPr fontId="63" type="noConversion"/>
  </si>
  <si>
    <t>理事長</t>
  </si>
  <si>
    <t>理事(不含理事長)</t>
    <phoneticPr fontId="63" type="noConversion"/>
  </si>
  <si>
    <t>監事</t>
    <phoneticPr fontId="63" type="noConversion"/>
  </si>
  <si>
    <t>合  計</t>
    <phoneticPr fontId="63" type="noConversion"/>
  </si>
  <si>
    <r>
      <t>政府</t>
    </r>
    <r>
      <rPr>
        <sz val="12"/>
        <rFont val="Times New Roman"/>
        <family val="1"/>
      </rPr>
      <t xml:space="preserve">
</t>
    </r>
    <r>
      <rPr>
        <sz val="12"/>
        <rFont val="標楷體"/>
        <family val="4"/>
        <charset val="136"/>
      </rPr>
      <t>補助款</t>
    </r>
    <phoneticPr fontId="44" type="noConversion"/>
  </si>
  <si>
    <r>
      <t>社區</t>
    </r>
    <r>
      <rPr>
        <sz val="12"/>
        <rFont val="Times New Roman"/>
        <family val="1"/>
      </rPr>
      <t xml:space="preserve">
</t>
    </r>
    <r>
      <rPr>
        <sz val="12"/>
        <rFont val="標楷體"/>
        <family val="4"/>
        <charset val="136"/>
      </rPr>
      <t>自籌款</t>
    </r>
    <phoneticPr fontId="44" type="noConversion"/>
  </si>
  <si>
    <t>教育訓練</t>
    <phoneticPr fontId="63" type="noConversion"/>
  </si>
  <si>
    <t>社區內部組織</t>
    <phoneticPr fontId="63" type="noConversion"/>
  </si>
  <si>
    <t>辦理社區照顧關懷據點</t>
    <phoneticPr fontId="63" type="noConversion"/>
  </si>
  <si>
    <t>社區
圖書室</t>
    <phoneticPr fontId="44" type="noConversion"/>
  </si>
  <si>
    <t>社區
刊物</t>
    <phoneticPr fontId="63" type="noConversion"/>
  </si>
  <si>
    <t>服務成果</t>
    <phoneticPr fontId="63" type="noConversion"/>
  </si>
  <si>
    <r>
      <t xml:space="preserve">原建
</t>
    </r>
    <r>
      <rPr>
        <sz val="12"/>
        <rFont val="Times New Roman"/>
        <family val="1"/>
      </rPr>
      <t>(</t>
    </r>
    <r>
      <rPr>
        <sz val="12"/>
        <rFont val="標楷體"/>
        <family val="4"/>
        <charset val="136"/>
      </rPr>
      <t>未作修擴建</t>
    </r>
    <r>
      <rPr>
        <sz val="12"/>
        <rFont val="Times New Roman"/>
        <family val="1"/>
      </rPr>
      <t>)</t>
    </r>
    <phoneticPr fontId="44" type="noConversion"/>
  </si>
  <si>
    <t>新建</t>
  </si>
  <si>
    <t>修擴建</t>
  </si>
  <si>
    <t>辦理社區幹部訓練</t>
    <phoneticPr fontId="63" type="noConversion"/>
  </si>
  <si>
    <t>辦理社區觀摩</t>
  </si>
  <si>
    <t>社區長壽俱樂部</t>
    <phoneticPr fontId="63" type="noConversion"/>
  </si>
  <si>
    <t>社區成長教室</t>
    <phoneticPr fontId="63" type="noConversion"/>
  </si>
  <si>
    <t>社區守望相助隊</t>
    <phoneticPr fontId="63" type="noConversion"/>
  </si>
  <si>
    <t>社區民俗藝文康樂班隊</t>
    <phoneticPr fontId="63" type="noConversion"/>
  </si>
  <si>
    <t>社區志願服務</t>
    <phoneticPr fontId="63" type="noConversion"/>
  </si>
  <si>
    <t>福利服務或活動</t>
    <phoneticPr fontId="63" type="noConversion"/>
  </si>
  <si>
    <r>
      <t>其他
服務</t>
    </r>
    <r>
      <rPr>
        <sz val="12"/>
        <rFont val="Times New Roman"/>
        <family val="1"/>
      </rPr>
      <t xml:space="preserve">  </t>
    </r>
    <phoneticPr fontId="44" type="noConversion"/>
  </si>
  <si>
    <t>團隊</t>
    <phoneticPr fontId="63" type="noConversion"/>
  </si>
  <si>
    <t>志工數</t>
    <phoneticPr fontId="63" type="noConversion"/>
  </si>
  <si>
    <t>男</t>
    <phoneticPr fontId="63" type="noConversion"/>
  </si>
  <si>
    <t>女</t>
    <phoneticPr fontId="63" type="noConversion"/>
  </si>
  <si>
    <r>
      <t>(</t>
    </r>
    <r>
      <rPr>
        <sz val="12"/>
        <rFont val="標楷體"/>
        <family val="4"/>
        <charset val="136"/>
      </rPr>
      <t>個</t>
    </r>
    <r>
      <rPr>
        <sz val="12"/>
        <rFont val="Times New Roman"/>
        <family val="1"/>
      </rPr>
      <t>)</t>
    </r>
    <phoneticPr fontId="44" type="noConversion"/>
  </si>
  <si>
    <r>
      <t>(</t>
    </r>
    <r>
      <rPr>
        <sz val="12"/>
        <rFont val="標楷體"/>
        <family val="4"/>
        <charset val="136"/>
      </rPr>
      <t>戶</t>
    </r>
    <r>
      <rPr>
        <sz val="12"/>
        <rFont val="Times New Roman"/>
        <family val="1"/>
      </rPr>
      <t>)</t>
    </r>
    <phoneticPr fontId="44" type="noConversion"/>
  </si>
  <si>
    <r>
      <t>(</t>
    </r>
    <r>
      <rPr>
        <sz val="12"/>
        <rFont val="標楷體"/>
        <family val="4"/>
        <charset val="136"/>
      </rPr>
      <t>人</t>
    </r>
    <r>
      <rPr>
        <sz val="12"/>
        <rFont val="Times New Roman"/>
        <family val="1"/>
      </rPr>
      <t>)</t>
    </r>
    <phoneticPr fontId="44" type="noConversion"/>
  </si>
  <si>
    <r>
      <t>(</t>
    </r>
    <r>
      <rPr>
        <sz val="11"/>
        <rFont val="標楷體"/>
        <family val="4"/>
        <charset val="136"/>
      </rPr>
      <t>人次</t>
    </r>
    <r>
      <rPr>
        <sz val="11"/>
        <rFont val="Times New Roman"/>
        <family val="1"/>
      </rPr>
      <t>)</t>
    </r>
    <phoneticPr fontId="44" type="noConversion"/>
  </si>
  <si>
    <r>
      <t>(</t>
    </r>
    <r>
      <rPr>
        <sz val="12"/>
        <rFont val="標楷體"/>
        <family val="4"/>
        <charset val="136"/>
      </rPr>
      <t>人次</t>
    </r>
    <r>
      <rPr>
        <sz val="12"/>
        <rFont val="Times New Roman"/>
        <family val="1"/>
      </rPr>
      <t>)</t>
    </r>
    <phoneticPr fontId="44" type="noConversion"/>
  </si>
  <si>
    <r>
      <t>(</t>
    </r>
    <r>
      <rPr>
        <sz val="12"/>
        <rFont val="標楷體"/>
        <family val="4"/>
        <charset val="136"/>
      </rPr>
      <t>處</t>
    </r>
    <r>
      <rPr>
        <sz val="12"/>
        <rFont val="Times New Roman"/>
        <family val="1"/>
      </rPr>
      <t>)</t>
    </r>
    <phoneticPr fontId="44" type="noConversion"/>
  </si>
  <si>
    <r>
      <t>(</t>
    </r>
    <r>
      <rPr>
        <sz val="12"/>
        <rFont val="標楷體"/>
        <family val="4"/>
        <charset val="136"/>
      </rPr>
      <t>班</t>
    </r>
    <r>
      <rPr>
        <sz val="12"/>
        <rFont val="Times New Roman"/>
        <family val="1"/>
      </rPr>
      <t>)</t>
    </r>
    <phoneticPr fontId="44" type="noConversion"/>
  </si>
  <si>
    <r>
      <t>(</t>
    </r>
    <r>
      <rPr>
        <sz val="12"/>
        <rFont val="標楷體"/>
        <family val="4"/>
        <charset val="136"/>
      </rPr>
      <t>隊</t>
    </r>
    <r>
      <rPr>
        <sz val="12"/>
        <rFont val="Times New Roman"/>
        <family val="1"/>
      </rPr>
      <t>)</t>
    </r>
    <phoneticPr fontId="44" type="noConversion"/>
  </si>
  <si>
    <r>
      <t>(</t>
    </r>
    <r>
      <rPr>
        <sz val="11"/>
        <rFont val="標楷體"/>
        <family val="4"/>
        <charset val="136"/>
      </rPr>
      <t>人</t>
    </r>
    <r>
      <rPr>
        <sz val="11"/>
        <rFont val="Times New Roman"/>
        <family val="1"/>
      </rPr>
      <t>)</t>
    </r>
    <phoneticPr fontId="44" type="noConversion"/>
  </si>
  <si>
    <r>
      <t>(</t>
    </r>
    <r>
      <rPr>
        <sz val="12"/>
        <rFont val="標楷體"/>
        <family val="4"/>
        <charset val="136"/>
      </rPr>
      <t>期</t>
    </r>
    <r>
      <rPr>
        <sz val="12"/>
        <rFont val="Times New Roman"/>
        <family val="1"/>
      </rPr>
      <t>)</t>
    </r>
    <phoneticPr fontId="44" type="noConversion"/>
  </si>
  <si>
    <r>
      <t>(</t>
    </r>
    <r>
      <rPr>
        <sz val="10"/>
        <rFont val="標楷體"/>
        <family val="4"/>
        <charset val="136"/>
      </rPr>
      <t>受益人次</t>
    </r>
    <r>
      <rPr>
        <sz val="10"/>
        <rFont val="Times New Roman"/>
        <family val="1"/>
      </rPr>
      <t>)</t>
    </r>
    <phoneticPr fontId="44" type="noConversion"/>
  </si>
  <si>
    <t>總    　計</t>
    <phoneticPr fontId="44" type="noConversion"/>
  </si>
  <si>
    <t>美和社區</t>
    <phoneticPr fontId="44" type="noConversion"/>
  </si>
  <si>
    <t>卡那索勒社區</t>
    <phoneticPr fontId="44" type="noConversion"/>
  </si>
  <si>
    <t>三和社區</t>
    <phoneticPr fontId="44" type="noConversion"/>
  </si>
  <si>
    <t>華源社區</t>
    <phoneticPr fontId="44" type="noConversion"/>
  </si>
  <si>
    <t>北里社區</t>
    <phoneticPr fontId="44" type="noConversion"/>
  </si>
  <si>
    <t>大王社區</t>
    <phoneticPr fontId="44" type="noConversion"/>
  </si>
  <si>
    <t>泰和社區</t>
    <phoneticPr fontId="44" type="noConversion"/>
  </si>
  <si>
    <t>香蘭社區</t>
    <phoneticPr fontId="44" type="noConversion"/>
  </si>
  <si>
    <t>金崙社區</t>
    <phoneticPr fontId="44" type="noConversion"/>
  </si>
  <si>
    <t>多良社區</t>
    <phoneticPr fontId="44" type="noConversion"/>
  </si>
  <si>
    <t>查拉密社區</t>
    <phoneticPr fontId="44" type="noConversion"/>
  </si>
  <si>
    <t>業務主管人員</t>
    <phoneticPr fontId="155" type="noConversion"/>
  </si>
  <si>
    <t>機關首長</t>
    <phoneticPr fontId="63" type="noConversion"/>
  </si>
  <si>
    <t>中華民國113年1月11編製</t>
    <phoneticPr fontId="44" type="noConversion"/>
  </si>
  <si>
    <t>主辦統計人員</t>
    <phoneticPr fontId="155" type="noConversion"/>
  </si>
  <si>
    <t>資料來源：依據各直轄市、縣（市）政府所報推行社區發展工作概況彙編。</t>
    <phoneticPr fontId="65" type="noConversion"/>
  </si>
  <si>
    <t>填表說明：本表編製2份，1份自存，1份送本部社會救助及社工司。</t>
    <phoneticPr fontId="44" type="noConversion"/>
  </si>
  <si>
    <t>臺東縣太麻里鄉統計 年報(推行社區發展工作概況)</t>
    <phoneticPr fontId="44" type="noConversion"/>
  </si>
  <si>
    <t>112年推行社區發展工作概況</t>
    <phoneticPr fontId="44" type="noConversion"/>
  </si>
  <si>
    <t>公　開　類</t>
  </si>
  <si>
    <r>
      <rPr>
        <sz val="12"/>
        <color indexed="10"/>
        <rFont val="標楷體"/>
        <family val="4"/>
        <charset val="136"/>
      </rPr>
      <t>臺東縣太麻里鄉公所</t>
    </r>
    <r>
      <rPr>
        <sz val="12"/>
        <rFont val="標楷體"/>
        <family val="4"/>
        <charset val="136"/>
      </rPr>
      <t xml:space="preserve">  </t>
    </r>
    <phoneticPr fontId="58" type="noConversion"/>
  </si>
  <si>
    <r>
      <t>年</t>
    </r>
    <r>
      <rPr>
        <sz val="12"/>
        <rFont val="Times New Roman"/>
        <family val="1"/>
      </rPr>
      <t xml:space="preserve">            </t>
    </r>
    <r>
      <rPr>
        <sz val="12"/>
        <rFont val="標楷體"/>
        <family val="4"/>
        <charset val="136"/>
      </rPr>
      <t>報</t>
    </r>
    <phoneticPr fontId="112" type="noConversion"/>
  </si>
  <si>
    <t>每年1月底前編報</t>
    <phoneticPr fontId="58" type="noConversion"/>
  </si>
  <si>
    <t>3311-04-03-3</t>
    <phoneticPr fontId="58" type="noConversion"/>
  </si>
  <si>
    <r>
      <rPr>
        <sz val="20"/>
        <color indexed="10"/>
        <rFont val="標楷體"/>
        <family val="4"/>
        <charset val="136"/>
      </rPr>
      <t xml:space="preserve">臺 東 縣太麻里鄉 </t>
    </r>
    <r>
      <rPr>
        <sz val="20"/>
        <rFont val="標楷體"/>
        <family val="4"/>
        <charset val="136"/>
      </rPr>
      <t>辦 理 調 解 方 式 概 況</t>
    </r>
    <phoneticPr fontId="58" type="noConversion"/>
  </si>
  <si>
    <t>　中華民國　112　年</t>
    <phoneticPr fontId="58" type="noConversion"/>
  </si>
  <si>
    <t>單位：件;％</t>
    <phoneticPr fontId="58" type="noConversion"/>
  </si>
  <si>
    <r>
      <t>鄉鎮市</t>
    </r>
    <r>
      <rPr>
        <sz val="12"/>
        <rFont val="標楷體"/>
        <family val="4"/>
        <charset val="136"/>
      </rPr>
      <t>別</t>
    </r>
    <phoneticPr fontId="58" type="noConversion"/>
  </si>
  <si>
    <t>調　　　　解　　　　方　　　　式</t>
    <phoneticPr fontId="58" type="noConversion"/>
  </si>
  <si>
    <t>協　同　調　解</t>
    <phoneticPr fontId="58" type="noConversion"/>
  </si>
  <si>
    <t>合　　計</t>
    <phoneticPr fontId="58"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</si>
  <si>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58"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</si>
  <si>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58" type="noConversion"/>
  </si>
  <si>
    <t>計</t>
    <phoneticPr fontId="58" type="noConversion"/>
  </si>
  <si>
    <t>成立</t>
    <phoneticPr fontId="58" type="noConversion"/>
  </si>
  <si>
    <t>不成立</t>
  </si>
  <si>
    <r>
      <t xml:space="preserve">成立比率
</t>
    </r>
    <r>
      <rPr>
        <sz val="12"/>
        <rFont val="Times New Roman"/>
        <family val="1"/>
      </rPr>
      <t>(%)</t>
    </r>
    <phoneticPr fontId="58" type="noConversion"/>
  </si>
  <si>
    <t>總　　　計</t>
  </si>
  <si>
    <t>　臺東市</t>
  </si>
  <si>
    <t>　成功鎮</t>
  </si>
  <si>
    <t>　關山鎮</t>
  </si>
  <si>
    <t>　卑南鄉</t>
  </si>
  <si>
    <t>　大武鄉</t>
  </si>
  <si>
    <t>-</t>
    <phoneticPr fontId="58" type="noConversion"/>
  </si>
  <si>
    <t>　東河鄉</t>
  </si>
  <si>
    <t>　長濱鄉</t>
  </si>
  <si>
    <t>　鹿野鄉</t>
  </si>
  <si>
    <t>池上鄉</t>
  </si>
  <si>
    <t>　綠島鄉</t>
  </si>
  <si>
    <t>　延平鄉</t>
  </si>
  <si>
    <t>　海端鄉</t>
  </si>
  <si>
    <t>　達仁鄉</t>
  </si>
  <si>
    <t>　金峰鄉</t>
  </si>
  <si>
    <t>　蘭嶼鄉</t>
  </si>
  <si>
    <t>業務主管人員</t>
    <phoneticPr fontId="44" type="noConversion"/>
  </si>
  <si>
    <t>機關長官</t>
  </si>
  <si>
    <t>主辦統計人員</t>
    <phoneticPr fontId="44" type="noConversion"/>
  </si>
  <si>
    <r>
      <t>資料來源：</t>
    </r>
    <r>
      <rPr>
        <sz val="12"/>
        <color indexed="10"/>
        <rFont val="標楷體"/>
        <family val="4"/>
        <charset val="136"/>
      </rPr>
      <t>本鄉公所依實際情況填報</t>
    </r>
    <r>
      <rPr>
        <sz val="12"/>
        <rFont val="標楷體"/>
        <family val="4"/>
        <charset val="136"/>
      </rPr>
      <t xml:space="preserve">
填表說明：</t>
    </r>
    <r>
      <rPr>
        <sz val="12"/>
        <color indexed="10"/>
        <rFont val="標楷體"/>
        <family val="4"/>
        <charset val="136"/>
      </rPr>
      <t>本表編製3份，於完成會核程序並經機關長官核章後，1份送本鄉公所主計室、1份自存外，1份送縣府民政處</t>
    </r>
    <phoneticPr fontId="58" type="noConversion"/>
  </si>
  <si>
    <t>臺東縣太麻里鄉公所 年報(調解方式概況)</t>
    <phoneticPr fontId="44" type="noConversion"/>
  </si>
  <si>
    <t>112年調解方式概況</t>
    <phoneticPr fontId="44" type="noConversion"/>
  </si>
  <si>
    <t>公開類</t>
    <phoneticPr fontId="44" type="noConversion"/>
  </si>
  <si>
    <t>年報</t>
    <phoneticPr fontId="112" type="noConversion"/>
  </si>
  <si>
    <t>臺東縣太麻里鄉調解委員會組織概況</t>
    <phoneticPr fontId="58" type="noConversion"/>
  </si>
  <si>
    <t xml:space="preserve">                 中華民國   112   年</t>
    <phoneticPr fontId="44" type="noConversion"/>
  </si>
  <si>
    <t>單位：個；人</t>
    <phoneticPr fontId="44" type="noConversion"/>
  </si>
  <si>
    <t>鄉鎮市
(區)別</t>
    <phoneticPr fontId="44" type="noConversion"/>
  </si>
  <si>
    <t>鄉鎮市(區)數</t>
    <phoneticPr fontId="112" type="noConversion"/>
  </si>
  <si>
    <t>委員總人數</t>
    <phoneticPr fontId="112" type="noConversion"/>
  </si>
  <si>
    <t>性別</t>
    <phoneticPr fontId="44" type="noConversion"/>
  </si>
  <si>
    <t>年齡</t>
    <phoneticPr fontId="44" type="noConversion"/>
  </si>
  <si>
    <t>教育程度</t>
    <phoneticPr fontId="58" type="noConversion"/>
  </si>
  <si>
    <t>行業</t>
    <phoneticPr fontId="44" type="noConversion"/>
  </si>
  <si>
    <t>服務公職</t>
  </si>
  <si>
    <t>委員年資</t>
    <phoneticPr fontId="44" type="noConversion"/>
  </si>
  <si>
    <t>男</t>
    <phoneticPr fontId="44" type="noConversion"/>
  </si>
  <si>
    <t>女</t>
    <phoneticPr fontId="44" type="noConversion"/>
  </si>
  <si>
    <t>未滿40歲</t>
    <phoneticPr fontId="44" type="noConversion"/>
  </si>
  <si>
    <t>40-50歲未滿</t>
    <phoneticPr fontId="44" type="noConversion"/>
  </si>
  <si>
    <t>50-60歲未滿</t>
    <phoneticPr fontId="44" type="noConversion"/>
  </si>
  <si>
    <t>60歲以上</t>
    <phoneticPr fontId="44" type="noConversion"/>
  </si>
  <si>
    <t>研究所(含)以上</t>
    <phoneticPr fontId="58" type="noConversion"/>
  </si>
  <si>
    <t>大學
校院</t>
    <phoneticPr fontId="58" type="noConversion"/>
  </si>
  <si>
    <t>專科
學校</t>
    <phoneticPr fontId="44" type="noConversion"/>
  </si>
  <si>
    <r>
      <t>高中</t>
    </r>
    <r>
      <rPr>
        <sz val="12"/>
        <rFont val="Times New Roman"/>
        <family val="1"/>
      </rPr>
      <t>(</t>
    </r>
    <r>
      <rPr>
        <sz val="12"/>
        <rFont val="標楷體"/>
        <family val="4"/>
        <charset val="136"/>
      </rPr>
      <t>職</t>
    </r>
    <r>
      <rPr>
        <sz val="12"/>
        <rFont val="Times New Roman"/>
        <family val="1"/>
      </rPr>
      <t>)</t>
    </r>
    <phoneticPr fontId="44" type="noConversion"/>
  </si>
  <si>
    <t>國中</t>
    <phoneticPr fontId="44" type="noConversion"/>
  </si>
  <si>
    <t>國小(含)以下</t>
    <phoneticPr fontId="44" type="noConversion"/>
  </si>
  <si>
    <t>農、林、漁、牧業</t>
    <phoneticPr fontId="44" type="noConversion"/>
  </si>
  <si>
    <t>製造業、水電、燃氣業及營造業</t>
    <phoneticPr fontId="44" type="noConversion"/>
  </si>
  <si>
    <t>商業</t>
    <phoneticPr fontId="44" type="noConversion"/>
  </si>
  <si>
    <t>服務業及其他</t>
    <phoneticPr fontId="44" type="noConversion"/>
  </si>
  <si>
    <t>曾任公職</t>
    <phoneticPr fontId="44" type="noConversion"/>
  </si>
  <si>
    <t>未曾任公職</t>
    <phoneticPr fontId="44" type="noConversion"/>
  </si>
  <si>
    <t>未滿4年</t>
    <phoneticPr fontId="44" type="noConversion"/>
  </si>
  <si>
    <t>4-未滿8年</t>
    <phoneticPr fontId="44" type="noConversion"/>
  </si>
  <si>
    <t>8-未滿16年</t>
    <phoneticPr fontId="44" type="noConversion"/>
  </si>
  <si>
    <r>
      <t>16</t>
    </r>
    <r>
      <rPr>
        <sz val="12"/>
        <rFont val="標楷體"/>
        <family val="4"/>
        <charset val="136"/>
      </rPr>
      <t>年以上</t>
    </r>
    <phoneticPr fontId="44" type="noConversion"/>
  </si>
  <si>
    <r>
      <rPr>
        <sz val="12"/>
        <rFont val="標楷體"/>
        <family val="4"/>
        <charset val="136"/>
      </rPr>
      <t>　臺東市</t>
    </r>
  </si>
  <si>
    <r>
      <rPr>
        <sz val="12"/>
        <rFont val="標楷體"/>
        <family val="4"/>
        <charset val="136"/>
      </rPr>
      <t>　成功鎮</t>
    </r>
  </si>
  <si>
    <r>
      <rPr>
        <sz val="12"/>
        <rFont val="標楷體"/>
        <family val="4"/>
        <charset val="136"/>
      </rPr>
      <t>　卑南鄉</t>
    </r>
  </si>
  <si>
    <r>
      <rPr>
        <sz val="12"/>
        <rFont val="標楷體"/>
        <family val="4"/>
        <charset val="136"/>
      </rPr>
      <t>　大武鄉</t>
    </r>
  </si>
  <si>
    <t>-</t>
    <phoneticPr fontId="44" type="noConversion"/>
  </si>
  <si>
    <r>
      <rPr>
        <sz val="12"/>
        <rFont val="標楷體"/>
        <family val="4"/>
        <charset val="136"/>
      </rPr>
      <t>　東河鄉</t>
    </r>
  </si>
  <si>
    <r>
      <rPr>
        <sz val="12"/>
        <rFont val="標楷體"/>
        <family val="4"/>
        <charset val="136"/>
      </rPr>
      <t>　長濱鄉</t>
    </r>
  </si>
  <si>
    <r>
      <rPr>
        <sz val="12"/>
        <rFont val="標楷體"/>
        <family val="4"/>
        <charset val="136"/>
      </rPr>
      <t>　鹿野鄉</t>
    </r>
  </si>
  <si>
    <t>池上鄉</t>
    <phoneticPr fontId="44" type="noConversion"/>
  </si>
  <si>
    <r>
      <rPr>
        <sz val="12"/>
        <rFont val="標楷體"/>
        <family val="4"/>
        <charset val="136"/>
      </rPr>
      <t>　綠島鄉</t>
    </r>
  </si>
  <si>
    <r>
      <rPr>
        <sz val="12"/>
        <rFont val="標楷體"/>
        <family val="4"/>
        <charset val="136"/>
      </rPr>
      <t>　延平鄉</t>
    </r>
  </si>
  <si>
    <r>
      <rPr>
        <sz val="12"/>
        <rFont val="標楷體"/>
        <family val="4"/>
        <charset val="136"/>
      </rPr>
      <t>　海端鄉</t>
    </r>
  </si>
  <si>
    <r>
      <rPr>
        <sz val="12"/>
        <rFont val="標楷體"/>
        <family val="4"/>
        <charset val="136"/>
      </rPr>
      <t>　達仁鄉</t>
    </r>
  </si>
  <si>
    <r>
      <rPr>
        <sz val="12"/>
        <rFont val="標楷體"/>
        <family val="4"/>
        <charset val="136"/>
      </rPr>
      <t>　金峰鄉</t>
    </r>
  </si>
  <si>
    <r>
      <rPr>
        <sz val="12"/>
        <rFont val="標楷體"/>
        <family val="4"/>
        <charset val="136"/>
      </rPr>
      <t>　蘭嶼鄉</t>
    </r>
  </si>
  <si>
    <t>備  註</t>
    <phoneticPr fontId="44" type="noConversion"/>
  </si>
  <si>
    <t>資料來源：本鄉公所依實際情況填報</t>
    <phoneticPr fontId="58" type="noConversion"/>
  </si>
  <si>
    <t>填表說明：本表編製3份，於完成會核程序並經機關長官核章後，1份送本太麻里鄉公所主計室、1份自存外，1份送縣府民政處</t>
    <phoneticPr fontId="44" type="noConversion"/>
  </si>
  <si>
    <t>公　開　類</t>
    <phoneticPr fontId="44" type="noConversion"/>
  </si>
  <si>
    <t>臺東縣太麻里鄉公所 年報(調解委員會組織概況)</t>
    <phoneticPr fontId="44" type="noConversion"/>
  </si>
  <si>
    <t>112年調解委員會組織概況</t>
    <phoneticPr fontId="44" type="noConversion"/>
  </si>
  <si>
    <t>臺東縣太麻里鄉</t>
    <phoneticPr fontId="44" type="noConversion"/>
  </si>
  <si>
    <t>臺東縣OO鄉(鎮、市)</t>
    <phoneticPr fontId="44" type="noConversion"/>
  </si>
  <si>
    <t>3311-04-01-3</t>
    <phoneticPr fontId="58" type="noConversion"/>
  </si>
  <si>
    <r>
      <t>年　　　</t>
    </r>
    <r>
      <rPr>
        <sz val="12"/>
        <rFont val="Times New Roman"/>
        <family val="1"/>
      </rPr>
      <t xml:space="preserve"> </t>
    </r>
    <r>
      <rPr>
        <sz val="12"/>
        <rFont val="標楷體"/>
        <family val="4"/>
        <charset val="136"/>
      </rPr>
      <t>報</t>
    </r>
    <phoneticPr fontId="44" type="noConversion"/>
  </si>
  <si>
    <r>
      <rPr>
        <sz val="16"/>
        <color indexed="10"/>
        <rFont val="標楷體"/>
        <family val="4"/>
        <charset val="136"/>
      </rPr>
      <t>臺東縣太麻里鄉</t>
    </r>
    <r>
      <rPr>
        <sz val="16"/>
        <rFont val="標楷體"/>
        <family val="4"/>
        <charset val="136"/>
      </rPr>
      <t>辦理調解業務概況</t>
    </r>
    <phoneticPr fontId="44" type="noConversion"/>
  </si>
  <si>
    <r>
      <rPr>
        <sz val="16"/>
        <color indexed="10"/>
        <rFont val="標楷體"/>
        <family val="4"/>
        <charset val="136"/>
      </rPr>
      <t>臺東縣太麻里鄉</t>
    </r>
    <r>
      <rPr>
        <sz val="16"/>
        <rFont val="標楷體"/>
        <family val="4"/>
        <charset val="136"/>
      </rPr>
      <t>辦理調解業務概況(續)</t>
    </r>
    <phoneticPr fontId="44" type="noConversion"/>
  </si>
  <si>
    <t xml:space="preserve">             中   華   民   國  112   年</t>
    <phoneticPr fontId="44" type="noConversion"/>
  </si>
  <si>
    <t>單位：件</t>
    <phoneticPr fontId="44" type="noConversion"/>
  </si>
  <si>
    <t xml:space="preserve">            中   華   民   國  112   年</t>
    <phoneticPr fontId="44" type="noConversion"/>
  </si>
  <si>
    <t>鄉鎮市(區)
別</t>
    <phoneticPr fontId="44" type="noConversion"/>
  </si>
  <si>
    <r>
      <t>結案件數總計</t>
    </r>
    <r>
      <rPr>
        <sz val="12"/>
        <rFont val="Times New Roman"/>
        <family val="1"/>
      </rPr>
      <t xml:space="preserve">  </t>
    </r>
    <phoneticPr fontId="112" type="noConversion"/>
  </si>
  <si>
    <r>
      <t>民事結案件數</t>
    </r>
    <r>
      <rPr>
        <sz val="12"/>
        <rFont val="Times New Roman"/>
        <family val="1"/>
      </rPr>
      <t xml:space="preserve"> </t>
    </r>
    <phoneticPr fontId="44" type="noConversion"/>
  </si>
  <si>
    <r>
      <t>刑事結案件數</t>
    </r>
    <r>
      <rPr>
        <sz val="12"/>
        <rFont val="Times New Roman"/>
        <family val="1"/>
      </rPr>
      <t xml:space="preserve">    </t>
    </r>
    <phoneticPr fontId="44" type="noConversion"/>
  </si>
  <si>
    <t>正在調解中未結案件數</t>
    <phoneticPr fontId="44" type="noConversion"/>
  </si>
  <si>
    <t>債權、債務</t>
    <phoneticPr fontId="44" type="noConversion"/>
  </si>
  <si>
    <t>物權</t>
    <phoneticPr fontId="44" type="noConversion"/>
  </si>
  <si>
    <t>親屬</t>
    <phoneticPr fontId="44" type="noConversion"/>
  </si>
  <si>
    <t>繼承</t>
    <phoneticPr fontId="44" type="noConversion"/>
  </si>
  <si>
    <t>商事</t>
    <phoneticPr fontId="44" type="noConversion"/>
  </si>
  <si>
    <t>營建工程</t>
    <phoneticPr fontId="44" type="noConversion"/>
  </si>
  <si>
    <t>其他</t>
    <phoneticPr fontId="44" type="noConversion"/>
  </si>
  <si>
    <t>妨害風化</t>
    <phoneticPr fontId="44" type="noConversion"/>
  </si>
  <si>
    <t>妨害婚姻及家庭</t>
    <phoneticPr fontId="44" type="noConversion"/>
  </si>
  <si>
    <t>傷害</t>
    <phoneticPr fontId="44" type="noConversion"/>
  </si>
  <si>
    <t>妨害自由名譽信用及秘密</t>
    <phoneticPr fontId="44" type="noConversion"/>
  </si>
  <si>
    <t>竊盜及侵占詐欺</t>
    <phoneticPr fontId="44" type="noConversion"/>
  </si>
  <si>
    <t>毀棄損壞</t>
    <phoneticPr fontId="44" type="noConversion"/>
  </si>
  <si>
    <t>成立</t>
    <phoneticPr fontId="44" type="noConversion"/>
  </si>
  <si>
    <t>不成立</t>
    <phoneticPr fontId="44" type="noConversion"/>
  </si>
  <si>
    <t>總　計</t>
    <phoneticPr fontId="44" type="noConversion"/>
  </si>
  <si>
    <r>
      <t>資料來源：</t>
    </r>
    <r>
      <rPr>
        <sz val="12"/>
        <color indexed="10"/>
        <rFont val="標楷體"/>
        <family val="4"/>
        <charset val="136"/>
      </rPr>
      <t>本鄉公所依實際情況填報</t>
    </r>
    <phoneticPr fontId="58" type="noConversion"/>
  </si>
  <si>
    <r>
      <t>填表說明：</t>
    </r>
    <r>
      <rPr>
        <sz val="12"/>
        <color indexed="10"/>
        <rFont val="標楷體"/>
        <family val="4"/>
        <charset val="136"/>
      </rPr>
      <t>本表編製3份，於完成會核程序並經機關長官核章後，1份送本鄉公所主計室、1份自存外，1份送縣府民政處</t>
    </r>
    <phoneticPr fontId="44" type="noConversion"/>
  </si>
  <si>
    <r>
      <t>填表說明：</t>
    </r>
    <r>
      <rPr>
        <sz val="12"/>
        <color indexed="10"/>
        <rFont val="標楷體"/>
        <family val="4"/>
        <charset val="136"/>
      </rPr>
      <t>本表編製3份，於完成會核程序並經機關長官核章後，1份送本公所主計室、1份自存外，1份送縣府民政處</t>
    </r>
    <phoneticPr fontId="44" type="noConversion"/>
  </si>
  <si>
    <t>112年辦理調解業務概況</t>
    <phoneticPr fontId="44" type="noConversion"/>
  </si>
  <si>
    <t xml:space="preserve"> 公  開  類</t>
    <phoneticPr fontId="44" type="noConversion"/>
  </si>
  <si>
    <t xml:space="preserve"> 年  度  報</t>
    <phoneticPr fontId="44" type="noConversion"/>
  </si>
  <si>
    <t>期間開始2.5個月內編報</t>
    <phoneticPr fontId="162" type="noConversion"/>
  </si>
  <si>
    <t>表    號</t>
    <phoneticPr fontId="162" type="noConversion"/>
  </si>
  <si>
    <t>1139-08-01-3</t>
    <phoneticPr fontId="64" type="noConversion"/>
  </si>
  <si>
    <t xml:space="preserve"> 臺東縣環境保護預算</t>
    <phoneticPr fontId="44" type="noConversion"/>
  </si>
  <si>
    <t xml:space="preserve">                                                            </t>
    <phoneticPr fontId="44" type="noConversion"/>
  </si>
  <si>
    <t>___113__會計年度</t>
    <phoneticPr fontId="162" type="noConversion"/>
  </si>
  <si>
    <r>
      <t>一、單位預算</t>
    </r>
    <r>
      <rPr>
        <sz val="14"/>
        <rFont val="新細明體"/>
        <family val="1"/>
        <charset val="136"/>
      </rPr>
      <t>－</t>
    </r>
    <r>
      <rPr>
        <sz val="14"/>
        <rFont val="標楷體"/>
        <family val="4"/>
        <charset val="136"/>
      </rPr>
      <t>經資門合計</t>
    </r>
    <phoneticPr fontId="64" type="noConversion"/>
  </si>
  <si>
    <t>單位：千元</t>
  </si>
  <si>
    <t>單   位   及   業   務  別</t>
    <phoneticPr fontId="44" type="noConversion"/>
  </si>
  <si>
    <t>歲  出  項  目</t>
    <phoneticPr fontId="162" type="noConversion"/>
  </si>
  <si>
    <t>歲  入  項  目</t>
    <phoneticPr fontId="162" type="noConversion"/>
  </si>
  <si>
    <t>預算數總計</t>
    <phoneticPr fontId="162" type="noConversion"/>
  </si>
  <si>
    <t>環境部補助款</t>
    <phoneticPr fontId="162" type="noConversion"/>
  </si>
  <si>
    <t>污染防治
附帶收入</t>
    <phoneticPr fontId="162" type="noConversion"/>
  </si>
  <si>
    <t>人事費</t>
  </si>
  <si>
    <t>委辦費</t>
    <phoneticPr fontId="162" type="noConversion"/>
  </si>
  <si>
    <t>土地</t>
    <phoneticPr fontId="44" type="noConversion"/>
  </si>
  <si>
    <t>對特種基金
之補助</t>
    <phoneticPr fontId="162" type="noConversion"/>
  </si>
  <si>
    <t>對國內團體
之捐助</t>
    <phoneticPr fontId="44" type="noConversion"/>
  </si>
  <si>
    <t>對清潔隊之補助
(僅縣政府環保局需填)</t>
    <phoneticPr fontId="162" type="noConversion"/>
  </si>
  <si>
    <t xml:space="preserve"> 環保局及所屬單位預算</t>
    <phoneticPr fontId="44" type="noConversion"/>
  </si>
  <si>
    <t>總 計</t>
    <phoneticPr fontId="44" type="noConversion"/>
  </si>
  <si>
    <t xml:space="preserve">   一般行政</t>
    <phoneticPr fontId="44" type="noConversion"/>
  </si>
  <si>
    <t xml:space="preserve">   綜合規劃</t>
    <phoneticPr fontId="44" type="noConversion"/>
  </si>
  <si>
    <t xml:space="preserve">   空氣品質保護</t>
    <phoneticPr fontId="44" type="noConversion"/>
  </si>
  <si>
    <t xml:space="preserve">   氣候變遷因應</t>
    <phoneticPr fontId="44" type="noConversion"/>
  </si>
  <si>
    <t xml:space="preserve">   噪音及振動防制</t>
    <phoneticPr fontId="44" type="noConversion"/>
  </si>
  <si>
    <t xml:space="preserve">   水質保護</t>
    <phoneticPr fontId="44" type="noConversion"/>
  </si>
  <si>
    <t xml:space="preserve">   土壤及地下水污染整治</t>
    <phoneticPr fontId="162" type="noConversion"/>
  </si>
  <si>
    <t xml:space="preserve">   廢棄物管理</t>
    <phoneticPr fontId="44" type="noConversion"/>
  </si>
  <si>
    <t xml:space="preserve">   環境衛生、毒化物管理</t>
    <phoneticPr fontId="44" type="noConversion"/>
  </si>
  <si>
    <t xml:space="preserve">   陳情、稽查、糾紛處理</t>
    <phoneticPr fontId="44" type="noConversion"/>
  </si>
  <si>
    <t xml:space="preserve">   監測及檢驗</t>
    <phoneticPr fontId="44" type="noConversion"/>
  </si>
  <si>
    <t xml:space="preserve">   研究發展</t>
    <phoneticPr fontId="44" type="noConversion"/>
  </si>
  <si>
    <t xml:space="preserve">   其他</t>
    <phoneticPr fontId="44" type="noConversion"/>
  </si>
  <si>
    <t xml:space="preserve">鄉 鎮 市 公 所 清 潔 隊 預 算 
</t>
    <phoneticPr fontId="44" type="noConversion"/>
  </si>
  <si>
    <t xml:space="preserve">  臺東縣環境保護預算(續1) </t>
    <phoneticPr fontId="44" type="noConversion"/>
  </si>
  <si>
    <t>___113___會計年度</t>
    <phoneticPr fontId="44" type="noConversion"/>
  </si>
  <si>
    <r>
      <t>二、單位預算</t>
    </r>
    <r>
      <rPr>
        <sz val="14"/>
        <rFont val="新細明體"/>
        <family val="1"/>
        <charset val="136"/>
      </rPr>
      <t>－</t>
    </r>
    <r>
      <rPr>
        <sz val="14"/>
        <rFont val="標楷體"/>
        <family val="4"/>
        <charset val="136"/>
      </rPr>
      <t>經常門</t>
    </r>
    <phoneticPr fontId="64" type="noConversion"/>
  </si>
  <si>
    <t>歲  出  項  目</t>
    <phoneticPr fontId="44" type="noConversion"/>
  </si>
  <si>
    <t>歲  入  項  目</t>
    <phoneticPr fontId="44" type="noConversion"/>
  </si>
  <si>
    <t xml:space="preserve">  臺東縣環境保護預算(續2) </t>
    <phoneticPr fontId="44" type="noConversion"/>
  </si>
  <si>
    <t>____113___會計年度</t>
    <phoneticPr fontId="44" type="noConversion"/>
  </si>
  <si>
    <t>三、單位預算－資本門</t>
    <phoneticPr fontId="64" type="noConversion"/>
  </si>
  <si>
    <t>公  開  類</t>
    <phoneticPr fontId="44" type="noConversion"/>
  </si>
  <si>
    <t>臺東縣環境保護局</t>
    <phoneticPr fontId="44" type="noConversion"/>
  </si>
  <si>
    <t>年  度  報</t>
    <phoneticPr fontId="44" type="noConversion"/>
  </si>
  <si>
    <t>1139-08-01-2</t>
    <phoneticPr fontId="64" type="noConversion"/>
  </si>
  <si>
    <t xml:space="preserve"> 臺東縣環境保護預算 (續3完) </t>
    <phoneticPr fontId="44" type="noConversion"/>
  </si>
  <si>
    <t>四、附屬單位預算</t>
    <phoneticPr fontId="44" type="noConversion"/>
  </si>
  <si>
    <t>__113__會計年度</t>
    <phoneticPr fontId="44" type="noConversion"/>
  </si>
  <si>
    <t>單位：千元</t>
    <phoneticPr fontId="44" type="noConversion"/>
  </si>
  <si>
    <t>來    源  /  用    途    別</t>
    <phoneticPr fontId="44" type="noConversion"/>
  </si>
  <si>
    <t>空污基金</t>
    <phoneticPr fontId="44" type="noConversion"/>
  </si>
  <si>
    <t>水汙基金</t>
    <phoneticPr fontId="44" type="noConversion"/>
  </si>
  <si>
    <t>廢棄物清除
處理基金</t>
    <phoneticPr fontId="44" type="noConversion"/>
  </si>
  <si>
    <t>環境教育
基  金</t>
    <phoneticPr fontId="44" type="noConversion"/>
  </si>
  <si>
    <t>其他主管基金  (________基金)</t>
    <phoneticPr fontId="44" type="noConversion"/>
  </si>
  <si>
    <t xml:space="preserve">一、基金來源 (A)        </t>
    <phoneticPr fontId="52" type="noConversion"/>
  </si>
  <si>
    <t xml:space="preserve">(一)徵收及依法分配收入      </t>
    <phoneticPr fontId="44" type="noConversion"/>
  </si>
  <si>
    <t xml:space="preserve">1.徵收或環保提撥收入 </t>
    <phoneticPr fontId="44" type="noConversion"/>
  </si>
  <si>
    <t>(1)營建工程空氣污染防制費收入</t>
    <phoneticPr fontId="44" type="noConversion"/>
  </si>
  <si>
    <t>(2)固定污染源空氣污染防制費收入</t>
    <phoneticPr fontId="44" type="noConversion"/>
  </si>
  <si>
    <t>(3)移動污染源空氣污染防制費收入</t>
    <phoneticPr fontId="44" type="noConversion"/>
  </si>
  <si>
    <t xml:space="preserve">(4)非空污類徵收或環保提撥收入 </t>
    <phoneticPr fontId="44" type="noConversion"/>
  </si>
  <si>
    <t xml:space="preserve">2.其他徵收及依法分配收入         </t>
    <phoneticPr fontId="44" type="noConversion"/>
  </si>
  <si>
    <t xml:space="preserve">(二)政府撥入收入        </t>
    <phoneticPr fontId="44" type="noConversion"/>
  </si>
  <si>
    <t xml:space="preserve">1.環保局補助收入                 </t>
    <phoneticPr fontId="44" type="noConversion"/>
  </si>
  <si>
    <t xml:space="preserve">2.環境部補助收入                </t>
    <phoneticPr fontId="44" type="noConversion"/>
  </si>
  <si>
    <t xml:space="preserve">3.其他政府撥入收入               </t>
    <phoneticPr fontId="44" type="noConversion"/>
  </si>
  <si>
    <t xml:space="preserve">(三)財產及其他收入          </t>
    <phoneticPr fontId="44" type="noConversion"/>
  </si>
  <si>
    <t xml:space="preserve">1.污染防治附帶收入               </t>
    <phoneticPr fontId="44" type="noConversion"/>
  </si>
  <si>
    <t xml:space="preserve">2.其他財產及其他收入             </t>
    <phoneticPr fontId="44" type="noConversion"/>
  </si>
  <si>
    <t>二、基金用途 (B)</t>
    <phoneticPr fontId="52" type="noConversion"/>
  </si>
  <si>
    <t xml:space="preserve">(一)經常支出           </t>
    <phoneticPr fontId="52" type="noConversion"/>
  </si>
  <si>
    <t xml:space="preserve">1.用人費用          </t>
    <phoneticPr fontId="44" type="noConversion"/>
  </si>
  <si>
    <t xml:space="preserve">2.專業服務費               </t>
    <phoneticPr fontId="44" type="noConversion"/>
  </si>
  <si>
    <t>3.提撥環境教育基金</t>
    <phoneticPr fontId="44" type="noConversion"/>
  </si>
  <si>
    <t>4.捐助國內團體</t>
    <phoneticPr fontId="44" type="noConversion"/>
  </si>
  <si>
    <t xml:space="preserve">5.補助各鄉鎮市公所清潔隊業務費用
       </t>
    <phoneticPr fontId="44" type="noConversion"/>
  </si>
  <si>
    <t xml:space="preserve">6.其他經常支出                   </t>
    <phoneticPr fontId="44" type="noConversion"/>
  </si>
  <si>
    <t xml:space="preserve">(二)資本支出                       </t>
    <phoneticPr fontId="52" type="noConversion"/>
  </si>
  <si>
    <t>1.購置土地</t>
    <phoneticPr fontId="44" type="noConversion"/>
  </si>
  <si>
    <t>2.其他資本支出</t>
    <phoneticPr fontId="44" type="noConversion"/>
  </si>
  <si>
    <t>三、本期賸餘（短絀）  (=A-B)</t>
    <phoneticPr fontId="44" type="noConversion"/>
  </si>
  <si>
    <t xml:space="preserve"> 填表                                              </t>
    <phoneticPr fontId="52" type="noConversion"/>
  </si>
  <si>
    <t xml:space="preserve">    審核</t>
    <phoneticPr fontId="44" type="noConversion"/>
  </si>
  <si>
    <t xml:space="preserve"> 機關首長</t>
    <phoneticPr fontId="44" type="noConversion"/>
  </si>
  <si>
    <t>中華民國  年  月  日編製</t>
    <phoneticPr fontId="44" type="noConversion"/>
  </si>
  <si>
    <r>
      <t>資料來源：依據本縣</t>
    </r>
    <r>
      <rPr>
        <sz val="12"/>
        <rFont val="標楷體"/>
        <family val="4"/>
        <charset val="136"/>
      </rPr>
      <t>環境保護局及所屬、鄉鎮市公所清潔隊環境保護預算資料編製。</t>
    </r>
    <phoneticPr fontId="4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</si>
  <si>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1</t>
    </r>
    <r>
      <rPr>
        <sz val="12"/>
        <rFont val="標楷體"/>
        <family val="4"/>
        <charset val="136"/>
      </rPr>
      <t>份，由會計室自存，電子檔送縣府主計處及</t>
    </r>
    <r>
      <rPr>
        <sz val="12"/>
        <color indexed="10"/>
        <rFont val="標楷體"/>
        <family val="4"/>
        <charset val="136"/>
      </rPr>
      <t>環境部統計處</t>
    </r>
    <r>
      <rPr>
        <sz val="12"/>
        <rFont val="標楷體"/>
        <family val="4"/>
        <charset val="136"/>
      </rPr>
      <t>。</t>
    </r>
    <phoneticPr fontId="52"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</si>
  <si>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52" type="noConversion"/>
  </si>
  <si>
    <t xml:space="preserve">           </t>
    <phoneticPr fontId="44" type="noConversion"/>
  </si>
  <si>
    <t>臺東縣太麻里鄉統計年報(環境保護預算概況)</t>
    <phoneticPr fontId="44" type="noConversion"/>
  </si>
  <si>
    <t>113年環境保護預算概況</t>
    <phoneticPr fontId="44" type="noConversion"/>
  </si>
  <si>
    <t>臺東縣太麻里鄉公所清潔隊</t>
    <phoneticPr fontId="44" type="noConversion"/>
  </si>
  <si>
    <t>期間終了4.5個月內編報</t>
    <phoneticPr fontId="162" type="noConversion"/>
  </si>
  <si>
    <t>1139-08-02-3</t>
    <phoneticPr fontId="64" type="noConversion"/>
  </si>
  <si>
    <t xml:space="preserve">  臺東縣太麻里鄉公所清潔隊決算</t>
    <phoneticPr fontId="44" type="noConversion"/>
  </si>
  <si>
    <t xml:space="preserve">                                                          </t>
    <phoneticPr fontId="44" type="noConversion"/>
  </si>
  <si>
    <t xml:space="preserve">  112會計年度</t>
    <phoneticPr fontId="44" type="noConversion"/>
  </si>
  <si>
    <r>
      <t>一、單位決算</t>
    </r>
    <r>
      <rPr>
        <sz val="14"/>
        <rFont val="新細明體"/>
        <family val="1"/>
        <charset val="136"/>
      </rPr>
      <t>－</t>
    </r>
    <r>
      <rPr>
        <sz val="14"/>
        <rFont val="標楷體"/>
        <family val="4"/>
        <charset val="136"/>
      </rPr>
      <t>經資門合計</t>
    </r>
    <phoneticPr fontId="64" type="noConversion"/>
  </si>
  <si>
    <t>歲  出  項  目</t>
    <phoneticPr fontId="44" type="noConversion"/>
  </si>
  <si>
    <t>歲  入  項  目</t>
    <phoneticPr fontId="44" type="noConversion"/>
  </si>
  <si>
    <t>決算數總計</t>
    <phoneticPr fontId="162" type="noConversion"/>
  </si>
  <si>
    <t>折舊</t>
    <phoneticPr fontId="44" type="noConversion"/>
  </si>
  <si>
    <t xml:space="preserve"> 環保局及所屬單位決算</t>
    <phoneticPr fontId="44" type="noConversion"/>
  </si>
  <si>
    <r>
      <t xml:space="preserve">   噪音及振動</t>
    </r>
    <r>
      <rPr>
        <sz val="14"/>
        <color indexed="10"/>
        <rFont val="標楷體"/>
        <family val="4"/>
        <charset val="136"/>
      </rPr>
      <t>防</t>
    </r>
    <r>
      <rPr>
        <sz val="14"/>
        <rFont val="標楷體"/>
        <family val="4"/>
        <charset val="136"/>
      </rPr>
      <t>制</t>
    </r>
    <phoneticPr fontId="44" type="noConversion"/>
  </si>
  <si>
    <t>鄉 鎮 市 公 所 清 潔 隊 決 算 
(僅縣政府環保局需填)</t>
    <phoneticPr fontId="44" type="noConversion"/>
  </si>
  <si>
    <t>臺東縣太麻里鄉公所清潔隊</t>
  </si>
  <si>
    <t>1139-08-02-3</t>
  </si>
  <si>
    <t xml:space="preserve">  臺東縣太麻里鄉公所清潔隊決算</t>
    <phoneticPr fontId="44" type="noConversion"/>
  </si>
  <si>
    <t xml:space="preserve">                                                         </t>
    <phoneticPr fontId="44" type="noConversion"/>
  </si>
  <si>
    <t>112會計年度</t>
    <phoneticPr fontId="44" type="noConversion"/>
  </si>
  <si>
    <r>
      <t>二、單位決算</t>
    </r>
    <r>
      <rPr>
        <sz val="14"/>
        <rFont val="新細明體"/>
        <family val="1"/>
        <charset val="136"/>
      </rPr>
      <t>－</t>
    </r>
    <r>
      <rPr>
        <sz val="14"/>
        <rFont val="標楷體"/>
        <family val="4"/>
        <charset val="136"/>
      </rPr>
      <t>經常門</t>
    </r>
    <phoneticPr fontId="64" type="noConversion"/>
  </si>
  <si>
    <t xml:space="preserve">  臺東縣太麻里鄉公所清潔隊決算(續2) </t>
    <phoneticPr fontId="44" type="noConversion"/>
  </si>
  <si>
    <t xml:space="preserve">                                                           112會計年度</t>
    <phoneticPr fontId="44" type="noConversion"/>
  </si>
  <si>
    <t>三、單位決算－資本門</t>
    <phoneticPr fontId="64" type="noConversion"/>
  </si>
  <si>
    <t>土地</t>
    <phoneticPr fontId="162" type="noConversion"/>
  </si>
  <si>
    <t xml:space="preserve">  臺東縣太麻里鄉公所清潔隊決算(續3完) </t>
    <phoneticPr fontId="44" type="noConversion"/>
  </si>
  <si>
    <t>四、附屬單位決算</t>
    <phoneticPr fontId="44" type="noConversion"/>
  </si>
  <si>
    <t xml:space="preserve"> 112會計年度</t>
    <phoneticPr fontId="44" type="noConversion"/>
  </si>
  <si>
    <t>水污基金</t>
    <phoneticPr fontId="44" type="noConversion"/>
  </si>
  <si>
    <r>
      <t>1.環保局</t>
    </r>
    <r>
      <rPr>
        <sz val="12"/>
        <color indexed="10"/>
        <rFont val="標楷體"/>
        <family val="4"/>
        <charset val="136"/>
      </rPr>
      <t>補助</t>
    </r>
    <r>
      <rPr>
        <sz val="12"/>
        <rFont val="標楷體"/>
        <family val="4"/>
        <charset val="136"/>
      </rPr>
      <t xml:space="preserve">收入                 </t>
    </r>
    <phoneticPr fontId="44" type="noConversion"/>
  </si>
  <si>
    <r>
      <t>2.</t>
    </r>
    <r>
      <rPr>
        <sz val="12"/>
        <color indexed="10"/>
        <rFont val="標楷體"/>
        <family val="4"/>
        <charset val="136"/>
      </rPr>
      <t>環境部</t>
    </r>
    <r>
      <rPr>
        <sz val="12"/>
        <rFont val="標楷體"/>
        <family val="4"/>
        <charset val="136"/>
      </rPr>
      <t xml:space="preserve">補助收入                </t>
    </r>
    <phoneticPr fontId="44" type="noConversion"/>
  </si>
  <si>
    <t xml:space="preserve">5.補助各鄉鎮市公所清潔隊業務費用
  (僅縣政府環保局需填)           </t>
    <phoneticPr fontId="44" type="noConversion"/>
  </si>
  <si>
    <t>四、折舊</t>
    <phoneticPr fontId="44" type="noConversion"/>
  </si>
  <si>
    <t>中華民國113年 04 月12 日編製</t>
    <phoneticPr fontId="44" type="noConversion"/>
  </si>
  <si>
    <r>
      <t>資料來源：依據本縣</t>
    </r>
    <r>
      <rPr>
        <sz val="12"/>
        <rFont val="標楷體"/>
        <family val="4"/>
        <charset val="136"/>
      </rPr>
      <t>環境保護局及鄉鎮市公所清潔隊環境保護決算資料編製。</t>
    </r>
    <phoneticPr fontId="4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</si>
  <si>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份送縣府主計處、</t>
    </r>
    <r>
      <rPr>
        <sz val="12"/>
        <rFont val="Times New Roman"/>
        <family val="1"/>
      </rPr>
      <t>1</t>
    </r>
    <r>
      <rPr>
        <sz val="12"/>
        <rFont val="標楷體"/>
        <family val="4"/>
        <charset val="136"/>
      </rPr>
      <t>份送</t>
    </r>
    <r>
      <rPr>
        <sz val="12"/>
        <color indexed="10"/>
        <rFont val="標楷體"/>
        <family val="4"/>
        <charset val="136"/>
      </rPr>
      <t>環境部統計處</t>
    </r>
    <r>
      <rPr>
        <sz val="12"/>
        <rFont val="標楷體"/>
        <family val="4"/>
        <charset val="136"/>
      </rPr>
      <t>。</t>
    </r>
    <phoneticPr fontId="52" type="noConversion"/>
  </si>
  <si>
    <t>臺東縣太麻里鄉統計年報(環境保護決算概況)</t>
    <phoneticPr fontId="44" type="noConversion"/>
  </si>
  <si>
    <t>112年環境保護決算概況</t>
    <phoneticPr fontId="44" type="noConversion"/>
  </si>
  <si>
    <t>電話：089-781301#401</t>
    <phoneticPr fontId="44" type="noConversion"/>
  </si>
  <si>
    <t>承辦人　　　　　　　　　　　主管　　　　　　　　　　　主計室　　　　　　　　　　　秘書　　　　　　　　　　　鄉長　　　　　　　　　　　
資料來源：根據本鄉(鎮、市)公庫收入及支出資料編製。　　　　　　　　　　　　　　　　　　　　　　　中華民國  113 年  08  月  26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</si>
  <si>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113年5月公庫收支月報</t>
    <phoneticPr fontId="44" type="noConversion"/>
  </si>
  <si>
    <t>113年6月公庫收支月報</t>
    <phoneticPr fontId="44" type="noConversion"/>
  </si>
  <si>
    <t>113年7月公庫收支月報</t>
    <phoneticPr fontId="44" type="noConversion"/>
  </si>
  <si>
    <t>次年2月底前編報</t>
    <phoneticPr fontId="44" type="noConversion"/>
  </si>
  <si>
    <t>臺東縣太麻里鄉宗教財團法人概況</t>
    <phoneticPr fontId="44" type="noConversion"/>
  </si>
  <si>
    <t>中華民國　112　年底</t>
    <phoneticPr fontId="44" type="noConversion"/>
  </si>
  <si>
    <t>單位：個</t>
  </si>
  <si>
    <t>鄉鎮市區別</t>
    <phoneticPr fontId="44" type="noConversion"/>
  </si>
  <si>
    <t>佛教</t>
    <phoneticPr fontId="58" type="noConversion"/>
  </si>
  <si>
    <t>道教</t>
    <phoneticPr fontId="58" type="noConversion"/>
  </si>
  <si>
    <t>三一(夏)教</t>
    <phoneticPr fontId="58" type="noConversion"/>
  </si>
  <si>
    <t>理教</t>
    <phoneticPr fontId="58" type="noConversion"/>
  </si>
  <si>
    <t>一貫道</t>
    <phoneticPr fontId="58" type="noConversion"/>
  </si>
  <si>
    <t>先天救教</t>
    <phoneticPr fontId="58" type="noConversion"/>
  </si>
  <si>
    <t>天德聖教</t>
    <phoneticPr fontId="58" type="noConversion"/>
  </si>
  <si>
    <t>軒轅教</t>
    <phoneticPr fontId="58" type="noConversion"/>
  </si>
  <si>
    <t>天帝教</t>
    <phoneticPr fontId="58" type="noConversion"/>
  </si>
  <si>
    <t>彌勒大道</t>
    <phoneticPr fontId="58" type="noConversion"/>
  </si>
  <si>
    <t>天道</t>
  </si>
  <si>
    <t>總　　計</t>
    <phoneticPr fontId="44" type="noConversion"/>
  </si>
  <si>
    <t>臺東縣太麻里鄉宗教財團法人概況（續）</t>
    <phoneticPr fontId="44" type="noConversion"/>
  </si>
  <si>
    <t>猶太教</t>
    <phoneticPr fontId="58" type="noConversion"/>
  </si>
  <si>
    <t>天主教</t>
    <phoneticPr fontId="58" type="noConversion"/>
  </si>
  <si>
    <t>基督教</t>
    <phoneticPr fontId="58" type="noConversion"/>
  </si>
  <si>
    <t>伊斯蘭教</t>
    <phoneticPr fontId="58" type="noConversion"/>
  </si>
  <si>
    <t>東正教</t>
    <phoneticPr fontId="58" type="noConversion"/>
  </si>
  <si>
    <t>摩門教</t>
    <phoneticPr fontId="58" type="noConversion"/>
  </si>
  <si>
    <t>天理教</t>
    <phoneticPr fontId="58" type="noConversion"/>
  </si>
  <si>
    <t>巴哈伊教</t>
    <phoneticPr fontId="58" type="noConversion"/>
  </si>
  <si>
    <t>統一教</t>
    <phoneticPr fontId="58" type="noConversion"/>
  </si>
  <si>
    <t>山達基</t>
    <phoneticPr fontId="58" type="noConversion"/>
  </si>
  <si>
    <t>真光
教團</t>
    <phoneticPr fontId="58" type="noConversion"/>
  </si>
  <si>
    <t>中華民國113年2月22日編製</t>
    <phoneticPr fontId="44" type="noConversion"/>
  </si>
  <si>
    <t>機關首長</t>
    <phoneticPr fontId="58" type="noConversion"/>
  </si>
  <si>
    <t>資料來源：依據本公所核准或備案申請表彙編。</t>
    <phoneticPr fontId="44" type="noConversion"/>
  </si>
  <si>
    <t>填表說明：1.本表編製3份，於完成會核程序並經機關長官核章後，1份送本所主計室，1份送臺東縣政府民政處，1份自存。</t>
    <phoneticPr fontId="44" type="noConversion"/>
  </si>
  <si>
    <t xml:space="preserve">          2.依內政部公開之宗教統計基本原則與基準，列入主要宗教統計類別計22個。</t>
    <phoneticPr fontId="44" type="noConversion"/>
  </si>
  <si>
    <t>112年度宗教財團法人概況</t>
    <phoneticPr fontId="44" type="noConversion"/>
  </si>
  <si>
    <t>太麻里鄉公所民政課</t>
    <phoneticPr fontId="58" type="noConversion"/>
  </si>
  <si>
    <t>每年終了後3個月內編報</t>
  </si>
  <si>
    <t>表　　號</t>
    <phoneticPr fontId="58" type="noConversion"/>
  </si>
  <si>
    <t>3314-02-01-3</t>
    <phoneticPr fontId="58" type="noConversion"/>
  </si>
  <si>
    <t>臺東縣太麻里鄉寺廟登記概況</t>
    <phoneticPr fontId="70" type="noConversion"/>
  </si>
  <si>
    <t>中華民國　112 年底</t>
    <phoneticPr fontId="7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</si>
  <si>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</si>
  <si>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</si>
  <si>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</si>
  <si>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</si>
  <si>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</si>
  <si>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</si>
  <si>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</si>
  <si>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</si>
  <si>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</si>
  <si>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</si>
  <si>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</si>
  <si>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</si>
  <si>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</si>
  <si>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</si>
  <si>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</si>
  <si>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</si>
  <si>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</si>
  <si>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</si>
  <si>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</si>
  <si>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</si>
  <si>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</si>
  <si>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</si>
  <si>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</si>
  <si>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</si>
  <si>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</si>
  <si>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</si>
  <si>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</si>
  <si>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</si>
  <si>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</si>
  <si>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其他
宗教</t>
    <phoneticPr fontId="70" type="noConversion"/>
  </si>
  <si>
    <t>美和覺化堂信徒死亡3人，新增2人。
南天宮信徒死亡3人，新增5人。
福興宮信徒死亡4人。</t>
    <phoneticPr fontId="70" type="noConversion"/>
  </si>
  <si>
    <t>中華民國113年2月22日編製</t>
    <phoneticPr fontId="70" type="noConversion"/>
  </si>
  <si>
    <t>資料來源：依據本公所資料彙編。</t>
    <phoneticPr fontId="70" type="noConversion"/>
  </si>
  <si>
    <t>填表說明：1.本表編製3份，於完成會核程序並經機關長官核章後，1份送臺東縣政府，1份送主計室，1份自存。</t>
    <phoneticPr fontId="70" type="noConversion"/>
  </si>
  <si>
    <t xml:space="preserve">          2.依內政部公開之宗教統計基本原則與基準，本表格列入主要宗教統計類別計11個。</t>
  </si>
  <si>
    <t>112年度寺廟登記概況</t>
    <phoneticPr fontId="44" type="noConversion"/>
  </si>
  <si>
    <t xml:space="preserve"> 臺 東 縣 太 麻 里 鄉 教 會（堂）概 況</t>
    <phoneticPr fontId="44" type="noConversion"/>
  </si>
  <si>
    <t>臺 東 縣 太 麻 里 鄉 教 會（堂）概 況 (續)</t>
    <phoneticPr fontId="44" type="noConversion"/>
  </si>
  <si>
    <t xml:space="preserve">                中華民國　112　年底</t>
    <phoneticPr fontId="44" type="noConversion"/>
  </si>
  <si>
    <t>單位：座</t>
    <phoneticPr fontId="44" type="noConversion"/>
  </si>
  <si>
    <t xml:space="preserve">               </t>
    <phoneticPr fontId="44" type="noConversion"/>
  </si>
  <si>
    <t xml:space="preserve"> 中華民國　112　年底</t>
    <phoneticPr fontId="44" type="noConversion"/>
  </si>
  <si>
    <t>總      計</t>
    <phoneticPr fontId="44" type="noConversion"/>
  </si>
  <si>
    <r>
      <t>猶   太</t>
    </r>
    <r>
      <rPr>
        <sz val="12"/>
        <color indexed="10"/>
        <rFont val="標楷體"/>
        <family val="4"/>
        <charset val="136"/>
      </rPr>
      <t xml:space="preserve">   教</t>
    </r>
    <phoneticPr fontId="44" type="noConversion"/>
  </si>
  <si>
    <t>天   主   教</t>
    <phoneticPr fontId="44" type="noConversion"/>
  </si>
  <si>
    <t>基   督   教</t>
    <phoneticPr fontId="44" type="noConversion"/>
  </si>
  <si>
    <t>伊  斯  蘭  教</t>
    <phoneticPr fontId="44" type="noConversion"/>
  </si>
  <si>
    <t>基　　督　　教</t>
    <phoneticPr fontId="44" type="noConversion"/>
  </si>
  <si>
    <r>
      <t>東   正</t>
    </r>
    <r>
      <rPr>
        <sz val="12"/>
        <color indexed="10"/>
        <rFont val="標楷體"/>
        <family val="4"/>
        <charset val="136"/>
      </rPr>
      <t xml:space="preserve">   教</t>
    </r>
    <phoneticPr fontId="44" type="noConversion"/>
  </si>
  <si>
    <t>摩   門   教</t>
    <phoneticPr fontId="44" type="noConversion"/>
  </si>
  <si>
    <t>天   理   教</t>
    <phoneticPr fontId="44" type="noConversion"/>
  </si>
  <si>
    <t>巴  哈  伊  教</t>
    <phoneticPr fontId="44" type="noConversion"/>
  </si>
  <si>
    <t>統   一   教</t>
    <phoneticPr fontId="44" type="noConversion"/>
  </si>
  <si>
    <t>山   達   基</t>
    <phoneticPr fontId="44" type="noConversion"/>
  </si>
  <si>
    <t>真  光  教  團</t>
    <phoneticPr fontId="44" type="noConversion"/>
  </si>
  <si>
    <t>其    他</t>
    <phoneticPr fontId="44" type="noConversion"/>
  </si>
  <si>
    <t>已辦理財團法人登記</t>
    <phoneticPr fontId="44" type="noConversion"/>
  </si>
  <si>
    <t>未辦理財團法人登記</t>
    <phoneticPr fontId="44" type="noConversion"/>
  </si>
  <si>
    <r>
      <t>總</t>
    </r>
    <r>
      <rPr>
        <sz val="12"/>
        <rFont val="Times New Roman"/>
        <family val="1"/>
      </rPr>
      <t xml:space="preserve">  </t>
    </r>
    <r>
      <rPr>
        <sz val="12"/>
        <rFont val="標楷體"/>
        <family val="4"/>
        <charset val="136"/>
      </rPr>
      <t>計</t>
    </r>
  </si>
  <si>
    <t>機關首長</t>
    <phoneticPr fontId="44" type="noConversion"/>
  </si>
  <si>
    <t>資料來源：依據本所年度統計資料彙編。</t>
    <phoneticPr fontId="44" type="noConversion"/>
  </si>
  <si>
    <t>填表說明：本表編製3份，於完成會核程序並經機關長官核章後，1份送本所主計室，1份送臺東縣政府民政處，1份自存。</t>
    <phoneticPr fontId="44" type="noConversion"/>
  </si>
  <si>
    <t>112年度教會(堂)概況</t>
    <phoneticPr fontId="44" type="noConversion"/>
  </si>
  <si>
    <t>3314-04-01-3</t>
    <phoneticPr fontId="58" type="noConversion"/>
  </si>
  <si>
    <t>臺東縣太麻里鄉宗教團體興辦公益慈善及社會教化事業概況</t>
    <phoneticPr fontId="70" type="noConversion"/>
  </si>
  <si>
    <r>
      <t>鄉鎮市</t>
    </r>
    <r>
      <rPr>
        <sz val="11"/>
        <rFont val="Times New Roman"/>
        <family val="1"/>
      </rPr>
      <t xml:space="preserve">
</t>
    </r>
    <r>
      <rPr>
        <sz val="11"/>
        <rFont val="標楷體"/>
        <family val="4"/>
        <charset val="136"/>
      </rPr>
      <t>及宗教別</t>
    </r>
    <phoneticPr fontId="7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</si>
  <si>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</si>
  <si>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</si>
  <si>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</si>
  <si>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</si>
  <si>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</si>
  <si>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</si>
  <si>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</si>
  <si>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</si>
  <si>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</si>
  <si>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</si>
  <si>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</si>
  <si>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</si>
  <si>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養老
院數</t>
  </si>
  <si>
    <t>身心障礙
教養院數</t>
  </si>
  <si>
    <t>青少年
輔導院數</t>
  </si>
  <si>
    <t>福利基
金會數</t>
  </si>
  <si>
    <t>學生宿舍處數</t>
  </si>
  <si>
    <t>技藝研習
處數</t>
  </si>
  <si>
    <t>社會服務
中心數</t>
  </si>
  <si>
    <t>總  計</t>
  </si>
  <si>
    <t>寺廟(含財團法人)</t>
  </si>
  <si>
    <t>合   計</t>
  </si>
  <si>
    <t>-</t>
    <phoneticPr fontId="70" type="noConversion"/>
  </si>
  <si>
    <t>中 華 聖 教</t>
  </si>
  <si>
    <t>宇宙彌勒皇教</t>
  </si>
  <si>
    <t>玄 門 真 宗</t>
  </si>
  <si>
    <t>天      道</t>
  </si>
  <si>
    <t>其他
宗教</t>
  </si>
  <si>
    <t>儒教</t>
  </si>
  <si>
    <t>黃中</t>
  </si>
  <si>
    <t>教堂(含財團法人)</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</si>
  <si>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</si>
  <si>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</si>
  <si>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</si>
  <si>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</si>
  <si>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</si>
  <si>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</si>
  <si>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</si>
  <si>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</si>
  <si>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</si>
  <si>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</si>
  <si>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</si>
  <si>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</si>
  <si>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t>112年度宗教團體興辦公益慈善及社會教化事業概況</t>
    <phoneticPr fontId="44" type="noConversion"/>
  </si>
  <si>
    <t>中華民國113年7月10日編製</t>
  </si>
  <si>
    <t>月    報</t>
    <phoneticPr fontId="44" type="noConversion"/>
  </si>
  <si>
    <r>
      <t>期間終了</t>
    </r>
    <r>
      <rPr>
        <b/>
        <sz val="17"/>
        <rFont val="Times New Roman"/>
        <family val="1"/>
      </rPr>
      <t>20</t>
    </r>
    <r>
      <rPr>
        <b/>
        <sz val="17"/>
        <rFont val="標楷體"/>
        <family val="4"/>
        <charset val="136"/>
      </rPr>
      <t>日內編報</t>
    </r>
    <phoneticPr fontId="44" type="noConversion"/>
  </si>
  <si>
    <t>表    號</t>
  </si>
  <si>
    <t>1135-01-02-3</t>
    <phoneticPr fontId="44" type="noConversion"/>
  </si>
  <si>
    <t xml:space="preserve">                臺東縣 太麻里 鄉(鎮市)公所執行機關資源回收成果報告月報表(109.01修正)</t>
    <phoneticPr fontId="44" type="noConversion"/>
  </si>
  <si>
    <t>中華民國113年1月</t>
    <phoneticPr fontId="53" type="noConversion"/>
  </si>
  <si>
    <t>單位：公斤</t>
    <phoneticPr fontId="44" type="noConversion"/>
  </si>
  <si>
    <t>第一頁</t>
    <phoneticPr fontId="44" type="noConversion"/>
  </si>
  <si>
    <t>臺東縣 太麻里 鄉(鎮市)公所執行機關資源回收成果報告月報表  113年1月</t>
    <phoneticPr fontId="44" type="noConversion"/>
  </si>
  <si>
    <t>第二頁</t>
    <phoneticPr fontId="44" type="noConversion"/>
  </si>
  <si>
    <t>回收單位別</t>
  </si>
  <si>
    <t>紙 類</t>
  </si>
  <si>
    <t>紙容器</t>
  </si>
  <si>
    <t>鋁箔包</t>
  </si>
  <si>
    <t>鋁容器</t>
  </si>
  <si>
    <t>鐵容器</t>
  </si>
  <si>
    <t>其他金屬製品</t>
  </si>
  <si>
    <t>塑膠
容器</t>
    <phoneticPr fontId="44" type="noConversion"/>
  </si>
  <si>
    <t>包裝用發泡塑膠</t>
  </si>
  <si>
    <t>其他塑膠製品</t>
  </si>
  <si>
    <t>輪 胎</t>
  </si>
  <si>
    <t>玻璃
容器
-透明</t>
    <phoneticPr fontId="44" type="noConversion"/>
  </si>
  <si>
    <t>玻璃
容器
-褐色</t>
    <phoneticPr fontId="44" type="noConversion"/>
  </si>
  <si>
    <t>玻璃
容器
-綠色</t>
    <phoneticPr fontId="44" type="noConversion"/>
  </si>
  <si>
    <r>
      <t>玻璃容器-雜色</t>
    </r>
    <r>
      <rPr>
        <sz val="12"/>
        <color indexed="63"/>
        <rFont val="標楷體"/>
        <family val="4"/>
        <charset val="136"/>
      </rPr>
      <t>(不分色)</t>
    </r>
    <phoneticPr fontId="44" type="noConversion"/>
  </si>
  <si>
    <t>其他玻璃製品</t>
  </si>
  <si>
    <t>照明
光源</t>
    <phoneticPr fontId="44" type="noConversion"/>
  </si>
  <si>
    <t>乾電池</t>
  </si>
  <si>
    <t>鉛蓄
電池</t>
    <phoneticPr fontId="44" type="noConversion"/>
  </si>
  <si>
    <t>家 電</t>
  </si>
  <si>
    <t>資訊物品</t>
  </si>
  <si>
    <t>光碟片</t>
  </si>
  <si>
    <t>行動
電話
(含充
電器)</t>
    <phoneticPr fontId="44" type="noConversion"/>
  </si>
  <si>
    <t>農藥容器及特殊環境用藥容器</t>
  </si>
  <si>
    <t>舊衣類</t>
  </si>
  <si>
    <t>食用油</t>
  </si>
  <si>
    <t>廢塑
膠袋</t>
    <phoneticPr fontId="44" type="noConversion"/>
  </si>
  <si>
    <t>其 他</t>
  </si>
  <si>
    <t>塑膠容器
小計</t>
    <phoneticPr fontId="44" type="noConversion"/>
  </si>
  <si>
    <t>塑膠   容器</t>
    <phoneticPr fontId="44" type="noConversion"/>
  </si>
  <si>
    <t>PS
容器</t>
    <phoneticPr fontId="44" type="noConversion"/>
  </si>
  <si>
    <t>PVC
容器</t>
    <phoneticPr fontId="44" type="noConversion"/>
  </si>
  <si>
    <t>筆電
平板
(台)</t>
    <phoneticPr fontId="44" type="noConversion"/>
  </si>
  <si>
    <t>電風扇
(台)</t>
    <phoneticPr fontId="44" type="noConversion"/>
  </si>
  <si>
    <t>電視機
(台)</t>
    <phoneticPr fontId="44" type="noConversion"/>
  </si>
  <si>
    <t>冷暖氣機
(台)</t>
    <phoneticPr fontId="44" type="noConversion"/>
  </si>
  <si>
    <t>鍵盤
(台)</t>
    <phoneticPr fontId="44" type="noConversion"/>
  </si>
  <si>
    <t>主機
(台)</t>
    <phoneticPr fontId="44" type="noConversion"/>
  </si>
  <si>
    <t>顯示器(台)</t>
    <phoneticPr fontId="44" type="noConversion"/>
  </si>
  <si>
    <t>清潔隊小計</t>
    <phoneticPr fontId="44" type="noConversion"/>
  </si>
  <si>
    <t>清潔隊自行回收量</t>
    <phoneticPr fontId="44" type="noConversion"/>
  </si>
  <si>
    <t>列冊個體業者回收量</t>
  </si>
  <si>
    <t>社區小計</t>
    <phoneticPr fontId="44" type="noConversion"/>
  </si>
  <si>
    <t>社區</t>
    <phoneticPr fontId="44" type="noConversion"/>
  </si>
  <si>
    <t>學校小計</t>
    <phoneticPr fontId="44" type="noConversion"/>
  </si>
  <si>
    <t>各校</t>
    <phoneticPr fontId="44" type="noConversion"/>
  </si>
  <si>
    <t>機關團體小計</t>
    <phoneticPr fontId="44" type="noConversion"/>
  </si>
  <si>
    <t>填表說明：1.本表編製一式三份，一份自存，一份會計單位，一份送本縣(市)政府環境保護局。
　　　　　2.本表於期間終了十日內編製。
　　　　　3.機關團體不含回收商。社區、學校及機關團體之回收量，如交由清潔隊回收者計入清潔隊之回收量，如交由慈善團體者計入慈善團體之回收量，並不得重複計算。
　　　　　4.本表皆以公斤為單位，若無法得其實際重量，折算標準如下：
　　　　　 (1)寶特瓶24.8支以一公斤計。
　　　　　 (2)輪胎：腳踏車胎一條以0.6公斤計；機車胎一條以3公斤計；轎車胎一條以8公斤計；小貨車胎一條以35公斤計；卡車胎一條以60公斤計。
　　　    　 (3)電子電器：電視機一台以25公斤計；冰箱一台以50公斤計；冷暖氣機一台以60公斤計；洗衣機一台以40公斤計；電風扇一台以2公斤計，其餘家電以一台約40公斤計。
　　　    　 (4)資訊物品：桌上型主機一台以12公斤計；監視器、顯示器一台以12公斤計；筆記型電腦一台以4公斤計；印表機一台以8.5公斤計；廢鍵盤一台以0.5公斤計。
　　　    　 (5)鉛蓄電池一個以17公斤計。</t>
    <phoneticPr fontId="44" type="noConversion"/>
  </si>
  <si>
    <t>填表人</t>
    <phoneticPr fontId="53" type="noConversion"/>
  </si>
  <si>
    <t>單位主管</t>
    <phoneticPr fontId="53" type="noConversion"/>
  </si>
  <si>
    <t>會計單位</t>
    <phoneticPr fontId="53" type="noConversion"/>
  </si>
  <si>
    <t>機關長官</t>
    <phoneticPr fontId="53" type="noConversion"/>
  </si>
  <si>
    <t>中華民國  113 年 2  月  1    日 編製</t>
    <phoneticPr fontId="44" type="noConversion"/>
  </si>
  <si>
    <t>單位主管</t>
  </si>
  <si>
    <t>聯絡電話：089-780637</t>
    <phoneticPr fontId="53" type="noConversion"/>
  </si>
  <si>
    <t>中華民國113年2月</t>
    <phoneticPr fontId="53" type="noConversion"/>
  </si>
  <si>
    <t>臺東縣 太麻里 鄉(鎮市)公所執行機關資源回收成果報告月報表  113年2月</t>
    <phoneticPr fontId="44" type="noConversion"/>
  </si>
  <si>
    <t>中華民國  113 年  3  月  1    日 編製</t>
    <phoneticPr fontId="44" type="noConversion"/>
  </si>
  <si>
    <t>中華民國113年3月</t>
    <phoneticPr fontId="53" type="noConversion"/>
  </si>
  <si>
    <t>臺東縣 太麻里 鄉(鎮市)公所執行機關資源回收成果報告月報表  113年3月</t>
    <phoneticPr fontId="44" type="noConversion"/>
  </si>
  <si>
    <t>中華民國  113 年  4  月  2    日 編製</t>
    <phoneticPr fontId="44" type="noConversion"/>
  </si>
  <si>
    <t>中華民國113年4月</t>
    <phoneticPr fontId="53" type="noConversion"/>
  </si>
  <si>
    <t>中華民國  113 年 5月  3    日 編製</t>
    <phoneticPr fontId="44" type="noConversion"/>
  </si>
  <si>
    <t>公開類</t>
    <phoneticPr fontId="58" type="noConversion"/>
  </si>
  <si>
    <t>編 製 機 關</t>
    <phoneticPr fontId="58" type="noConversion"/>
  </si>
  <si>
    <t>太麻里鄉公所</t>
    <phoneticPr fontId="196" type="noConversion"/>
  </si>
  <si>
    <t>月報</t>
    <phoneticPr fontId="58" type="noConversion"/>
  </si>
  <si>
    <t>本表於期間終了20日內編製。</t>
    <phoneticPr fontId="58" type="noConversion"/>
  </si>
  <si>
    <t>表            號</t>
    <phoneticPr fontId="44" type="noConversion"/>
  </si>
  <si>
    <t>臺東縣太麻里鄉公所執行機關資源回收成果報告6月報表(113.01修正)</t>
    <phoneticPr fontId="196" type="noConversion"/>
  </si>
  <si>
    <t>單位：公斤                                                                 第一頁</t>
    <phoneticPr fontId="196" type="noConversion"/>
  </si>
  <si>
    <t>單位數</t>
    <phoneticPr fontId="196" type="noConversion"/>
  </si>
  <si>
    <t>其他金屬製品</t>
    <phoneticPr fontId="196" type="noConversion"/>
  </si>
  <si>
    <t>塑膠容器</t>
    <phoneticPr fontId="196" type="noConversion"/>
  </si>
  <si>
    <t>玻璃容器-透明</t>
    <phoneticPr fontId="196" type="noConversion"/>
  </si>
  <si>
    <t>玻璃容器-褐色</t>
    <phoneticPr fontId="196" type="noConversion"/>
  </si>
  <si>
    <t>玻璃容器-綠色</t>
    <phoneticPr fontId="196" type="noConversion"/>
  </si>
  <si>
    <t>玻璃容器-雜色(不分色)</t>
  </si>
  <si>
    <t>照明
光源</t>
    <phoneticPr fontId="196" type="noConversion"/>
  </si>
  <si>
    <t>鉛蓄</t>
  </si>
  <si>
    <t>行動電話(含充電器)</t>
    <phoneticPr fontId="196" type="noConversion"/>
  </si>
  <si>
    <t>廢塑膠袋</t>
    <phoneticPr fontId="196" type="noConversion"/>
  </si>
  <si>
    <t>清潔隊小計</t>
  </si>
  <si>
    <t>清潔隊</t>
  </si>
  <si>
    <t>環保單位
自行清運</t>
    <phoneticPr fontId="196" type="noConversion"/>
  </si>
  <si>
    <t>個體業者</t>
    <phoneticPr fontId="196" type="noConversion"/>
  </si>
  <si>
    <t>社區小計</t>
  </si>
  <si>
    <t>社區</t>
  </si>
  <si>
    <t>社區</t>
    <phoneticPr fontId="196" type="noConversion"/>
  </si>
  <si>
    <t>社區大樓</t>
    <phoneticPr fontId="196" type="noConversion"/>
  </si>
  <si>
    <t>里資源回收站</t>
    <phoneticPr fontId="196" type="noConversion"/>
  </si>
  <si>
    <t>臺東市社區共 家、社區資收站共 處、公寓大廈共 處</t>
    <phoneticPr fontId="196" type="noConversion"/>
  </si>
  <si>
    <t>學校總計</t>
    <phoneticPr fontId="196" type="noConversion"/>
  </si>
  <si>
    <t>學校</t>
    <phoneticPr fontId="196" type="noConversion"/>
  </si>
  <si>
    <t>大學</t>
    <phoneticPr fontId="196" type="noConversion"/>
  </si>
  <si>
    <t>大專院校</t>
    <phoneticPr fontId="196" type="noConversion"/>
  </si>
  <si>
    <t>高中職</t>
    <phoneticPr fontId="196" type="noConversion"/>
  </si>
  <si>
    <t>國中</t>
    <phoneticPr fontId="196" type="noConversion"/>
  </si>
  <si>
    <t>國小</t>
    <phoneticPr fontId="196" type="noConversion"/>
  </si>
  <si>
    <t>臺東市國民小學共 所、國民中學共 所、高(職)中、專科學校共 所、大學共  所</t>
    <phoneticPr fontId="196" type="noConversion"/>
  </si>
  <si>
    <t>機關團體總計</t>
    <phoneticPr fontId="196" type="noConversion"/>
  </si>
  <si>
    <t>機關團體</t>
    <phoneticPr fontId="196" type="noConversion"/>
  </si>
  <si>
    <t>公家單位</t>
    <phoneticPr fontId="196" type="noConversion"/>
  </si>
  <si>
    <t>私人場所</t>
    <phoneticPr fontId="196" type="noConversion"/>
  </si>
  <si>
    <t>慈善團體</t>
    <phoneticPr fontId="196" type="noConversion"/>
  </si>
  <si>
    <t>臺東市機關團體共 所</t>
    <phoneticPr fontId="196" type="noConversion"/>
  </si>
  <si>
    <t>填表說明：1.本表編製一式三份，一份自存，一份會計單位，一份送本縣(市)政府環境保護局。
　　　　　2.本表於期間終了十日內編製。
　　　　　3.機關團體不含回收商。社區、學校及機關團體之回收量，如交由清潔隊回收者計入清潔隊之回收量，如交由慈善團體者計入慈善團體之回收量，並不得重複計算。
　　　　　4.本表皆以公斤為單位，若無法得其實際重量，折算標準如下：
　　　　　 (1)寶特瓶24.8支以一公斤計。
　　　　　 (2)輪胎：腳踏車胎一條以0.6公斤計；機車胎一條以3公斤計；轎車胎一條以8公斤計；小貨車胎一條以35公斤計；卡車胎一條以60公斤計。
　　　         (3)電子電器：電視機一台以25公斤計；冰箱一台以50公斤計；冷暖氣機一台以60公斤計；洗衣機一台以40公斤計；電風扇一台以2公斤計，其餘家電以一台約40公斤計。
　　　         (4)資訊物品：桌上型主機一台以12公斤計；監視器、顯示器一台以12公斤計；筆記型電腦一台以4公斤計；印表機一台以8.5公斤計；廢鍵盤一台以0.5公斤計。
　　　         (5)鉛蓄電池一個以17公斤計。</t>
    <phoneticPr fontId="44" type="noConversion"/>
  </si>
  <si>
    <t>中華民國  113  年   07   月   08   日 編製</t>
    <phoneticPr fontId="44" type="noConversion"/>
  </si>
  <si>
    <t>中華民國  113  年   06   月   07   日 編製</t>
    <phoneticPr fontId="44" type="noConversion"/>
  </si>
  <si>
    <t>113  年5月</t>
    <phoneticPr fontId="44" type="noConversion"/>
  </si>
  <si>
    <t>臺東縣太麻里鄉公所執行機關資源回收成果報告5月報表(113.01修正)</t>
    <phoneticPr fontId="196" type="noConversion"/>
  </si>
  <si>
    <t>113  年6月</t>
    <phoneticPr fontId="196" type="noConversion"/>
  </si>
  <si>
    <t>太麻里鄉公所</t>
    <phoneticPr fontId="44" type="noConversion"/>
  </si>
  <si>
    <t>臺東縣太麻里鄉公所執行機關資源回收成果報告7月報表(113.01修正)</t>
    <phoneticPr fontId="44" type="noConversion"/>
  </si>
  <si>
    <t>113  年7月</t>
    <phoneticPr fontId="44" type="noConversion"/>
  </si>
  <si>
    <t>單位：公斤                                                                 第一頁</t>
    <phoneticPr fontId="44" type="noConversion"/>
  </si>
  <si>
    <t>單位數</t>
    <phoneticPr fontId="44" type="noConversion"/>
  </si>
  <si>
    <t>其他金屬製品</t>
    <phoneticPr fontId="44" type="noConversion"/>
  </si>
  <si>
    <t>塑膠容器</t>
    <phoneticPr fontId="44" type="noConversion"/>
  </si>
  <si>
    <t>玻璃容器-透明</t>
    <phoneticPr fontId="44" type="noConversion"/>
  </si>
  <si>
    <t>玻璃容器-褐色</t>
    <phoneticPr fontId="44" type="noConversion"/>
  </si>
  <si>
    <t>玻璃容器-綠色</t>
    <phoneticPr fontId="44" type="noConversion"/>
  </si>
  <si>
    <t>行動電話(含充電器)</t>
    <phoneticPr fontId="44" type="noConversion"/>
  </si>
  <si>
    <t>廢塑膠袋</t>
    <phoneticPr fontId="44" type="noConversion"/>
  </si>
  <si>
    <t>環保單位
自行清運</t>
    <phoneticPr fontId="44" type="noConversion"/>
  </si>
  <si>
    <t>個體業者</t>
    <phoneticPr fontId="44" type="noConversion"/>
  </si>
  <si>
    <t>社區大樓</t>
    <phoneticPr fontId="44" type="noConversion"/>
  </si>
  <si>
    <t>里資源回收站</t>
    <phoneticPr fontId="44" type="noConversion"/>
  </si>
  <si>
    <t>臺東市社區共 家、社區資收站共 處、公寓大廈共 處</t>
    <phoneticPr fontId="44" type="noConversion"/>
  </si>
  <si>
    <t>學校總計</t>
    <phoneticPr fontId="44" type="noConversion"/>
  </si>
  <si>
    <t>學校</t>
    <phoneticPr fontId="44" type="noConversion"/>
  </si>
  <si>
    <t>大學</t>
    <phoneticPr fontId="44" type="noConversion"/>
  </si>
  <si>
    <t>大專院校</t>
    <phoneticPr fontId="44" type="noConversion"/>
  </si>
  <si>
    <t>高中職</t>
    <phoneticPr fontId="44" type="noConversion"/>
  </si>
  <si>
    <t>國小</t>
    <phoneticPr fontId="44" type="noConversion"/>
  </si>
  <si>
    <t>臺東市國民小學共 所、國民中學共 所、高(職)中、專科學校共 所、大學共  所</t>
    <phoneticPr fontId="44" type="noConversion"/>
  </si>
  <si>
    <t>機關團體總計</t>
    <phoneticPr fontId="44" type="noConversion"/>
  </si>
  <si>
    <t>機關團體</t>
    <phoneticPr fontId="44" type="noConversion"/>
  </si>
  <si>
    <t>公家單位</t>
    <phoneticPr fontId="44" type="noConversion"/>
  </si>
  <si>
    <t>私人場所</t>
    <phoneticPr fontId="44" type="noConversion"/>
  </si>
  <si>
    <t>慈善團體</t>
    <phoneticPr fontId="44" type="noConversion"/>
  </si>
  <si>
    <t>臺東市機關團體共 所</t>
    <phoneticPr fontId="44" type="noConversion"/>
  </si>
  <si>
    <t>中華民國  113  年  08  月   05   日 編製</t>
    <phoneticPr fontId="44" type="noConversion"/>
  </si>
  <si>
    <t>臺東縣太麻里鄉統計 月報(資源回收成果報告)</t>
    <phoneticPr fontId="44" type="noConversion"/>
  </si>
  <si>
    <t>112年12月資源回收成果報告</t>
    <phoneticPr fontId="44" type="noConversion"/>
  </si>
  <si>
    <t>113年1月資源回收成果報告</t>
    <phoneticPr fontId="44" type="noConversion"/>
  </si>
  <si>
    <t>113年2月資源回收成果報告</t>
    <phoneticPr fontId="44" type="noConversion"/>
  </si>
  <si>
    <t>113年3月資源回收成果報告</t>
    <phoneticPr fontId="44" type="noConversion"/>
  </si>
  <si>
    <t>113年4月資源回收成果報告</t>
    <phoneticPr fontId="44" type="noConversion"/>
  </si>
  <si>
    <t>113年5月資源回收成果報告</t>
    <phoneticPr fontId="44" type="noConversion"/>
  </si>
  <si>
    <t>113年6月資源回收成果報告</t>
    <phoneticPr fontId="44" type="noConversion"/>
  </si>
  <si>
    <t>113年7月資源回收成果報告</t>
    <phoneticPr fontId="44" type="noConversion"/>
  </si>
  <si>
    <t xml:space="preserve"> 中華民國　113  年　05 月                                  單位：公噸</t>
    <phoneticPr fontId="58" type="noConversion"/>
  </si>
  <si>
    <t>135.02</t>
    <phoneticPr fontId="58" type="noConversion"/>
  </si>
  <si>
    <t>72.05</t>
    <phoneticPr fontId="58" type="noConversion"/>
  </si>
  <si>
    <t>62.97</t>
    <phoneticPr fontId="58" type="noConversion"/>
  </si>
  <si>
    <t>中華民國　113年6月3日編製</t>
    <phoneticPr fontId="58" type="noConversion"/>
  </si>
  <si>
    <r>
      <t xml:space="preserve"> 臺東縣太麻里鄉</t>
    </r>
    <r>
      <rPr>
        <b/>
        <sz val="26"/>
        <color indexed="10"/>
        <rFont val="標楷體"/>
        <family val="4"/>
        <charset val="136"/>
      </rPr>
      <t>一般垃圾及廚餘</t>
    </r>
    <r>
      <rPr>
        <b/>
        <sz val="26"/>
        <rFont val="標楷體"/>
        <family val="4"/>
        <charset val="136"/>
      </rPr>
      <t>清理狀況</t>
    </r>
    <phoneticPr fontId="58" type="noConversion"/>
  </si>
  <si>
    <r>
      <t xml:space="preserve"> 中華民國　113　年　6　月                           </t>
    </r>
    <r>
      <rPr>
        <sz val="12"/>
        <rFont val="標楷體"/>
        <family val="4"/>
        <charset val="136"/>
      </rPr>
      <t>單位：公噸</t>
    </r>
    <phoneticPr fontId="58" type="noConversion"/>
  </si>
  <si>
    <r>
      <rPr>
        <sz val="14"/>
        <color indexed="10"/>
        <rFont val="標楷體"/>
        <family val="4"/>
        <charset val="136"/>
      </rPr>
      <t>總</t>
    </r>
    <r>
      <rPr>
        <sz val="14"/>
        <rFont val="標楷體"/>
        <family val="4"/>
        <charset val="136"/>
      </rPr>
      <t>計</t>
    </r>
    <phoneticPr fontId="44" type="noConversion"/>
  </si>
  <si>
    <t xml:space="preserve">本月新增暫存量                    </t>
    <phoneticPr fontId="44" type="noConversion"/>
  </si>
  <si>
    <t>(暫存於金峰鄉掩埋場)</t>
    <phoneticPr fontId="44" type="noConversion"/>
  </si>
  <si>
    <t>　　　 　審核</t>
    <phoneticPr fontId="44" type="noConversion"/>
  </si>
  <si>
    <t>　　　　　　　　   　業務主管人員</t>
    <phoneticPr fontId="44" type="noConversion"/>
  </si>
  <si>
    <t>　　　　　      　   　機關首長</t>
    <phoneticPr fontId="44" type="noConversion"/>
  </si>
  <si>
    <t xml:space="preserve"> 主計審核人員</t>
    <phoneticPr fontId="44" type="noConversion"/>
  </si>
  <si>
    <t>　　　　　　　　   　主辦統計人員</t>
    <phoneticPr fontId="44" type="noConversion"/>
  </si>
  <si>
    <t>中華民國 113 年  7 月  1 日編製</t>
    <phoneticPr fontId="44" type="noConversion"/>
  </si>
  <si>
    <r>
      <t>資料來源：依據本所提報之</t>
    </r>
    <r>
      <rPr>
        <sz val="11"/>
        <color indexed="10"/>
        <rFont val="標楷體"/>
        <family val="4"/>
        <charset val="136"/>
      </rPr>
      <t>一般垃圾及廚餘</t>
    </r>
    <r>
      <rPr>
        <sz val="11"/>
        <rFont val="標楷體"/>
        <family val="4"/>
        <charset val="136"/>
      </rPr>
      <t>清理狀況資料彙總編製。</t>
    </r>
    <phoneticPr fontId="44" type="noConversion"/>
  </si>
  <si>
    <r>
      <t xml:space="preserve"> 中華民國　113　年　7　月                           </t>
    </r>
    <r>
      <rPr>
        <sz val="12"/>
        <rFont val="標楷體"/>
        <family val="4"/>
        <charset val="136"/>
      </rPr>
      <t>單位：公噸</t>
    </r>
    <phoneticPr fontId="58" type="noConversion"/>
  </si>
  <si>
    <t>247.51</t>
    <phoneticPr fontId="44" type="noConversion"/>
  </si>
  <si>
    <t>96.78</t>
    <phoneticPr fontId="44" type="noConversion"/>
  </si>
  <si>
    <t>150.73</t>
    <phoneticPr fontId="44" type="noConversion"/>
  </si>
  <si>
    <t>中華民國 113 年  8 月  1 日編製</t>
    <phoneticPr fontId="44" type="noConversion"/>
  </si>
  <si>
    <t>113年6月一般垃圾及廚餘清理狀況</t>
    <phoneticPr fontId="44" type="noConversion"/>
  </si>
  <si>
    <t>113年5月一般垃圾及廚餘清理狀況</t>
    <phoneticPr fontId="44" type="noConversion"/>
  </si>
  <si>
    <t>113年7月一般垃圾及廚餘清理狀況</t>
    <phoneticPr fontId="44" type="noConversion"/>
  </si>
  <si>
    <t>半  年  報</t>
    <phoneticPr fontId="44" type="noConversion"/>
  </si>
  <si>
    <t>期間終了1個月內編報</t>
  </si>
  <si>
    <t>表    號</t>
    <phoneticPr fontId="44" type="noConversion"/>
  </si>
  <si>
    <t>1139-07-01-3</t>
    <phoneticPr fontId="44" type="noConversion"/>
  </si>
  <si>
    <r>
      <rPr>
        <u/>
        <sz val="28"/>
        <color indexed="10"/>
        <rFont val="標楷體"/>
        <family val="4"/>
        <charset val="136"/>
      </rPr>
      <t>臺東縣</t>
    </r>
    <r>
      <rPr>
        <u/>
        <sz val="28"/>
        <color indexed="10"/>
        <rFont val="標楷體"/>
        <family val="4"/>
        <charset val="136"/>
      </rPr>
      <t>太麻里鄉公所</t>
    </r>
    <r>
      <rPr>
        <sz val="28"/>
        <rFont val="標楷體"/>
        <family val="4"/>
        <charset val="136"/>
      </rPr>
      <t>環保人員概況</t>
    </r>
    <r>
      <rPr>
        <sz val="28"/>
        <rFont val="Times New Roman"/>
        <family val="1"/>
      </rPr>
      <t/>
    </r>
    <phoneticPr fontId="44" type="noConversion"/>
  </si>
  <si>
    <t>一、本縣（市）環保單位</t>
    <phoneticPr fontId="44" type="noConversion"/>
  </si>
  <si>
    <t xml:space="preserve">                                  中華民國  113   年  6   月底</t>
    <phoneticPr fontId="44" type="noConversion"/>
  </si>
  <si>
    <t>單位:人</t>
    <phoneticPr fontId="44" type="noConversion"/>
  </si>
  <si>
    <t>類         別</t>
    <phoneticPr fontId="44" type="noConversion"/>
  </si>
  <si>
    <r>
      <t>總</t>
    </r>
    <r>
      <rPr>
        <sz val="14"/>
        <rFont val="Times New Roman"/>
        <family val="1"/>
      </rPr>
      <t xml:space="preserve">          </t>
    </r>
    <r>
      <rPr>
        <sz val="14"/>
        <rFont val="標楷體"/>
        <family val="4"/>
        <charset val="136"/>
      </rPr>
      <t>計</t>
    </r>
    <phoneticPr fontId="44" type="noConversion"/>
  </si>
  <si>
    <t>環境保護局
(不包括廢棄物清運處理單位)</t>
    <phoneticPr fontId="44" type="noConversion"/>
  </si>
  <si>
    <t>廢棄物清運處理單位</t>
    <phoneticPr fontId="44" type="noConversion"/>
  </si>
  <si>
    <t xml:space="preserve">   職員</t>
    <phoneticPr fontId="44" type="noConversion"/>
  </si>
  <si>
    <t xml:space="preserve">     特任、比照簡任</t>
    <phoneticPr fontId="4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</si>
  <si>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</si>
  <si>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</si>
  <si>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4" type="noConversion"/>
  </si>
  <si>
    <t xml:space="preserve">     雇員</t>
    <phoneticPr fontId="44" type="noConversion"/>
  </si>
  <si>
    <t xml:space="preserve">   約聘(僱)</t>
    <phoneticPr fontId="44" type="noConversion"/>
  </si>
  <si>
    <t xml:space="preserve">   工員</t>
    <phoneticPr fontId="44" type="noConversion"/>
  </si>
  <si>
    <t xml:space="preserve"> 縣(市)環境保護(資源)局</t>
    <phoneticPr fontId="44" type="noConversion"/>
  </si>
  <si>
    <t>表號</t>
    <phoneticPr fontId="44" type="noConversion"/>
  </si>
  <si>
    <t>1139-07-01-2</t>
    <phoneticPr fontId="44" type="noConversion"/>
  </si>
  <si>
    <r>
      <rPr>
        <u/>
        <sz val="28"/>
        <color indexed="10"/>
        <rFont val="標楷體"/>
        <family val="4"/>
        <charset val="136"/>
      </rPr>
      <t>臺東縣</t>
    </r>
    <r>
      <rPr>
        <sz val="28"/>
        <rFont val="標楷體"/>
        <family val="4"/>
        <charset val="136"/>
      </rPr>
      <t>環保人員概況(續1)</t>
    </r>
    <phoneticPr fontId="44" type="noConversion"/>
  </si>
  <si>
    <t xml:space="preserve">二、環境保護局                                                                     單位:人 </t>
    <phoneticPr fontId="44" type="noConversion"/>
  </si>
  <si>
    <t xml:space="preserve">              中華民國    年     月底       </t>
    <phoneticPr fontId="44" type="noConversion"/>
  </si>
  <si>
    <t xml:space="preserve">  單位:人 </t>
  </si>
  <si>
    <t>項   目   別</t>
    <phoneticPr fontId="44" type="noConversion"/>
  </si>
  <si>
    <t xml:space="preserve">總 計 </t>
    <phoneticPr fontId="44" type="noConversion"/>
  </si>
  <si>
    <t>行政輔助</t>
    <phoneticPr fontId="44" type="noConversion"/>
  </si>
  <si>
    <t>綜合規劃</t>
    <phoneticPr fontId="44" type="noConversion"/>
  </si>
  <si>
    <t>空氣品質保護</t>
    <phoneticPr fontId="44" type="noConversion"/>
  </si>
  <si>
    <t>氣候變遷
因應</t>
    <phoneticPr fontId="44" type="noConversion"/>
  </si>
  <si>
    <t>噪音及
振動防制</t>
    <phoneticPr fontId="44" type="noConversion"/>
  </si>
  <si>
    <t>水質保護</t>
    <phoneticPr fontId="44" type="noConversion"/>
  </si>
  <si>
    <t>土壤及地下水污染整治</t>
    <phoneticPr fontId="44" type="noConversion"/>
  </si>
  <si>
    <t>廢棄物
管理</t>
    <phoneticPr fontId="44" type="noConversion"/>
  </si>
  <si>
    <t>環境衛生、
毒化物管理</t>
    <phoneticPr fontId="44" type="noConversion"/>
  </si>
  <si>
    <t>陳情、稽查、糾紛處理</t>
    <phoneticPr fontId="44" type="noConversion"/>
  </si>
  <si>
    <t>監測及檢驗</t>
    <phoneticPr fontId="44" type="noConversion"/>
  </si>
  <si>
    <t>研究發展</t>
    <phoneticPr fontId="44" type="noConversion"/>
  </si>
  <si>
    <t>其他業務</t>
    <phoneticPr fontId="44" type="noConversion"/>
  </si>
  <si>
    <r>
      <t>總計：</t>
    </r>
    <r>
      <rPr>
        <sz val="12"/>
        <rFont val="Times New Roman"/>
        <family val="1"/>
      </rPr>
      <t>A=B=C=D</t>
    </r>
    <phoneticPr fontId="44" type="noConversion"/>
  </si>
  <si>
    <r>
      <rPr>
        <sz val="12"/>
        <rFont val="Times New Roman"/>
        <family val="1"/>
      </rPr>
      <t xml:space="preserve">    </t>
    </r>
    <r>
      <rPr>
        <sz val="12"/>
        <rFont val="標楷體"/>
        <family val="4"/>
        <charset val="136"/>
      </rPr>
      <t>按類別分：B=</t>
    </r>
    <r>
      <rPr>
        <sz val="12"/>
        <rFont val="Times New Roman"/>
        <family val="1"/>
      </rPr>
      <t>(1)+(2)+(3)+(4)</t>
    </r>
    <phoneticPr fontId="44" type="noConversion"/>
  </si>
  <si>
    <t xml:space="preserve">    職員(1)</t>
    <phoneticPr fontId="44" type="noConversion"/>
  </si>
  <si>
    <t xml:space="preserve">         特任、比照簡任 </t>
    <phoneticPr fontId="44" type="noConversion"/>
  </si>
  <si>
    <t xml:space="preserve">         簡任(10-14職等)</t>
    <phoneticPr fontId="44" type="noConversion"/>
  </si>
  <si>
    <t xml:space="preserve">         薦任(6-9職等)</t>
    <phoneticPr fontId="44" type="noConversion"/>
  </si>
  <si>
    <t xml:space="preserve">         委任(1-5職等) </t>
    <phoneticPr fontId="44" type="noConversion"/>
  </si>
  <si>
    <t xml:space="preserve">         雇員</t>
    <phoneticPr fontId="44" type="noConversion"/>
  </si>
  <si>
    <t xml:space="preserve">    約聘(僱)(2)</t>
    <phoneticPr fontId="44" type="noConversion"/>
  </si>
  <si>
    <t xml:space="preserve">    工員(3)</t>
    <phoneticPr fontId="44" type="noConversion"/>
  </si>
  <si>
    <t xml:space="preserve">    其他(4)</t>
    <phoneticPr fontId="44" type="noConversion"/>
  </si>
  <si>
    <r>
      <rPr>
        <sz val="12"/>
        <rFont val="Times New Roman"/>
        <family val="1"/>
      </rPr>
      <t xml:space="preserve">    </t>
    </r>
    <r>
      <rPr>
        <sz val="12"/>
        <rFont val="標楷體"/>
        <family val="4"/>
        <charset val="136"/>
      </rPr>
      <t>按性別分：</t>
    </r>
    <r>
      <rPr>
        <sz val="12"/>
        <rFont val="Times New Roman"/>
        <family val="1"/>
      </rPr>
      <t>C=(5)+(6)</t>
    </r>
    <phoneticPr fontId="44" type="noConversion"/>
  </si>
  <si>
    <r>
      <rPr>
        <sz val="12"/>
        <rFont val="Times New Roman"/>
        <family val="1"/>
      </rPr>
      <t xml:space="preserve">         </t>
    </r>
    <r>
      <rPr>
        <sz val="12"/>
        <rFont val="標楷體"/>
        <family val="4"/>
        <charset val="136"/>
      </rPr>
      <t>男</t>
    </r>
    <r>
      <rPr>
        <sz val="12"/>
        <rFont val="Times New Roman"/>
        <family val="1"/>
      </rPr>
      <t xml:space="preserve"> (5)</t>
    </r>
    <phoneticPr fontId="44" type="noConversion"/>
  </si>
  <si>
    <r>
      <rPr>
        <sz val="12"/>
        <rFont val="Times New Roman"/>
        <family val="1"/>
      </rPr>
      <t xml:space="preserve">         </t>
    </r>
    <r>
      <rPr>
        <sz val="12"/>
        <rFont val="標楷體"/>
        <family val="4"/>
        <charset val="136"/>
      </rPr>
      <t>女</t>
    </r>
    <r>
      <rPr>
        <sz val="12"/>
        <rFont val="Times New Roman"/>
        <family val="1"/>
      </rPr>
      <t xml:space="preserve"> (6)</t>
    </r>
    <phoneticPr fontId="44" type="noConversion"/>
  </si>
  <si>
    <r>
      <rPr>
        <sz val="12"/>
        <rFont val="Times New Roman"/>
        <family val="1"/>
      </rPr>
      <t xml:space="preserve">    </t>
    </r>
    <r>
      <rPr>
        <sz val="12"/>
        <rFont val="標楷體"/>
        <family val="4"/>
        <charset val="136"/>
      </rPr>
      <t>按年齡別分：</t>
    </r>
    <r>
      <rPr>
        <sz val="12"/>
        <rFont val="Times New Roman"/>
        <family val="1"/>
      </rPr>
      <t>D=(7)+…+(12)</t>
    </r>
    <phoneticPr fontId="4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</si>
  <si>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4" type="noConversion"/>
  </si>
  <si>
    <r>
      <rPr>
        <sz val="12"/>
        <rFont val="Times New Roman"/>
        <family val="1"/>
      </rPr>
      <t xml:space="preserve">         </t>
    </r>
    <r>
      <rPr>
        <sz val="12"/>
        <rFont val="標楷體"/>
        <family val="4"/>
        <charset val="136"/>
      </rPr>
      <t>30-39歲</t>
    </r>
    <r>
      <rPr>
        <sz val="12"/>
        <rFont val="Times New Roman"/>
        <family val="1"/>
      </rPr>
      <t xml:space="preserve">  (8)</t>
    </r>
    <phoneticPr fontId="44" type="noConversion"/>
  </si>
  <si>
    <r>
      <rPr>
        <sz val="12"/>
        <rFont val="Times New Roman"/>
        <family val="1"/>
      </rPr>
      <t xml:space="preserve">         </t>
    </r>
    <r>
      <rPr>
        <sz val="12"/>
        <rFont val="標楷體"/>
        <family val="4"/>
        <charset val="136"/>
      </rPr>
      <t>40-49歲</t>
    </r>
    <r>
      <rPr>
        <sz val="12"/>
        <rFont val="Times New Roman"/>
        <family val="1"/>
      </rPr>
      <t xml:space="preserve">  (9)</t>
    </r>
    <phoneticPr fontId="4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</si>
  <si>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4" type="noConversion"/>
  </si>
  <si>
    <r>
      <rPr>
        <sz val="12"/>
        <rFont val="Times New Roman"/>
        <family val="1"/>
      </rPr>
      <t xml:space="preserve">         </t>
    </r>
    <r>
      <rPr>
        <sz val="12"/>
        <rFont val="標楷體"/>
        <family val="4"/>
        <charset val="136"/>
      </rPr>
      <t>60-64歲</t>
    </r>
    <r>
      <rPr>
        <sz val="12"/>
        <rFont val="Times New Roman"/>
        <family val="1"/>
      </rPr>
      <t xml:space="preserve">  (11)</t>
    </r>
    <phoneticPr fontId="4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</si>
  <si>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</si>
  <si>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</si>
  <si>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4" type="noConversion"/>
  </si>
  <si>
    <t>1139-07-01-3</t>
    <phoneticPr fontId="44" type="noConversion"/>
  </si>
  <si>
    <r>
      <rPr>
        <u/>
        <sz val="28"/>
        <color indexed="10"/>
        <rFont val="標楷體"/>
        <family val="4"/>
        <charset val="136"/>
      </rPr>
      <t>臺東縣</t>
    </r>
    <r>
      <rPr>
        <u/>
        <sz val="28"/>
        <color indexed="10"/>
        <rFont val="標楷體"/>
        <family val="4"/>
        <charset val="136"/>
      </rPr>
      <t>太麻里鄉公所</t>
    </r>
    <r>
      <rPr>
        <sz val="28"/>
        <rFont val="標楷體"/>
        <family val="4"/>
        <charset val="136"/>
      </rPr>
      <t>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4" type="noConversion"/>
  </si>
  <si>
    <t>三、廢棄物清運處理單位</t>
    <phoneticPr fontId="44" type="noConversion"/>
  </si>
  <si>
    <t xml:space="preserve">         中華民國 113 年  6    月底    </t>
    <phoneticPr fontId="44" type="noConversion"/>
  </si>
  <si>
    <t xml:space="preserve"> 單位:人 </t>
    <phoneticPr fontId="44" type="noConversion"/>
  </si>
  <si>
    <t>總
計</t>
    <phoneticPr fontId="44" type="noConversion"/>
  </si>
  <si>
    <t>清   運   單   位</t>
    <phoneticPr fontId="44" type="noConversion"/>
  </si>
  <si>
    <t>處   理   單   位</t>
    <phoneticPr fontId="44" type="noConversion"/>
  </si>
  <si>
    <t>垃圾清運</t>
    <phoneticPr fontId="44" type="noConversion"/>
  </si>
  <si>
    <t>水肥清運</t>
    <phoneticPr fontId="44" type="noConversion"/>
  </si>
  <si>
    <t>資源回收</t>
    <phoneticPr fontId="44" type="noConversion"/>
  </si>
  <si>
    <r>
      <rPr>
        <sz val="14"/>
        <rFont val="標楷體"/>
        <family val="4"/>
        <charset val="136"/>
      </rPr>
      <t>其他</t>
    </r>
    <r>
      <rPr>
        <sz val="14"/>
        <rFont val="Times New Roman"/>
        <family val="1"/>
      </rPr>
      <t/>
    </r>
    <phoneticPr fontId="44" type="noConversion"/>
  </si>
  <si>
    <t>垃圾焚化廠
、掩埋場</t>
    <phoneticPr fontId="44" type="noConversion"/>
  </si>
  <si>
    <t>水肥處理廠</t>
    <phoneticPr fontId="44" type="noConversion"/>
  </si>
  <si>
    <t xml:space="preserve">         隊員</t>
    <phoneticPr fontId="44" type="noConversion"/>
  </si>
  <si>
    <t xml:space="preserve">         駕駛</t>
    <phoneticPr fontId="44" type="noConversion"/>
  </si>
  <si>
    <t xml:space="preserve">         技工、工友</t>
    <phoneticPr fontId="44" type="noConversion"/>
  </si>
  <si>
    <t xml:space="preserve">         臨時工</t>
    <phoneticPr fontId="44" type="noConversion"/>
  </si>
  <si>
    <t xml:space="preserve">         代賑工</t>
    <phoneticPr fontId="44" type="noConversion"/>
  </si>
  <si>
    <r>
      <t>中華民國</t>
    </r>
    <r>
      <rPr>
        <sz val="12"/>
        <color indexed="10"/>
        <rFont val="Times New Roman"/>
        <family val="1"/>
      </rPr>
      <t xml:space="preserve">   113    </t>
    </r>
    <r>
      <rPr>
        <sz val="12"/>
        <color indexed="10"/>
        <rFont val="標楷體"/>
        <family val="4"/>
        <charset val="136"/>
      </rPr>
      <t>年</t>
    </r>
    <r>
      <rPr>
        <sz val="12"/>
        <color indexed="10"/>
        <rFont val="Times New Roman"/>
        <family val="1"/>
      </rPr>
      <t xml:space="preserve">  07    </t>
    </r>
    <r>
      <rPr>
        <sz val="12"/>
        <color indexed="10"/>
        <rFont val="標楷體"/>
        <family val="4"/>
        <charset val="136"/>
      </rPr>
      <t>月</t>
    </r>
    <r>
      <rPr>
        <sz val="12"/>
        <color indexed="10"/>
        <rFont val="Times New Roman"/>
        <family val="1"/>
      </rPr>
      <t xml:space="preserve">  03   </t>
    </r>
    <r>
      <rPr>
        <sz val="12"/>
        <color indexed="10"/>
        <rFont val="標楷體"/>
        <family val="4"/>
        <charset val="136"/>
      </rPr>
      <t>日編製</t>
    </r>
    <phoneticPr fontId="44" type="noConversion"/>
  </si>
  <si>
    <r>
      <t>填表說明：本表編製</t>
    </r>
    <r>
      <rPr>
        <sz val="12"/>
        <rFont val="Times New Roman"/>
        <family val="1"/>
      </rPr>
      <t>1</t>
    </r>
    <r>
      <rPr>
        <sz val="12"/>
        <rFont val="標楷體"/>
        <family val="4"/>
        <charset val="136"/>
      </rPr>
      <t>式</t>
    </r>
    <r>
      <rPr>
        <sz val="12"/>
        <rFont val="Times New Roman"/>
        <family val="1"/>
      </rPr>
      <t>4</t>
    </r>
    <r>
      <rPr>
        <sz val="12"/>
        <rFont val="標楷體"/>
        <family val="4"/>
        <charset val="136"/>
      </rPr>
      <t>份，</t>
    </r>
    <r>
      <rPr>
        <sz val="12"/>
        <rFont val="Times New Roman"/>
        <family val="1"/>
      </rPr>
      <t>1</t>
    </r>
    <r>
      <rPr>
        <sz val="12"/>
        <rFont val="標楷體"/>
        <family val="4"/>
        <charset val="136"/>
      </rPr>
      <t>份送會計單位，</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t>
    </r>
    <r>
      <rPr>
        <sz val="12"/>
        <rFont val="Times New Roman"/>
        <family val="1"/>
      </rPr>
      <t>(</t>
    </r>
    <r>
      <rPr>
        <sz val="12"/>
        <rFont val="標楷體"/>
        <family val="4"/>
        <charset val="136"/>
      </rPr>
      <t>市</t>
    </r>
    <r>
      <rPr>
        <sz val="12"/>
        <rFont val="Times New Roman"/>
        <family val="1"/>
      </rPr>
      <t>)</t>
    </r>
    <r>
      <rPr>
        <sz val="12"/>
        <rFont val="標楷體"/>
        <family val="4"/>
        <charset val="136"/>
      </rPr>
      <t>政府主計處，</t>
    </r>
    <r>
      <rPr>
        <sz val="12"/>
        <rFont val="Times New Roman"/>
        <family val="1"/>
      </rPr>
      <t>1</t>
    </r>
    <r>
      <rPr>
        <sz val="12"/>
        <rFont val="標楷體"/>
        <family val="4"/>
        <charset val="136"/>
      </rPr>
      <t>份送環境部統計處。</t>
    </r>
    <phoneticPr fontId="44" type="noConversion"/>
  </si>
  <si>
    <r>
      <rPr>
        <u/>
        <sz val="28"/>
        <rFont val="標楷體"/>
        <family val="4"/>
        <charset val="136"/>
      </rPr>
      <t>臺東縣太麻里鄉公所</t>
    </r>
    <r>
      <rPr>
        <sz val="28"/>
        <rFont val="標楷體"/>
        <family val="4"/>
        <charset val="136"/>
      </rPr>
      <t>環保人員概況</t>
    </r>
    <r>
      <rPr>
        <sz val="28"/>
        <rFont val="Times New Roman"/>
        <family val="1"/>
      </rPr>
      <t/>
    </r>
    <phoneticPr fontId="44" type="noConversion"/>
  </si>
  <si>
    <t xml:space="preserve">                                  中華民國 112  年  12   月底</t>
    <phoneticPr fontId="44" type="noConversion"/>
  </si>
  <si>
    <r>
      <t xml:space="preserve">          </t>
    </r>
    <r>
      <rPr>
        <sz val="28"/>
        <rFont val="標楷體"/>
        <family val="4"/>
        <charset val="136"/>
      </rPr>
      <t>縣(市)環保人員概況(續1)</t>
    </r>
    <phoneticPr fontId="4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</si>
  <si>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4" type="noConversion"/>
  </si>
  <si>
    <r>
      <rPr>
        <u/>
        <sz val="28"/>
        <rFont val="標楷體"/>
        <family val="4"/>
        <charset val="136"/>
      </rPr>
      <t>臺東</t>
    </r>
    <r>
      <rPr>
        <sz val="28"/>
        <rFont val="標楷體"/>
        <family val="4"/>
        <charset val="136"/>
      </rPr>
      <t>縣太麻里鄉公所環保人員概況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4" type="noConversion"/>
  </si>
  <si>
    <t xml:space="preserve">         中華民國 112   年  12   月底    </t>
    <phoneticPr fontId="44" type="noConversion"/>
  </si>
  <si>
    <r>
      <t>中華民國</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月</t>
    </r>
    <r>
      <rPr>
        <sz val="12"/>
        <rFont val="Times New Roman"/>
        <family val="1"/>
      </rPr>
      <t xml:space="preserve">      </t>
    </r>
    <r>
      <rPr>
        <sz val="12"/>
        <rFont val="標楷體"/>
        <family val="4"/>
        <charset val="136"/>
      </rPr>
      <t>日編製</t>
    </r>
    <phoneticPr fontId="44" type="noConversion"/>
  </si>
  <si>
    <t>112年下半年度環保人員概況</t>
    <phoneticPr fontId="44" type="noConversion"/>
  </si>
  <si>
    <t>113年上半年度環保人員概況</t>
    <phoneticPr fontId="4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</si>
  <si>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4" type="noConversion"/>
  </si>
  <si>
    <t>季  報</t>
    <phoneticPr fontId="44" type="noConversion"/>
  </si>
  <si>
    <t>公文規定期限內編報</t>
    <phoneticPr fontId="44" type="noConversion"/>
  </si>
  <si>
    <t>2522-14-01-2</t>
    <phoneticPr fontId="44" type="noConversion"/>
  </si>
  <si>
    <r>
      <rPr>
        <u/>
        <sz val="16"/>
        <color indexed="8"/>
        <rFont val="標楷體"/>
        <family val="4"/>
        <charset val="136"/>
      </rPr>
      <t>臺</t>
    </r>
    <r>
      <rPr>
        <u/>
        <sz val="16"/>
        <color indexed="8"/>
        <rFont val="Times New Roman"/>
        <family val="1"/>
      </rPr>
      <t xml:space="preserve"> </t>
    </r>
    <r>
      <rPr>
        <u/>
        <sz val="16"/>
        <color indexed="8"/>
        <rFont val="標楷體"/>
        <family val="4"/>
        <charset val="136"/>
      </rPr>
      <t>東</t>
    </r>
    <r>
      <rPr>
        <u/>
        <sz val="16"/>
        <color indexed="8"/>
        <rFont val="Times New Roman"/>
        <family val="1"/>
      </rPr>
      <t xml:space="preserve"> </t>
    </r>
    <r>
      <rPr>
        <sz val="16"/>
        <color indexed="8"/>
        <rFont val="標楷體"/>
        <family val="4"/>
        <charset val="136"/>
      </rPr>
      <t>縣</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r>
      <rPr>
        <sz val="16"/>
        <color indexed="8"/>
        <rFont val="Times New Roman"/>
        <family val="1"/>
      </rPr>
      <t xml:space="preserve">  </t>
    </r>
    <r>
      <rPr>
        <sz val="16"/>
        <color indexed="8"/>
        <rFont val="標楷體"/>
        <family val="4"/>
        <charset val="136"/>
      </rPr>
      <t>概</t>
    </r>
    <r>
      <rPr>
        <sz val="16"/>
        <color indexed="8"/>
        <rFont val="Times New Roman"/>
        <family val="1"/>
      </rPr>
      <t xml:space="preserve">  </t>
    </r>
    <r>
      <rPr>
        <sz val="16"/>
        <color indexed="8"/>
        <rFont val="標楷體"/>
        <family val="4"/>
        <charset val="136"/>
      </rPr>
      <t>況－都</t>
    </r>
    <r>
      <rPr>
        <sz val="16"/>
        <color indexed="8"/>
        <rFont val="Times New Roman"/>
        <family val="1"/>
      </rPr>
      <t xml:space="preserve">  </t>
    </r>
    <r>
      <rPr>
        <sz val="16"/>
        <color indexed="8"/>
        <rFont val="標楷體"/>
        <family val="4"/>
        <charset val="136"/>
      </rPr>
      <t>市</t>
    </r>
    <r>
      <rPr>
        <sz val="16"/>
        <color indexed="8"/>
        <rFont val="Times New Roman"/>
        <family val="1"/>
      </rPr>
      <t xml:space="preserve">  </t>
    </r>
    <r>
      <rPr>
        <sz val="16"/>
        <color indexed="8"/>
        <rFont val="標楷體"/>
        <family val="4"/>
        <charset val="136"/>
      </rPr>
      <t>計</t>
    </r>
    <r>
      <rPr>
        <sz val="16"/>
        <color indexed="8"/>
        <rFont val="Times New Roman"/>
        <family val="1"/>
      </rPr>
      <t xml:space="preserve">  </t>
    </r>
    <r>
      <rPr>
        <sz val="16"/>
        <color indexed="8"/>
        <rFont val="標楷體"/>
        <family val="4"/>
        <charset val="136"/>
      </rPr>
      <t>畫</t>
    </r>
    <r>
      <rPr>
        <sz val="16"/>
        <color indexed="8"/>
        <rFont val="Times New Roman"/>
        <family val="1"/>
      </rPr>
      <t xml:space="preserve">  </t>
    </r>
    <r>
      <rPr>
        <sz val="16"/>
        <color indexed="8"/>
        <rFont val="標楷體"/>
        <family val="4"/>
        <charset val="136"/>
      </rPr>
      <t>區</t>
    </r>
    <r>
      <rPr>
        <sz val="16"/>
        <color indexed="8"/>
        <rFont val="Times New Roman"/>
        <family val="1"/>
      </rPr>
      <t xml:space="preserve">  </t>
    </r>
    <r>
      <rPr>
        <sz val="16"/>
        <color indexed="8"/>
        <rFont val="標楷體"/>
        <family val="4"/>
        <charset val="136"/>
      </rPr>
      <t>內</t>
    </r>
    <r>
      <rPr>
        <sz val="16"/>
        <color indexed="8"/>
        <rFont val="Times New Roman"/>
        <family val="1"/>
      </rPr>
      <t xml:space="preserve">  </t>
    </r>
    <r>
      <rPr>
        <sz val="16"/>
        <color indexed="8"/>
        <rFont val="標楷體"/>
        <family val="4"/>
        <charset val="136"/>
      </rPr>
      <t>路</t>
    </r>
    <r>
      <rPr>
        <sz val="16"/>
        <color indexed="8"/>
        <rFont val="Times New Roman"/>
        <family val="1"/>
      </rPr>
      <t xml:space="preserve">  </t>
    </r>
    <r>
      <rPr>
        <sz val="16"/>
        <color indexed="8"/>
        <rFont val="標楷體"/>
        <family val="4"/>
        <charset val="136"/>
      </rPr>
      <t>外</t>
    </r>
    <r>
      <rPr>
        <sz val="16"/>
        <color indexed="8"/>
        <rFont val="Times New Roman"/>
        <family val="1"/>
      </rPr>
      <t xml:space="preserve"> </t>
    </r>
    <phoneticPr fontId="44" type="noConversion"/>
  </si>
  <si>
    <r>
      <t>中華民國112年</t>
    </r>
    <r>
      <rPr>
        <sz val="14"/>
        <color indexed="12"/>
        <rFont val="標楷體"/>
        <family val="4"/>
        <charset val="136"/>
      </rPr>
      <t>4</t>
    </r>
    <r>
      <rPr>
        <sz val="14"/>
        <color indexed="8"/>
        <rFont val="標楷體"/>
        <family val="4"/>
        <charset val="136"/>
      </rPr>
      <t>季底</t>
    </r>
    <phoneticPr fontId="44" type="noConversion"/>
  </si>
  <si>
    <t>單位：車位</t>
    <phoneticPr fontId="44" type="noConversion"/>
  </si>
  <si>
    <t>項   目</t>
    <phoneticPr fontId="4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</si>
  <si>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</si>
  <si>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t>私 有 路 外 停 車 位</t>
    <phoneticPr fontId="44" type="noConversion"/>
  </si>
  <si>
    <t>合 計</t>
    <phoneticPr fontId="44" type="noConversion"/>
  </si>
  <si>
    <r>
      <t>收</t>
    </r>
    <r>
      <rPr>
        <sz val="12"/>
        <color indexed="8"/>
        <rFont val="Times New Roman"/>
        <family val="1"/>
      </rPr>
      <t xml:space="preserve">          </t>
    </r>
    <r>
      <rPr>
        <sz val="12"/>
        <color indexed="8"/>
        <rFont val="標楷體"/>
        <family val="4"/>
        <charset val="136"/>
      </rPr>
      <t>費</t>
    </r>
    <phoneticPr fontId="4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</si>
  <si>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</si>
  <si>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t>收</t>
    </r>
    <r>
      <rPr>
        <sz val="12"/>
        <color indexed="8"/>
        <rFont val="Times New Roman"/>
        <family val="1"/>
      </rPr>
      <t xml:space="preserve">           </t>
    </r>
    <r>
      <rPr>
        <sz val="12"/>
        <color indexed="8"/>
        <rFont val="標楷體"/>
        <family val="4"/>
        <charset val="136"/>
      </rPr>
      <t>費</t>
    </r>
    <phoneticPr fontId="44" type="noConversion"/>
  </si>
  <si>
    <t>小計</t>
    <phoneticPr fontId="44" type="noConversion"/>
  </si>
  <si>
    <t>平面</t>
    <phoneticPr fontId="44" type="noConversion"/>
  </si>
  <si>
    <t>立體</t>
    <phoneticPr fontId="4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</si>
  <si>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</si>
  <si>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</si>
  <si>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t>機   車</t>
    <phoneticPr fontId="44" type="noConversion"/>
  </si>
  <si>
    <t>主辦業務人員</t>
    <phoneticPr fontId="44" type="noConversion"/>
  </si>
  <si>
    <t>機關長官</t>
    <phoneticPr fontId="44" type="noConversion"/>
  </si>
  <si>
    <t>主辦統(會)計人員</t>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</si>
  <si>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 xml:space="preserve">2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</si>
  <si>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資料來源：太麻里鄉公所</t>
    <phoneticPr fontId="44" type="noConversion"/>
  </si>
  <si>
    <r>
      <t>填表說明：</t>
    </r>
    <r>
      <rPr>
        <sz val="12"/>
        <rFont val="Times New Roman"/>
        <family val="1"/>
      </rPr>
      <t>1.</t>
    </r>
    <r>
      <rPr>
        <sz val="12"/>
        <rFont val="標楷體"/>
        <family val="4"/>
        <charset val="136"/>
      </rPr>
      <t>本表編製送臺東縣政府</t>
    </r>
    <r>
      <rPr>
        <sz val="12"/>
        <rFont val="Times New Roman"/>
        <family val="1"/>
      </rPr>
      <t>(</t>
    </r>
    <r>
      <rPr>
        <sz val="12"/>
        <rFont val="標楷體"/>
        <family val="4"/>
        <charset val="136"/>
      </rPr>
      <t>交通及觀光發展處-交通事務科</t>
    </r>
    <r>
      <rPr>
        <sz val="12"/>
        <rFont val="Times New Roman"/>
        <family val="1"/>
      </rPr>
      <t>)</t>
    </r>
    <r>
      <rPr>
        <sz val="12"/>
        <rFont val="標楷體"/>
        <family val="4"/>
        <charset val="136"/>
      </rPr>
      <t>。</t>
    </r>
    <phoneticPr fontId="44" type="noConversion"/>
  </si>
  <si>
    <r>
      <t xml:space="preserve">                    2</t>
    </r>
    <r>
      <rPr>
        <sz val="12"/>
        <rFont val="標楷體"/>
        <family val="4"/>
        <charset val="136"/>
      </rPr>
      <t>.本表資料包含身心障礙專用停車位。</t>
    </r>
    <phoneticPr fontId="44" type="noConversion"/>
  </si>
  <si>
    <r>
      <t xml:space="preserve">                    3</t>
    </r>
    <r>
      <rPr>
        <sz val="12"/>
        <rFont val="標楷體"/>
        <family val="4"/>
        <charset val="136"/>
      </rPr>
      <t>.本表資料</t>
    </r>
    <r>
      <rPr>
        <sz val="12"/>
        <color indexed="10"/>
        <rFont val="標楷體"/>
        <family val="4"/>
        <charset val="136"/>
      </rPr>
      <t>不含</t>
    </r>
    <r>
      <rPr>
        <sz val="12"/>
        <rFont val="標楷體"/>
        <family val="4"/>
        <charset val="136"/>
      </rPr>
      <t>各省(縣)級風景遊樂區停車位。</t>
    </r>
    <phoneticPr fontId="44" type="noConversion"/>
  </si>
  <si>
    <r>
      <t>季</t>
    </r>
    <r>
      <rPr>
        <sz val="14"/>
        <rFont val="Times New Roman"/>
        <family val="1"/>
      </rPr>
      <t xml:space="preserve">  </t>
    </r>
    <r>
      <rPr>
        <sz val="14"/>
        <rFont val="標楷體"/>
        <family val="4"/>
        <charset val="136"/>
      </rPr>
      <t>報</t>
    </r>
    <phoneticPr fontId="44" type="noConversion"/>
  </si>
  <si>
    <t>2522-14-03-2</t>
    <phoneticPr fontId="44" type="noConversion"/>
  </si>
  <si>
    <r>
      <rPr>
        <u/>
        <sz val="16"/>
        <color indexed="8"/>
        <rFont val="標楷體"/>
        <family val="4"/>
        <charset val="136"/>
      </rPr>
      <t>臺</t>
    </r>
    <r>
      <rPr>
        <u/>
        <sz val="16"/>
        <color indexed="8"/>
        <rFont val="Times New Roman"/>
        <family val="1"/>
      </rPr>
      <t xml:space="preserve">  </t>
    </r>
    <r>
      <rPr>
        <u/>
        <sz val="16"/>
        <color indexed="8"/>
        <rFont val="標楷體"/>
        <family val="4"/>
        <charset val="136"/>
      </rPr>
      <t>東</t>
    </r>
    <r>
      <rPr>
        <u/>
        <sz val="16"/>
        <color indexed="8"/>
        <rFont val="Times New Roman"/>
        <family val="1"/>
      </rPr>
      <t xml:space="preserve">  </t>
    </r>
    <r>
      <rPr>
        <sz val="16"/>
        <color indexed="8"/>
        <rFont val="標楷體"/>
        <family val="4"/>
        <charset val="136"/>
      </rPr>
      <t>縣</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r>
      <rPr>
        <sz val="16"/>
        <color indexed="8"/>
        <rFont val="Times New Roman"/>
        <family val="1"/>
      </rPr>
      <t xml:space="preserve"> </t>
    </r>
    <r>
      <rPr>
        <sz val="16"/>
        <color indexed="8"/>
        <rFont val="標楷體"/>
        <family val="4"/>
        <charset val="136"/>
      </rPr>
      <t>概</t>
    </r>
    <r>
      <rPr>
        <sz val="16"/>
        <color indexed="8"/>
        <rFont val="Times New Roman"/>
        <family val="1"/>
      </rPr>
      <t xml:space="preserve"> </t>
    </r>
    <r>
      <rPr>
        <sz val="16"/>
        <color indexed="8"/>
        <rFont val="標楷體"/>
        <family val="4"/>
        <charset val="136"/>
      </rPr>
      <t>況－</t>
    </r>
    <r>
      <rPr>
        <sz val="16"/>
        <color indexed="8"/>
        <rFont val="Times New Roman"/>
        <family val="1"/>
      </rPr>
      <t xml:space="preserve"> </t>
    </r>
    <r>
      <rPr>
        <sz val="16"/>
        <color indexed="8"/>
        <rFont val="標楷體"/>
        <family val="4"/>
        <charset val="136"/>
      </rPr>
      <t>都</t>
    </r>
    <r>
      <rPr>
        <sz val="16"/>
        <color indexed="8"/>
        <rFont val="Times New Roman"/>
        <family val="1"/>
      </rPr>
      <t xml:space="preserve">  </t>
    </r>
    <r>
      <rPr>
        <sz val="16"/>
        <color indexed="8"/>
        <rFont val="標楷體"/>
        <family val="4"/>
        <charset val="136"/>
      </rPr>
      <t>市</t>
    </r>
    <r>
      <rPr>
        <sz val="16"/>
        <color indexed="8"/>
        <rFont val="Times New Roman"/>
        <family val="1"/>
      </rPr>
      <t xml:space="preserve">  </t>
    </r>
    <r>
      <rPr>
        <sz val="16"/>
        <color indexed="8"/>
        <rFont val="標楷體"/>
        <family val="4"/>
        <charset val="136"/>
      </rPr>
      <t>計</t>
    </r>
    <r>
      <rPr>
        <sz val="16"/>
        <color indexed="8"/>
        <rFont val="Times New Roman"/>
        <family val="1"/>
      </rPr>
      <t xml:space="preserve">  </t>
    </r>
    <r>
      <rPr>
        <sz val="16"/>
        <color indexed="8"/>
        <rFont val="標楷體"/>
        <family val="4"/>
        <charset val="136"/>
      </rPr>
      <t>畫</t>
    </r>
    <r>
      <rPr>
        <sz val="16"/>
        <color indexed="8"/>
        <rFont val="Times New Roman"/>
        <family val="1"/>
      </rPr>
      <t xml:space="preserve">  </t>
    </r>
    <r>
      <rPr>
        <sz val="16"/>
        <color indexed="8"/>
        <rFont val="標楷體"/>
        <family val="4"/>
        <charset val="136"/>
      </rPr>
      <t>區</t>
    </r>
    <r>
      <rPr>
        <sz val="16"/>
        <color indexed="8"/>
        <rFont val="Times New Roman"/>
        <family val="1"/>
      </rPr>
      <t xml:space="preserve">  </t>
    </r>
    <r>
      <rPr>
        <sz val="16"/>
        <color indexed="8"/>
        <rFont val="標楷體"/>
        <family val="4"/>
        <charset val="136"/>
      </rPr>
      <t>外</t>
    </r>
    <r>
      <rPr>
        <sz val="16"/>
        <color indexed="8"/>
        <rFont val="Times New Roman"/>
        <family val="1"/>
      </rPr>
      <t xml:space="preserve">  </t>
    </r>
    <r>
      <rPr>
        <sz val="16"/>
        <color indexed="8"/>
        <rFont val="標楷體"/>
        <family val="4"/>
        <charset val="136"/>
      </rPr>
      <t>路</t>
    </r>
    <r>
      <rPr>
        <sz val="16"/>
        <color indexed="8"/>
        <rFont val="Times New Roman"/>
        <family val="1"/>
      </rPr>
      <t xml:space="preserve">  </t>
    </r>
    <r>
      <rPr>
        <sz val="16"/>
        <color indexed="8"/>
        <rFont val="標楷體"/>
        <family val="4"/>
        <charset val="136"/>
      </rPr>
      <t>外</t>
    </r>
    <phoneticPr fontId="44" type="noConversion"/>
  </si>
  <si>
    <t>中華民國 112年第4季底</t>
    <phoneticPr fontId="44" type="noConversion"/>
  </si>
  <si>
    <r>
      <t>項</t>
    </r>
    <r>
      <rPr>
        <sz val="12"/>
        <color indexed="8"/>
        <rFont val="Times New Roman"/>
        <family val="1"/>
      </rPr>
      <t xml:space="preserve">   </t>
    </r>
    <r>
      <rPr>
        <sz val="12"/>
        <color indexed="8"/>
        <rFont val="標楷體"/>
        <family val="4"/>
        <charset val="136"/>
      </rPr>
      <t>目</t>
    </r>
    <phoneticPr fontId="44" type="noConversion"/>
  </si>
  <si>
    <r>
      <t>總</t>
    </r>
    <r>
      <rPr>
        <sz val="12"/>
        <color indexed="8"/>
        <rFont val="Times New Roman"/>
        <family val="1"/>
      </rPr>
      <t xml:space="preserve"> </t>
    </r>
    <r>
      <rPr>
        <sz val="12"/>
        <color indexed="8"/>
        <rFont val="標楷體"/>
        <family val="4"/>
        <charset val="136"/>
      </rPr>
      <t>計</t>
    </r>
    <phoneticPr fontId="4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</si>
  <si>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</si>
  <si>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r>
      <t>合</t>
    </r>
    <r>
      <rPr>
        <sz val="12"/>
        <color indexed="8"/>
        <rFont val="Times New Roman"/>
        <family val="1"/>
      </rPr>
      <t xml:space="preserve"> </t>
    </r>
    <r>
      <rPr>
        <sz val="12"/>
        <color indexed="8"/>
        <rFont val="標楷體"/>
        <family val="4"/>
        <charset val="136"/>
      </rPr>
      <t>計</t>
    </r>
    <phoneticPr fontId="44" type="noConversion"/>
  </si>
  <si>
    <r>
      <t>總</t>
    </r>
    <r>
      <rPr>
        <sz val="12"/>
        <color indexed="8"/>
        <rFont val="Times New Roman"/>
        <family val="1"/>
      </rPr>
      <t xml:space="preserve">    </t>
    </r>
    <r>
      <rPr>
        <sz val="12"/>
        <color indexed="8"/>
        <rFont val="標楷體"/>
        <family val="4"/>
        <charset val="136"/>
      </rPr>
      <t>計</t>
    </r>
    <phoneticPr fontId="44" type="noConversion"/>
  </si>
  <si>
    <r>
      <t>機</t>
    </r>
    <r>
      <rPr>
        <sz val="12"/>
        <color indexed="8"/>
        <rFont val="Times New Roman"/>
        <family val="1"/>
      </rPr>
      <t xml:space="preserve">   </t>
    </r>
    <r>
      <rPr>
        <sz val="12"/>
        <color indexed="8"/>
        <rFont val="標楷體"/>
        <family val="4"/>
        <charset val="136"/>
      </rPr>
      <t>車</t>
    </r>
    <phoneticPr fontId="44" type="noConversion"/>
  </si>
  <si>
    <r>
      <t>主辦統</t>
    </r>
    <r>
      <rPr>
        <sz val="12"/>
        <rFont val="Times New Roman"/>
        <family val="1"/>
      </rPr>
      <t>(</t>
    </r>
    <r>
      <rPr>
        <sz val="12"/>
        <rFont val="標楷體"/>
        <family val="4"/>
        <charset val="136"/>
      </rPr>
      <t>會</t>
    </r>
    <r>
      <rPr>
        <sz val="12"/>
        <rFont val="Times New Roman"/>
        <family val="1"/>
      </rPr>
      <t>)</t>
    </r>
    <r>
      <rPr>
        <sz val="12"/>
        <rFont val="標楷體"/>
        <family val="4"/>
        <charset val="136"/>
      </rPr>
      <t>計人員</t>
    </r>
    <phoneticPr fontId="44" type="noConversion"/>
  </si>
  <si>
    <r>
      <rPr>
        <sz val="12"/>
        <color indexed="10"/>
        <rFont val="標楷體"/>
        <family val="4"/>
        <charset val="136"/>
      </rPr>
      <t>中華民國</t>
    </r>
    <r>
      <rPr>
        <sz val="12"/>
        <color indexed="10"/>
        <rFont val="Times New Roman"/>
        <family val="1"/>
      </rPr>
      <t xml:space="preserve"> 113</t>
    </r>
    <r>
      <rPr>
        <sz val="12"/>
        <color indexed="10"/>
        <rFont val="標楷體"/>
        <family val="4"/>
        <charset val="136"/>
      </rPr>
      <t>年</t>
    </r>
    <r>
      <rPr>
        <sz val="12"/>
        <color indexed="10"/>
        <rFont val="Times New Roman"/>
        <family val="1"/>
      </rPr>
      <t xml:space="preserve">2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</si>
  <si>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 xml:space="preserve">                    2.</t>
    </r>
    <r>
      <rPr>
        <sz val="12"/>
        <rFont val="標楷體"/>
        <family val="4"/>
        <charset val="136"/>
      </rPr>
      <t>本表資料包含身心障礙專用停車位。</t>
    </r>
    <phoneticPr fontId="44" type="noConversion"/>
  </si>
  <si>
    <r>
      <t xml:space="preserve">                    3.</t>
    </r>
    <r>
      <rPr>
        <sz val="12"/>
        <rFont val="標楷體"/>
        <family val="4"/>
        <charset val="136"/>
      </rPr>
      <t>本表資料</t>
    </r>
    <r>
      <rPr>
        <sz val="12"/>
        <color indexed="10"/>
        <rFont val="標楷體"/>
        <family val="4"/>
        <charset val="136"/>
      </rPr>
      <t>不含</t>
    </r>
    <r>
      <rPr>
        <sz val="12"/>
        <rFont val="標楷體"/>
        <family val="4"/>
        <charset val="136"/>
      </rPr>
      <t>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4" type="noConversion"/>
  </si>
  <si>
    <r>
      <t>資料來源：</t>
    </r>
    <r>
      <rPr>
        <sz val="12"/>
        <color indexed="10"/>
        <rFont val="標楷體"/>
        <family val="4"/>
        <charset val="136"/>
      </rPr>
      <t>太麻里鄉公所</t>
    </r>
    <phoneticPr fontId="44" type="noConversion"/>
  </si>
  <si>
    <t>2522-14-04-2</t>
    <phoneticPr fontId="44" type="noConversion"/>
  </si>
  <si>
    <r>
      <rPr>
        <u/>
        <sz val="16"/>
        <color indexed="8"/>
        <rFont val="標楷體"/>
        <family val="4"/>
        <charset val="136"/>
      </rPr>
      <t>臺</t>
    </r>
    <r>
      <rPr>
        <u/>
        <sz val="16"/>
        <color indexed="8"/>
        <rFont val="Times New Roman"/>
        <family val="1"/>
      </rPr>
      <t xml:space="preserve"> </t>
    </r>
    <r>
      <rPr>
        <u/>
        <sz val="16"/>
        <color indexed="8"/>
        <rFont val="標楷體"/>
        <family val="4"/>
        <charset val="136"/>
      </rPr>
      <t>東</t>
    </r>
    <r>
      <rPr>
        <u/>
        <sz val="16"/>
        <color indexed="8"/>
        <rFont val="Times New Roman"/>
        <family val="1"/>
      </rPr>
      <t xml:space="preserve"> </t>
    </r>
    <r>
      <rPr>
        <sz val="16"/>
        <color indexed="8"/>
        <rFont val="標楷體"/>
        <family val="4"/>
        <charset val="136"/>
      </rPr>
      <t>縣</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r>
      <rPr>
        <sz val="16"/>
        <color indexed="8"/>
        <rFont val="Times New Roman"/>
        <family val="1"/>
      </rPr>
      <t xml:space="preserve">  </t>
    </r>
    <r>
      <rPr>
        <sz val="16"/>
        <color indexed="8"/>
        <rFont val="標楷體"/>
        <family val="4"/>
        <charset val="136"/>
      </rPr>
      <t>概</t>
    </r>
    <r>
      <rPr>
        <sz val="16"/>
        <color indexed="8"/>
        <rFont val="Times New Roman"/>
        <family val="1"/>
      </rPr>
      <t xml:space="preserve">  </t>
    </r>
    <r>
      <rPr>
        <sz val="16"/>
        <color indexed="8"/>
        <rFont val="標楷體"/>
        <family val="4"/>
        <charset val="136"/>
      </rPr>
      <t>況－路</t>
    </r>
    <r>
      <rPr>
        <sz val="16"/>
        <color indexed="8"/>
        <rFont val="Times New Roman"/>
        <family val="1"/>
      </rPr>
      <t xml:space="preserve">  </t>
    </r>
    <r>
      <rPr>
        <sz val="16"/>
        <color indexed="8"/>
        <rFont val="標楷體"/>
        <family val="4"/>
        <charset val="136"/>
      </rPr>
      <t>邊</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phoneticPr fontId="44" type="noConversion"/>
  </si>
  <si>
    <r>
      <t>中華民國</t>
    </r>
    <r>
      <rPr>
        <sz val="14"/>
        <color indexed="8"/>
        <rFont val="Times New Roman"/>
        <family val="1"/>
      </rPr>
      <t xml:space="preserve">112 </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4" type="noConversion"/>
  </si>
  <si>
    <r>
      <t>項</t>
    </r>
    <r>
      <rPr>
        <sz val="12"/>
        <color indexed="8"/>
        <rFont val="Times New Roman"/>
        <family val="1"/>
      </rPr>
      <t xml:space="preserve">     </t>
    </r>
    <r>
      <rPr>
        <sz val="12"/>
        <color indexed="8"/>
        <rFont val="標楷體"/>
        <family val="4"/>
        <charset val="136"/>
      </rPr>
      <t>目</t>
    </r>
    <phoneticPr fontId="44" type="noConversion"/>
  </si>
  <si>
    <t>都市計畫區內</t>
    <phoneticPr fontId="44" type="noConversion"/>
  </si>
  <si>
    <t>都市計畫區外</t>
    <phoneticPr fontId="44" type="noConversion"/>
  </si>
  <si>
    <t>不收費</t>
    <phoneticPr fontId="44" type="noConversion"/>
  </si>
  <si>
    <t>計時</t>
    <phoneticPr fontId="44" type="noConversion"/>
  </si>
  <si>
    <t>計次</t>
    <phoneticPr fontId="44" type="noConversion"/>
  </si>
  <si>
    <r>
      <t>合</t>
    </r>
    <r>
      <rPr>
        <sz val="12"/>
        <color indexed="8"/>
        <rFont val="Times New Roman"/>
        <family val="1"/>
      </rPr>
      <t xml:space="preserve">    </t>
    </r>
    <r>
      <rPr>
        <sz val="12"/>
        <color indexed="8"/>
        <rFont val="標楷體"/>
        <family val="4"/>
        <charset val="136"/>
      </rPr>
      <t>計</t>
    </r>
    <phoneticPr fontId="44" type="noConversion"/>
  </si>
  <si>
    <r>
      <rPr>
        <sz val="12"/>
        <color indexed="10"/>
        <rFont val="標楷體"/>
        <family val="4"/>
        <charset val="136"/>
      </rPr>
      <t>中華民國</t>
    </r>
    <r>
      <rPr>
        <sz val="12"/>
        <color indexed="10"/>
        <rFont val="Times New Roman"/>
        <family val="1"/>
      </rPr>
      <t xml:space="preserve"> 113</t>
    </r>
    <r>
      <rPr>
        <sz val="12"/>
        <color indexed="10"/>
        <rFont val="標楷體"/>
        <family val="4"/>
        <charset val="136"/>
      </rPr>
      <t>年</t>
    </r>
    <r>
      <rPr>
        <sz val="12"/>
        <color indexed="10"/>
        <rFont val="Times New Roman"/>
        <family val="1"/>
      </rPr>
      <t>2</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</si>
  <si>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2522-14-05-2</t>
    <phoneticPr fontId="44" type="noConversion"/>
  </si>
  <si>
    <t>臺東縣停車位概況－區內路外身心障礙專用停車位</t>
    <phoneticPr fontId="44"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</si>
  <si>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季底</t>
    </r>
    <phoneticPr fontId="44" type="noConversion"/>
  </si>
  <si>
    <t>項目別</t>
    <phoneticPr fontId="44" type="noConversion"/>
  </si>
  <si>
    <t>公有</t>
    <phoneticPr fontId="44" type="noConversion"/>
  </si>
  <si>
    <t>私有</t>
    <phoneticPr fontId="44" type="noConversion"/>
  </si>
  <si>
    <t>收費</t>
    <phoneticPr fontId="44" type="noConversion"/>
  </si>
  <si>
    <t>小型車</t>
    <phoneticPr fontId="44" type="noConversion"/>
  </si>
  <si>
    <t>機車</t>
    <phoneticPr fontId="4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</si>
  <si>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4" type="noConversion"/>
  </si>
  <si>
    <t>2522-14-06-2</t>
    <phoneticPr fontId="44" type="noConversion"/>
  </si>
  <si>
    <t>臺東縣停車位概況－區外路外身心障礙專用停車位</t>
    <phoneticPr fontId="44"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</si>
  <si>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</si>
  <si>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 xml:space="preserve">113 </t>
    </r>
    <r>
      <rPr>
        <sz val="12"/>
        <color indexed="10"/>
        <rFont val="標楷體"/>
        <family val="4"/>
        <charset val="136"/>
      </rPr>
      <t>年</t>
    </r>
    <r>
      <rPr>
        <sz val="12"/>
        <color indexed="10"/>
        <rFont val="Times New Roman"/>
        <family val="1"/>
      </rPr>
      <t xml:space="preserve"> 2</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</si>
  <si>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2522-14-07-2</t>
    <phoneticPr fontId="44" type="noConversion"/>
  </si>
  <si>
    <r>
      <t xml:space="preserve"> </t>
    </r>
    <r>
      <rPr>
        <u/>
        <sz val="18"/>
        <rFont val="標楷體"/>
        <family val="4"/>
        <charset val="136"/>
      </rPr>
      <t>臺</t>
    </r>
    <r>
      <rPr>
        <u/>
        <sz val="18"/>
        <rFont val="Times New Roman"/>
        <family val="1"/>
      </rPr>
      <t xml:space="preserve"> </t>
    </r>
    <r>
      <rPr>
        <u/>
        <sz val="18"/>
        <rFont val="標楷體"/>
        <family val="4"/>
        <charset val="136"/>
      </rPr>
      <t>東</t>
    </r>
    <r>
      <rPr>
        <sz val="18"/>
        <rFont val="標楷體"/>
        <family val="4"/>
        <charset val="136"/>
      </rPr>
      <t>縣停車位概況－路邊身心障礙專用停車位</t>
    </r>
    <phoneticPr fontId="44"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</si>
  <si>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季底</t>
    </r>
    <phoneticPr fontId="44" type="noConversion"/>
  </si>
  <si>
    <t>計畫區內</t>
    <phoneticPr fontId="44" type="noConversion"/>
  </si>
  <si>
    <t>計畫區外</t>
    <phoneticPr fontId="44" type="noConversion"/>
  </si>
  <si>
    <r>
      <rPr>
        <sz val="12"/>
        <color indexed="10"/>
        <rFont val="標楷體"/>
        <family val="4"/>
        <charset val="136"/>
      </rPr>
      <t>中華民國</t>
    </r>
    <r>
      <rPr>
        <sz val="12"/>
        <color indexed="10"/>
        <rFont val="Times New Roman"/>
        <family val="1"/>
      </rPr>
      <t xml:space="preserve">113 </t>
    </r>
    <r>
      <rPr>
        <sz val="12"/>
        <color indexed="10"/>
        <rFont val="標楷體"/>
        <family val="4"/>
        <charset val="136"/>
      </rPr>
      <t>年</t>
    </r>
    <r>
      <rPr>
        <sz val="12"/>
        <color indexed="10"/>
        <rFont val="Times New Roman"/>
        <family val="1"/>
      </rPr>
      <t xml:space="preserve">2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</si>
  <si>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4" type="noConversion"/>
  </si>
  <si>
    <r>
      <rPr>
        <sz val="14"/>
        <rFont val="標楷體"/>
        <family val="4"/>
        <charset val="136"/>
      </rPr>
      <t>編製機關</t>
    </r>
    <phoneticPr fontId="44" type="noConversion"/>
  </si>
  <si>
    <r>
      <rPr>
        <sz val="14"/>
        <rFont val="標楷體"/>
        <family val="4"/>
        <charset val="136"/>
      </rPr>
      <t>季</t>
    </r>
    <r>
      <rPr>
        <sz val="14"/>
        <rFont val="Times New Roman"/>
        <family val="1"/>
      </rPr>
      <t xml:space="preserve">  </t>
    </r>
    <r>
      <rPr>
        <sz val="14"/>
        <rFont val="標楷體"/>
        <family val="4"/>
        <charset val="136"/>
      </rPr>
      <t>報</t>
    </r>
    <phoneticPr fontId="44" type="noConversion"/>
  </si>
  <si>
    <r>
      <rPr>
        <sz val="14"/>
        <rFont val="標楷體"/>
        <family val="4"/>
        <charset val="136"/>
      </rPr>
      <t>表</t>
    </r>
    <r>
      <rPr>
        <sz val="14"/>
        <rFont val="Times New Roman"/>
        <family val="1"/>
      </rPr>
      <t xml:space="preserve">    </t>
    </r>
    <r>
      <rPr>
        <sz val="14"/>
        <rFont val="標楷體"/>
        <family val="4"/>
        <charset val="136"/>
      </rPr>
      <t>號</t>
    </r>
    <phoneticPr fontId="44" type="noConversion"/>
  </si>
  <si>
    <t>2522-14-08-2</t>
    <phoneticPr fontId="44" type="noConversion"/>
  </si>
  <si>
    <r>
      <rPr>
        <sz val="16"/>
        <color indexed="8"/>
        <rFont val="標楷體"/>
        <family val="4"/>
        <charset val="136"/>
      </rPr>
      <t>臺東縣停車位概況－區內路外電動車專用停車位</t>
    </r>
    <r>
      <rPr>
        <sz val="16"/>
        <color indexed="8"/>
        <rFont val="Times New Roman"/>
        <family val="1"/>
      </rPr>
      <t xml:space="preserve"> </t>
    </r>
    <phoneticPr fontId="44" type="noConversion"/>
  </si>
  <si>
    <r>
      <rPr>
        <sz val="14"/>
        <color indexed="8"/>
        <rFont val="標楷體"/>
        <family val="4"/>
        <charset val="136"/>
      </rPr>
      <t>中華民國</t>
    </r>
    <r>
      <rPr>
        <sz val="14"/>
        <color indexed="8"/>
        <rFont val="Times New Roman"/>
        <family val="1"/>
      </rPr>
      <t xml:space="preserve"> 112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4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</si>
  <si>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</si>
  <si>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</si>
  <si>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</si>
  <si>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</si>
  <si>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</si>
  <si>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</si>
  <si>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</si>
  <si>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</si>
  <si>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</si>
  <si>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</si>
  <si>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</si>
  <si>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4" type="noConversion"/>
  </si>
  <si>
    <r>
      <rPr>
        <sz val="12"/>
        <rFont val="標楷體"/>
        <family val="4"/>
        <charset val="136"/>
      </rPr>
      <t>填表</t>
    </r>
    <phoneticPr fontId="44" type="noConversion"/>
  </si>
  <si>
    <r>
      <rPr>
        <sz val="12"/>
        <rFont val="標楷體"/>
        <family val="4"/>
        <charset val="136"/>
      </rPr>
      <t>審核</t>
    </r>
    <phoneticPr fontId="44" type="noConversion"/>
  </si>
  <si>
    <r>
      <rPr>
        <sz val="12"/>
        <rFont val="標楷體"/>
        <family val="4"/>
        <charset val="136"/>
      </rPr>
      <t>業務主管人員</t>
    </r>
    <phoneticPr fontId="44" type="noConversion"/>
  </si>
  <si>
    <r>
      <rPr>
        <sz val="12"/>
        <rFont val="標楷體"/>
        <family val="4"/>
        <charset val="136"/>
      </rPr>
      <t>機關長官</t>
    </r>
    <phoneticPr fontId="44" type="noConversion"/>
  </si>
  <si>
    <r>
      <rPr>
        <sz val="12"/>
        <rFont val="標楷體"/>
        <family val="4"/>
        <charset val="136"/>
      </rPr>
      <t>主辦統計人員</t>
    </r>
    <phoneticPr fontId="44" type="noConversion"/>
  </si>
  <si>
    <t>中華民國113 年2 月  日編製</t>
    <phoneticPr fontId="44" type="noConversion"/>
  </si>
  <si>
    <r>
      <t xml:space="preserve">                    2.</t>
    </r>
    <r>
      <rPr>
        <sz val="12"/>
        <rFont val="標楷體"/>
        <family val="4"/>
        <charset val="136"/>
      </rPr>
      <t>本表資料</t>
    </r>
    <r>
      <rPr>
        <sz val="12"/>
        <color rgb="FFFF0000"/>
        <rFont val="標楷體"/>
        <family val="4"/>
        <charset val="136"/>
      </rPr>
      <t>不含</t>
    </r>
    <r>
      <rPr>
        <sz val="12"/>
        <rFont val="標楷體"/>
        <family val="4"/>
        <charset val="136"/>
      </rPr>
      <t>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4" type="noConversion"/>
  </si>
  <si>
    <r>
      <rPr>
        <sz val="12"/>
        <rFont val="標楷體"/>
        <family val="4"/>
        <charset val="136"/>
      </rPr>
      <t>資料來源：</t>
    </r>
    <r>
      <rPr>
        <sz val="12"/>
        <color rgb="FFFF0000"/>
        <rFont val="標楷體"/>
        <family val="4"/>
        <charset val="136"/>
      </rPr>
      <t>太麻里鄉公所</t>
    </r>
    <phoneticPr fontId="44" type="noConversion"/>
  </si>
  <si>
    <r>
      <rPr>
        <sz val="14"/>
        <rFont val="標楷體"/>
        <family val="4"/>
        <charset val="136"/>
      </rPr>
      <t>表號</t>
    </r>
    <phoneticPr fontId="44" type="noConversion"/>
  </si>
  <si>
    <t>2522-14-09-2</t>
    <phoneticPr fontId="44" type="noConversion"/>
  </si>
  <si>
    <r>
      <rPr>
        <sz val="16"/>
        <color indexed="8"/>
        <rFont val="標楷體"/>
        <family val="4"/>
        <charset val="136"/>
      </rPr>
      <t>臺東縣停車位概況－區外路外電動車專用停車位</t>
    </r>
    <r>
      <rPr>
        <sz val="16"/>
        <color indexed="8"/>
        <rFont val="Times New Roman"/>
        <family val="1"/>
      </rPr>
      <t xml:space="preserve"> </t>
    </r>
    <phoneticPr fontId="44" type="noConversion"/>
  </si>
  <si>
    <r>
      <rPr>
        <sz val="14"/>
        <color indexed="8"/>
        <rFont val="標楷體"/>
        <family val="4"/>
        <charset val="136"/>
      </rPr>
      <t>中華民國</t>
    </r>
    <r>
      <rPr>
        <sz val="14"/>
        <color indexed="8"/>
        <rFont val="Times New Roman"/>
        <family val="1"/>
      </rPr>
      <t xml:space="preserve">  112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44" type="noConversion"/>
  </si>
  <si>
    <t>中華民國 113年2 月  日編製</t>
    <phoneticPr fontId="44" type="noConversion"/>
  </si>
  <si>
    <t>2522-14-10-2</t>
    <phoneticPr fontId="44" type="noConversion"/>
  </si>
  <si>
    <r>
      <rPr>
        <sz val="16"/>
        <color indexed="8"/>
        <rFont val="標楷體"/>
        <family val="4"/>
        <charset val="136"/>
      </rPr>
      <t>臺東縣停車位概況－路邊電動車專用停車位</t>
    </r>
    <r>
      <rPr>
        <sz val="16"/>
        <color indexed="8"/>
        <rFont val="Times New Roman"/>
        <family val="1"/>
      </rPr>
      <t xml:space="preserve"> </t>
    </r>
    <phoneticPr fontId="44" type="noConversion"/>
  </si>
  <si>
    <r>
      <rPr>
        <sz val="14"/>
        <color indexed="8"/>
        <rFont val="標楷體"/>
        <family val="4"/>
        <charset val="136"/>
      </rPr>
      <t>中華民國</t>
    </r>
    <r>
      <rPr>
        <sz val="14"/>
        <color indexed="8"/>
        <rFont val="Times New Roman"/>
        <family val="1"/>
      </rPr>
      <t xml:space="preserve">  112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44" type="noConversion"/>
  </si>
  <si>
    <r>
      <t>中華民國113年</t>
    </r>
    <r>
      <rPr>
        <sz val="14"/>
        <color indexed="12"/>
        <rFont val="標楷體"/>
        <family val="4"/>
        <charset val="136"/>
      </rPr>
      <t>1</t>
    </r>
    <r>
      <rPr>
        <sz val="14"/>
        <color indexed="8"/>
        <rFont val="標楷體"/>
        <family val="4"/>
        <charset val="136"/>
      </rPr>
      <t>季底</t>
    </r>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</si>
  <si>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 xml:space="preserve">4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</si>
  <si>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中華民國 113年第1季底</t>
    <phoneticPr fontId="44" type="noConversion"/>
  </si>
  <si>
    <r>
      <t>中華民國</t>
    </r>
    <r>
      <rPr>
        <sz val="12"/>
        <color indexed="10"/>
        <rFont val="Times New Roman"/>
        <family val="1"/>
      </rPr>
      <t xml:space="preserve"> 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</si>
  <si>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4"/>
        <color indexed="8"/>
        <rFont val="Times New Roman"/>
        <family val="1"/>
      </rPr>
      <t xml:space="preserve">113 </t>
    </r>
    <r>
      <rPr>
        <sz val="14"/>
        <color indexed="8"/>
        <rFont val="標楷體"/>
        <family val="4"/>
        <charset val="136"/>
      </rPr>
      <t>年第</t>
    </r>
    <r>
      <rPr>
        <sz val="14"/>
        <color indexed="8"/>
        <rFont val="Times New Roman"/>
        <family val="1"/>
      </rPr>
      <t>1</t>
    </r>
    <r>
      <rPr>
        <sz val="14"/>
        <color indexed="8"/>
        <rFont val="標楷體"/>
        <family val="4"/>
        <charset val="136"/>
      </rPr>
      <t>季底</t>
    </r>
    <phoneticPr fontId="44" type="noConversion"/>
  </si>
  <si>
    <r>
      <rPr>
        <sz val="12"/>
        <color indexed="10"/>
        <rFont val="標楷體"/>
        <family val="4"/>
        <charset val="136"/>
      </rPr>
      <t>中華民國</t>
    </r>
    <r>
      <rPr>
        <sz val="12"/>
        <color indexed="10"/>
        <rFont val="Times New Roman"/>
        <family val="1"/>
      </rPr>
      <t xml:space="preserve"> 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</si>
  <si>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季底</t>
    </r>
    <phoneticPr fontId="44" type="noConversion"/>
  </si>
  <si>
    <r>
      <t>中華民國</t>
    </r>
    <r>
      <rPr>
        <sz val="12"/>
        <color indexed="10"/>
        <rFont val="Times New Roman"/>
        <family val="1"/>
      </rPr>
      <t xml:space="preserve"> 113</t>
    </r>
    <r>
      <rPr>
        <sz val="12"/>
        <color indexed="10"/>
        <rFont val="標楷體"/>
        <family val="4"/>
        <charset val="136"/>
      </rPr>
      <t>年</t>
    </r>
    <r>
      <rPr>
        <sz val="12"/>
        <color indexed="10"/>
        <rFont val="Times New Roman"/>
        <family val="1"/>
      </rPr>
      <t xml:space="preserve">4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</si>
  <si>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</si>
  <si>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 xml:space="preserve">113 </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</si>
  <si>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季底</t>
    </r>
    <phoneticPr fontId="44" type="noConversion"/>
  </si>
  <si>
    <r>
      <rPr>
        <sz val="14"/>
        <color indexed="8"/>
        <rFont val="標楷體"/>
        <family val="4"/>
        <charset val="136"/>
      </rP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1  </t>
    </r>
    <r>
      <rPr>
        <sz val="14"/>
        <color indexed="8"/>
        <rFont val="標楷體"/>
        <family val="4"/>
        <charset val="136"/>
      </rPr>
      <t>季底</t>
    </r>
    <phoneticPr fontId="44" type="noConversion"/>
  </si>
  <si>
    <t>中華民國113 年 4月  日編製</t>
    <phoneticPr fontId="44" type="noConversion"/>
  </si>
  <si>
    <r>
      <rPr>
        <sz val="14"/>
        <color indexed="8"/>
        <rFont val="標楷體"/>
        <family val="4"/>
        <charset val="136"/>
      </rP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1  </t>
    </r>
    <r>
      <rPr>
        <sz val="14"/>
        <color indexed="8"/>
        <rFont val="標楷體"/>
        <family val="4"/>
        <charset val="136"/>
      </rPr>
      <t>季底</t>
    </r>
    <phoneticPr fontId="44" type="noConversion"/>
  </si>
  <si>
    <t>中華民國 113年4 月  日編製</t>
    <phoneticPr fontId="44" type="noConversion"/>
  </si>
  <si>
    <r>
      <rPr>
        <sz val="14"/>
        <color indexed="8"/>
        <rFont val="標楷體"/>
        <family val="4"/>
        <charset val="136"/>
      </rP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1 </t>
    </r>
    <r>
      <rPr>
        <sz val="14"/>
        <color indexed="8"/>
        <rFont val="標楷體"/>
        <family val="4"/>
        <charset val="136"/>
      </rPr>
      <t>季底</t>
    </r>
    <phoneticPr fontId="44" type="noConversion"/>
  </si>
  <si>
    <t>中華民國 113年 4月  日編製</t>
    <phoneticPr fontId="44" type="noConversion"/>
  </si>
  <si>
    <t>公 開 類</t>
    <phoneticPr fontId="44" type="noConversion"/>
  </si>
  <si>
    <r>
      <t>臺東縣</t>
    </r>
    <r>
      <rPr>
        <sz val="14"/>
        <color indexed="10"/>
        <rFont val="標楷體"/>
        <family val="4"/>
        <charset val="136"/>
      </rPr>
      <t>太麻里鄉</t>
    </r>
    <r>
      <rPr>
        <sz val="14"/>
        <color indexed="8"/>
        <rFont val="標楷體"/>
        <family val="4"/>
        <charset val="136"/>
      </rPr>
      <t>公所</t>
    </r>
    <phoneticPr fontId="44" type="noConversion"/>
  </si>
  <si>
    <r>
      <t>每季終了後</t>
    </r>
    <r>
      <rPr>
        <sz val="14"/>
        <color indexed="10"/>
        <rFont val="標楷體"/>
        <family val="4"/>
        <charset val="136"/>
      </rPr>
      <t>10</t>
    </r>
    <r>
      <rPr>
        <sz val="14"/>
        <rFont val="標楷體"/>
        <family val="4"/>
        <charset val="136"/>
      </rPr>
      <t>日內編送</t>
    </r>
    <phoneticPr fontId="44" type="noConversion"/>
  </si>
  <si>
    <t>2522-14-01-3</t>
    <phoneticPr fontId="44"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</si>
  <si>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停車位概況－都市計畫區內路外</t>
    </r>
    <phoneticPr fontId="44" type="noConversion"/>
  </si>
  <si>
    <r>
      <t>中華民國113年</t>
    </r>
    <r>
      <rPr>
        <sz val="14"/>
        <color indexed="12"/>
        <rFont val="標楷體"/>
        <family val="4"/>
        <charset val="136"/>
      </rPr>
      <t>2</t>
    </r>
    <r>
      <rPr>
        <sz val="14"/>
        <color indexed="8"/>
        <rFont val="標楷體"/>
        <family val="4"/>
        <charset val="136"/>
      </rPr>
      <t>季底</t>
    </r>
    <phoneticPr fontId="44" type="noConversion"/>
  </si>
  <si>
    <t>公  有  路  外  停  車  位</t>
    <phoneticPr fontId="44" type="noConversion"/>
  </si>
  <si>
    <t>收          費</t>
    <phoneticPr fontId="44" type="noConversion"/>
  </si>
  <si>
    <t>不          收          費</t>
    <phoneticPr fontId="44" type="noConversion"/>
  </si>
  <si>
    <t>收           費</t>
    <phoneticPr fontId="44" type="noConversion"/>
  </si>
  <si>
    <t>大 型 車</t>
    <phoneticPr fontId="44" type="noConversion"/>
  </si>
  <si>
    <t>小 型 車</t>
    <phoneticPr fontId="44" type="noConversion"/>
  </si>
  <si>
    <t>中華民國113年6月  日編製</t>
    <phoneticPr fontId="58" type="noConversion"/>
  </si>
  <si>
    <r>
      <t>資料來源：</t>
    </r>
    <r>
      <rPr>
        <sz val="12"/>
        <color indexed="8"/>
        <rFont val="標楷體"/>
        <family val="4"/>
        <charset val="136"/>
      </rPr>
      <t>根據本所業務登記資料彙編。</t>
    </r>
    <phoneticPr fontId="4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</si>
  <si>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4" type="noConversion"/>
  </si>
  <si>
    <t xml:space="preserve">                    2.本表資料包含身心障礙專用停車位。</t>
    <phoneticPr fontId="44" type="noConversion"/>
  </si>
  <si>
    <r>
      <t xml:space="preserve">                    3.本表資料</t>
    </r>
    <r>
      <rPr>
        <sz val="12"/>
        <color indexed="10"/>
        <rFont val="標楷體"/>
        <family val="4"/>
        <charset val="136"/>
      </rPr>
      <t>不含</t>
    </r>
    <r>
      <rPr>
        <sz val="12"/>
        <rFont val="標楷體"/>
        <family val="4"/>
        <charset val="136"/>
      </rPr>
      <t>各省(縣)級風景遊樂區停車位。</t>
    </r>
    <phoneticPr fontId="44" type="noConversion"/>
  </si>
  <si>
    <r>
      <t>臺東縣</t>
    </r>
    <r>
      <rPr>
        <sz val="12"/>
        <color indexed="10"/>
        <rFont val="標楷體"/>
        <family val="4"/>
        <charset val="136"/>
      </rPr>
      <t>太麻里鄉</t>
    </r>
    <r>
      <rPr>
        <sz val="12"/>
        <color indexed="8"/>
        <rFont val="標楷體"/>
        <family val="4"/>
        <charset val="136"/>
      </rPr>
      <t>公所</t>
    </r>
    <phoneticPr fontId="44" type="noConversion"/>
  </si>
  <si>
    <t>2522-14-03-3</t>
    <phoneticPr fontId="44"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</si>
  <si>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停車位概況－都市計畫區外路外</t>
    </r>
    <phoneticPr fontId="44" type="noConversion"/>
  </si>
  <si>
    <t>中華民國 113年第2季底</t>
    <phoneticPr fontId="44" type="noConversion"/>
  </si>
  <si>
    <t>資料來源：根據本所業務登記資料彙編。</t>
    <phoneticPr fontId="44" type="noConversion"/>
  </si>
  <si>
    <r>
      <rPr>
        <sz val="10"/>
        <color indexed="8"/>
        <rFont val="標楷體"/>
        <family val="4"/>
        <charset val="136"/>
      </rPr>
      <t>臺東縣</t>
    </r>
    <r>
      <rPr>
        <sz val="10"/>
        <color indexed="10"/>
        <rFont val="標楷體"/>
        <family val="4"/>
        <charset val="136"/>
      </rPr>
      <t>太麻里鄉</t>
    </r>
    <r>
      <rPr>
        <sz val="10"/>
        <color indexed="8"/>
        <rFont val="標楷體"/>
        <family val="4"/>
        <charset val="136"/>
      </rPr>
      <t>公所</t>
    </r>
    <phoneticPr fontId="44" type="noConversion"/>
  </si>
  <si>
    <r>
      <t>每季終了後</t>
    </r>
    <r>
      <rPr>
        <sz val="14"/>
        <color indexed="10"/>
        <rFont val="標楷體"/>
        <family val="4"/>
        <charset val="136"/>
      </rPr>
      <t>10</t>
    </r>
    <r>
      <rPr>
        <sz val="14"/>
        <rFont val="標楷體"/>
        <family val="4"/>
        <charset val="136"/>
      </rPr>
      <t>日內編報</t>
    </r>
    <phoneticPr fontId="44" type="noConversion"/>
  </si>
  <si>
    <t>2522-14-04-3</t>
    <phoneticPr fontId="44"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</si>
  <si>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停車位概況－路邊停車位</t>
    </r>
    <phoneticPr fontId="44" type="noConversion"/>
  </si>
  <si>
    <t>中華民國  113年第2季底</t>
    <phoneticPr fontId="44" type="noConversion"/>
  </si>
  <si>
    <t>項     目</t>
    <phoneticPr fontId="44" type="noConversion"/>
  </si>
  <si>
    <r>
      <t>收</t>
    </r>
    <r>
      <rPr>
        <sz val="12"/>
        <color indexed="10"/>
        <rFont val="標楷體"/>
        <family val="4"/>
        <charset val="136"/>
      </rPr>
      <t xml:space="preserve">          費</t>
    </r>
    <phoneticPr fontId="44" type="noConversion"/>
  </si>
  <si>
    <t>合    計</t>
    <phoneticPr fontId="44" type="noConversion"/>
  </si>
  <si>
    <t xml:space="preserve">   中華民國113年6月  日編製</t>
    <phoneticPr fontId="44" type="noConversion"/>
  </si>
  <si>
    <r>
      <t>填表說明：1.本表編製3份，1份送本所主計室，1份送</t>
    </r>
    <r>
      <rPr>
        <sz val="12"/>
        <color indexed="10"/>
        <rFont val="標楷體"/>
        <family val="4"/>
        <charset val="136"/>
      </rPr>
      <t>臺東縣政府(交通及觀光發展處-交通事務科)</t>
    </r>
    <r>
      <rPr>
        <sz val="12"/>
        <rFont val="標楷體"/>
        <family val="4"/>
        <charset val="136"/>
      </rPr>
      <t xml:space="preserve">，1份自存。                                  </t>
    </r>
    <r>
      <rPr>
        <sz val="12"/>
        <color indexed="10"/>
        <rFont val="標楷體"/>
        <family val="4"/>
        <charset val="136"/>
      </rPr>
      <t/>
    </r>
    <phoneticPr fontId="44" type="noConversion"/>
  </si>
  <si>
    <t xml:space="preserve">          2.本表資料包含身心障礙專用停車位。      </t>
    <phoneticPr fontId="44" type="noConversion"/>
  </si>
  <si>
    <r>
      <t xml:space="preserve">          3.本表資料</t>
    </r>
    <r>
      <rPr>
        <sz val="12"/>
        <color indexed="10"/>
        <rFont val="標楷體"/>
        <family val="4"/>
        <charset val="136"/>
      </rPr>
      <t>不含</t>
    </r>
    <r>
      <rPr>
        <sz val="12"/>
        <rFont val="標楷體"/>
        <family val="4"/>
        <charset val="136"/>
      </rPr>
      <t>各省(縣)級風景遊樂區停車位。</t>
    </r>
    <phoneticPr fontId="44" type="noConversion"/>
  </si>
  <si>
    <t>2522-14-05-3</t>
    <phoneticPr fontId="44" type="noConversion"/>
  </si>
  <si>
    <r>
      <t>臺東縣</t>
    </r>
    <r>
      <rPr>
        <b/>
        <sz val="18"/>
        <color indexed="10"/>
        <rFont val="標楷體"/>
        <family val="4"/>
        <charset val="136"/>
      </rPr>
      <t>太麻里鄉</t>
    </r>
    <r>
      <rPr>
        <b/>
        <sz val="18"/>
        <color indexed="8"/>
        <rFont val="標楷體"/>
        <family val="4"/>
        <charset val="136"/>
      </rPr>
      <t>停車位概況－區內路外身心障礙者專用停車位</t>
    </r>
    <phoneticPr fontId="44" type="noConversion"/>
  </si>
  <si>
    <t>中華民國  113 年  2  季底</t>
    <phoneticPr fontId="44" type="noConversion"/>
  </si>
  <si>
    <t>中華民國113年6 月  日編製</t>
    <phoneticPr fontId="58" type="noConversion"/>
  </si>
  <si>
    <r>
      <t>填表說明：1.本表編製3份，於完成會核程序並經機關首長核章後， 1份送主計室，
            1份自存，1份送</t>
    </r>
    <r>
      <rPr>
        <sz val="12"/>
        <color indexed="10"/>
        <rFont val="標楷體"/>
        <family val="4"/>
        <charset val="136"/>
      </rPr>
      <t>臺東縣政府(交通及觀光發展處-交通事務科)</t>
    </r>
    <r>
      <rPr>
        <sz val="12"/>
        <rFont val="標楷體"/>
        <family val="4"/>
        <charset val="136"/>
      </rPr>
      <t>。</t>
    </r>
    <phoneticPr fontId="44" type="noConversion"/>
  </si>
  <si>
    <r>
      <t xml:space="preserve">                    2.本表資料</t>
    </r>
    <r>
      <rPr>
        <sz val="12"/>
        <color indexed="10"/>
        <rFont val="標楷體"/>
        <family val="4"/>
        <charset val="136"/>
      </rPr>
      <t>不含</t>
    </r>
    <r>
      <rPr>
        <sz val="12"/>
        <rFont val="標楷體"/>
        <family val="4"/>
        <charset val="136"/>
      </rPr>
      <t>各省(縣)級風景遊樂區停車位。</t>
    </r>
    <phoneticPr fontId="44" type="noConversion"/>
  </si>
  <si>
    <t>2522-14-06-3</t>
    <phoneticPr fontId="44" type="noConversion"/>
  </si>
  <si>
    <r>
      <t>臺東縣</t>
    </r>
    <r>
      <rPr>
        <b/>
        <sz val="18"/>
        <color indexed="10"/>
        <rFont val="標楷體"/>
        <family val="4"/>
        <charset val="136"/>
      </rPr>
      <t>太麻里鄉</t>
    </r>
    <r>
      <rPr>
        <b/>
        <sz val="18"/>
        <color indexed="8"/>
        <rFont val="標楷體"/>
        <family val="4"/>
        <charset val="136"/>
      </rPr>
      <t>停車位概況－區外路外身心障礙者專用停車位</t>
    </r>
    <phoneticPr fontId="44"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</si>
  <si>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</si>
  <si>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6</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</si>
  <si>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填表說明：1.本表編製3份，於完成會核程序並經機關首長核章後，1份送主計室，
           1份自存，1份送</t>
    </r>
    <r>
      <rPr>
        <sz val="12"/>
        <color indexed="10"/>
        <rFont val="標楷體"/>
        <family val="4"/>
        <charset val="136"/>
      </rPr>
      <t>臺東縣政府(交通及觀光發展處-交通事務科)</t>
    </r>
    <r>
      <rPr>
        <sz val="12"/>
        <rFont val="標楷體"/>
        <family val="4"/>
        <charset val="136"/>
      </rPr>
      <t>。</t>
    </r>
    <phoneticPr fontId="44" type="noConversion"/>
  </si>
  <si>
    <t>2522-14-07-3</t>
    <phoneticPr fontId="44" type="noConversion"/>
  </si>
  <si>
    <r>
      <t>臺東縣</t>
    </r>
    <r>
      <rPr>
        <b/>
        <sz val="18"/>
        <color indexed="10"/>
        <rFont val="標楷體"/>
        <family val="4"/>
        <charset val="136"/>
      </rPr>
      <t>太麻里鄉</t>
    </r>
    <r>
      <rPr>
        <b/>
        <sz val="18"/>
        <color indexed="8"/>
        <rFont val="標楷體"/>
        <family val="4"/>
        <charset val="136"/>
      </rPr>
      <t>停車位概況－路邊身心障礙者專用停車位</t>
    </r>
    <phoneticPr fontId="44" type="noConversion"/>
  </si>
  <si>
    <t>中華民國  113 年  2   季底</t>
    <phoneticPr fontId="44" type="noConversion"/>
  </si>
  <si>
    <r>
      <t>臺東縣</t>
    </r>
    <r>
      <rPr>
        <sz val="12"/>
        <color rgb="FFFF0000"/>
        <rFont val="標楷體"/>
        <family val="4"/>
        <charset val="136"/>
      </rPr>
      <t>太麻里鄉</t>
    </r>
    <r>
      <rPr>
        <sz val="12"/>
        <color theme="1"/>
        <rFont val="標楷體"/>
        <family val="4"/>
        <charset val="136"/>
      </rPr>
      <t>公所</t>
    </r>
    <phoneticPr fontId="44" type="noConversion"/>
  </si>
  <si>
    <r>
      <t>每季終了</t>
    </r>
    <r>
      <rPr>
        <sz val="14"/>
        <color rgb="FFFF0000"/>
        <rFont val="標楷體"/>
        <family val="4"/>
        <charset val="136"/>
      </rPr>
      <t>10</t>
    </r>
    <r>
      <rPr>
        <sz val="14"/>
        <rFont val="標楷體"/>
        <family val="4"/>
        <charset val="136"/>
      </rPr>
      <t>日內編報</t>
    </r>
    <phoneticPr fontId="44" type="noConversion"/>
  </si>
  <si>
    <t>2522-14-08-3</t>
    <phoneticPr fontId="44" type="noConversion"/>
  </si>
  <si>
    <r>
      <t>臺東縣</t>
    </r>
    <r>
      <rPr>
        <b/>
        <sz val="16"/>
        <color rgb="FFFF0000"/>
        <rFont val="標楷體"/>
        <family val="4"/>
        <charset val="136"/>
      </rPr>
      <t>太麻里鄉</t>
    </r>
    <r>
      <rPr>
        <b/>
        <sz val="16"/>
        <color theme="1"/>
        <rFont val="標楷體"/>
        <family val="4"/>
        <charset val="136"/>
      </rPr>
      <t xml:space="preserve">停車位概況－區內路外電動車專用停車位 </t>
    </r>
    <phoneticPr fontId="44" type="noConversion"/>
  </si>
  <si>
    <t>中華民國  113  年第 2  季底</t>
    <phoneticPr fontId="44" type="noConversion"/>
  </si>
  <si>
    <t>中華民國 113年 6月  日編製</t>
    <phoneticPr fontId="44" type="noConversion"/>
  </si>
  <si>
    <t>資料來源：依據本所業務資料彙編。</t>
    <phoneticPr fontId="44" type="noConversion"/>
  </si>
  <si>
    <r>
      <t>填表說明：1.本表編製一式三份，一份送本所主計室，一份自存，
          一份送</t>
    </r>
    <r>
      <rPr>
        <sz val="12"/>
        <color rgb="FFFF0000"/>
        <rFont val="標楷體"/>
        <family val="4"/>
        <charset val="136"/>
      </rPr>
      <t>臺東縣政府(交通及觀光發展處-交通事務科)</t>
    </r>
    <r>
      <rPr>
        <sz val="12"/>
        <rFont val="標楷體"/>
        <family val="4"/>
        <charset val="136"/>
      </rPr>
      <t>。</t>
    </r>
    <phoneticPr fontId="4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</si>
  <si>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4" type="noConversion"/>
  </si>
  <si>
    <t>2522-14-09-3</t>
    <phoneticPr fontId="44" type="noConversion"/>
  </si>
  <si>
    <r>
      <t>臺東縣</t>
    </r>
    <r>
      <rPr>
        <b/>
        <sz val="16"/>
        <color rgb="FFFF0000"/>
        <rFont val="標楷體"/>
        <family val="4"/>
        <charset val="136"/>
      </rPr>
      <t>太麻里鄉</t>
    </r>
    <r>
      <rPr>
        <b/>
        <sz val="16"/>
        <color theme="1"/>
        <rFont val="標楷體"/>
        <family val="4"/>
        <charset val="136"/>
      </rPr>
      <t xml:space="preserve">停車位概況－區外路外電動車專用停車位 </t>
    </r>
    <phoneticPr fontId="44" type="noConversion"/>
  </si>
  <si>
    <t>中華民國113 年6 月  日編製</t>
    <phoneticPr fontId="44" type="noConversion"/>
  </si>
  <si>
    <r>
      <t>填表說明：1.本表編製一式三份，一份送本所主計室，一份自存，
           一份送</t>
    </r>
    <r>
      <rPr>
        <sz val="12"/>
        <color rgb="FFFF0000"/>
        <rFont val="標楷體"/>
        <family val="4"/>
        <charset val="136"/>
      </rPr>
      <t>臺東縣政府(交通及觀光發展處-交通事務科)。</t>
    </r>
    <phoneticPr fontId="44" type="noConversion"/>
  </si>
  <si>
    <r>
      <t>臺東縣</t>
    </r>
    <r>
      <rPr>
        <sz val="11"/>
        <color rgb="FFFF0000"/>
        <rFont val="標楷體"/>
        <family val="4"/>
        <charset val="136"/>
      </rPr>
      <t>太麻里鄉</t>
    </r>
    <r>
      <rPr>
        <sz val="11"/>
        <rFont val="標楷體"/>
        <family val="4"/>
        <charset val="136"/>
      </rPr>
      <t>公所</t>
    </r>
    <phoneticPr fontId="44" type="noConversion"/>
  </si>
  <si>
    <t>2522-14-10-3</t>
    <phoneticPr fontId="44" type="noConversion"/>
  </si>
  <si>
    <r>
      <t>臺東縣</t>
    </r>
    <r>
      <rPr>
        <b/>
        <sz val="16"/>
        <color rgb="FFFF0000"/>
        <rFont val="標楷體"/>
        <family val="4"/>
        <charset val="136"/>
      </rPr>
      <t>太麻里鄉</t>
    </r>
    <r>
      <rPr>
        <b/>
        <sz val="16"/>
        <color indexed="8"/>
        <rFont val="標楷體"/>
        <family val="4"/>
        <charset val="136"/>
      </rPr>
      <t xml:space="preserve">停車位概況－路邊電動車專用停車位 </t>
    </r>
    <phoneticPr fontId="44" type="noConversion"/>
  </si>
  <si>
    <t>中華民國  113 年第 2  季底</t>
    <phoneticPr fontId="44" type="noConversion"/>
  </si>
  <si>
    <t xml:space="preserve">資料來源：依據本所業務資料彙編。                                          </t>
    <phoneticPr fontId="44" type="noConversion"/>
  </si>
  <si>
    <t>中華民國113年6 月  日編製</t>
    <phoneticPr fontId="44" type="noConversion"/>
  </si>
  <si>
    <r>
      <t>說明：1.本表編製一式三份，一份送本所主計室，一份自存，                    
        一份送</t>
    </r>
    <r>
      <rPr>
        <sz val="12"/>
        <color rgb="FFFF0000"/>
        <rFont val="標楷體"/>
        <family val="4"/>
        <charset val="136"/>
      </rPr>
      <t>臺東縣政府(交通及觀光發展處-交通事務科)</t>
    </r>
    <r>
      <rPr>
        <sz val="12"/>
        <rFont val="標楷體"/>
        <family val="4"/>
        <charset val="136"/>
      </rPr>
      <t xml:space="preserve">。                  </t>
    </r>
    <phoneticPr fontId="44" type="noConversion"/>
  </si>
  <si>
    <t xml:space="preserve">      2.本表資料不含各省(縣)級風景遊樂區停車位。</t>
    <phoneticPr fontId="44" type="noConversion"/>
  </si>
  <si>
    <t>臺東縣太麻里鄉公所 季報(停車位概況-路邊停車位)</t>
    <phoneticPr fontId="44" type="noConversion"/>
  </si>
  <si>
    <t>112年第4季停車位概況-路邊停車位</t>
    <phoneticPr fontId="44" type="noConversion"/>
  </si>
  <si>
    <t>113年第1季停車位概況-路邊停車位</t>
    <phoneticPr fontId="44" type="noConversion"/>
  </si>
  <si>
    <t>113年第2季停車位概況-路邊停車位</t>
    <phoneticPr fontId="44" type="noConversion"/>
  </si>
  <si>
    <t>112年第4季區內路外身心障礙者專用停車位</t>
    <phoneticPr fontId="44" type="noConversion"/>
  </si>
  <si>
    <t>113年第1季區內路外身心障礙者專用停車位</t>
    <phoneticPr fontId="44" type="noConversion"/>
  </si>
  <si>
    <t>113年第2季區內路外身心障礙者專用停車位</t>
    <phoneticPr fontId="44" type="noConversion"/>
  </si>
  <si>
    <t>臺東縣太麻里鄉公所 季報(停車位概況-路邊身心障礙者專用停車位)</t>
    <phoneticPr fontId="44" type="noConversion"/>
  </si>
  <si>
    <t>112年第4季停車位概況-路邊身心障礙者專用停車位</t>
    <phoneticPr fontId="44" type="noConversion"/>
  </si>
  <si>
    <t>113年第1季停車位概況-路邊身心障礙者專用停車位</t>
    <phoneticPr fontId="44" type="noConversion"/>
  </si>
  <si>
    <t>113年第2季停車位概況-路邊身心障礙者專用停車位</t>
    <phoneticPr fontId="44" type="noConversion"/>
  </si>
  <si>
    <t>112年第4季區外路外身心障礙者專用停車位</t>
    <phoneticPr fontId="44" type="noConversion"/>
  </si>
  <si>
    <t>113年第1季區外路外身心障礙者專用停車位</t>
    <phoneticPr fontId="44" type="noConversion"/>
  </si>
  <si>
    <t>113年第2季區外路外身心障礙者專用停車位</t>
    <phoneticPr fontId="44" type="noConversion"/>
  </si>
  <si>
    <t>112年第4季區內路外電動車專用停車位</t>
    <phoneticPr fontId="44" type="noConversion"/>
  </si>
  <si>
    <t>113年第1季區內路外電動車專用停車位</t>
    <phoneticPr fontId="44" type="noConversion"/>
  </si>
  <si>
    <t>113年第2季區內路外電動車專用停車位</t>
    <phoneticPr fontId="44" type="noConversion"/>
  </si>
  <si>
    <t>112年第4季區外路外電動車專用停車位</t>
    <phoneticPr fontId="44" type="noConversion"/>
  </si>
  <si>
    <t>113年第1季區外路外電動車專用停車位</t>
    <phoneticPr fontId="44" type="noConversion"/>
  </si>
  <si>
    <t>113年第2季區外路外電動車專用停車位</t>
    <phoneticPr fontId="44" type="noConversion"/>
  </si>
  <si>
    <t>112年第4季路邊電動車專用停車位</t>
    <phoneticPr fontId="44" type="noConversion"/>
  </si>
  <si>
    <t>113年第1季路邊電動車專用停車位</t>
    <phoneticPr fontId="44" type="noConversion"/>
  </si>
  <si>
    <t>113年第2季路邊電動車專用停車位</t>
    <phoneticPr fontId="44" type="noConversion"/>
  </si>
  <si>
    <t>112年第4季停車位概況-都市計畫區內路外</t>
    <phoneticPr fontId="44" type="noConversion"/>
  </si>
  <si>
    <t>113年第1季停車位概況-都市計畫區內路外</t>
    <phoneticPr fontId="44" type="noConversion"/>
  </si>
  <si>
    <t>113年第2季停車位概況-都市計畫區內路外</t>
    <phoneticPr fontId="44" type="noConversion"/>
  </si>
  <si>
    <t>112年第4季停車位概況-都市計畫區外路外</t>
    <phoneticPr fontId="44" type="noConversion"/>
  </si>
  <si>
    <t>113年第1季停車位概況-都市計畫區外路外</t>
    <phoneticPr fontId="44" type="noConversion"/>
  </si>
  <si>
    <t>113年第2季停車位概況-都市計畫區外路外</t>
    <phoneticPr fontId="44" type="noConversion"/>
  </si>
  <si>
    <t>中華民國112年12月</t>
    <phoneticPr fontId="53" type="noConversion"/>
  </si>
  <si>
    <t>臺東縣 太麻里 鄉(鎮市)公所執行機關資源回收成果報告月報表  112年12月</t>
    <phoneticPr fontId="44" type="noConversion"/>
  </si>
  <si>
    <t>中華民國  112 年 6  月  1    日 編製</t>
    <phoneticPr fontId="44" type="noConversion"/>
  </si>
  <si>
    <t>聯絡電話：089-781301</t>
    <phoneticPr fontId="53" type="noConversion"/>
  </si>
  <si>
    <t>公  開  類</t>
  </si>
  <si>
    <t>臺東縣太麻里鄉公所建設課</t>
    <phoneticPr fontId="58" type="noConversion"/>
  </si>
  <si>
    <t>年  度  報</t>
  </si>
  <si>
    <t>年度終了後2月內填報</t>
  </si>
  <si>
    <t xml:space="preserve"> 1113-05-01-3</t>
  </si>
  <si>
    <t>臺東縣太麻里鄉治山防災整體治理工程</t>
    <phoneticPr fontId="58" type="noConversion"/>
  </si>
  <si>
    <t xml:space="preserve">  中華民國    112    年度</t>
    <phoneticPr fontId="58" type="noConversion"/>
  </si>
  <si>
    <t>單位：新台幣元</t>
  </si>
  <si>
    <t>工程名稱</t>
  </si>
  <si>
    <t>地點</t>
  </si>
  <si>
    <t>總  工  程  費  (按  經  費  來  源  分)</t>
  </si>
  <si>
    <t>工            作            數            量</t>
  </si>
  <si>
    <t>(鄉鎮別)</t>
  </si>
  <si>
    <t>中      央</t>
  </si>
  <si>
    <t>縣(市)</t>
    <phoneticPr fontId="58" type="noConversion"/>
  </si>
  <si>
    <t>其      他</t>
  </si>
  <si>
    <t>防砂壩(座)</t>
  </si>
  <si>
    <t>潛壩(座)</t>
  </si>
  <si>
    <t>丁壩(座)</t>
  </si>
  <si>
    <t>堤坊(公尺)</t>
  </si>
  <si>
    <t>整流(公尺)</t>
  </si>
  <si>
    <t>固床工(座)</t>
  </si>
  <si>
    <t xml:space="preserve"> 合       計</t>
  </si>
  <si>
    <t xml:space="preserve"> </t>
  </si>
  <si>
    <t>中華民國     112   年度</t>
    <phoneticPr fontId="58" type="noConversion"/>
  </si>
  <si>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</si>
  <si>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</si>
  <si>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</si>
  <si>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</si>
  <si>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</si>
  <si>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</si>
  <si>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</si>
  <si>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</si>
  <si>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</si>
  <si>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中華民國    年  月   日編製</t>
  </si>
  <si>
    <r>
      <t>資料來源：根據各公所年度內完工</t>
    </r>
    <r>
      <rPr>
        <sz val="12"/>
        <color rgb="FFFF0000"/>
        <rFont val="標楷體"/>
        <family val="4"/>
        <charset val="136"/>
      </rPr>
      <t>治山防災</t>
    </r>
    <r>
      <rPr>
        <sz val="12"/>
        <color rgb="FF000000"/>
        <rFont val="標楷體"/>
        <family val="4"/>
        <charset val="136"/>
      </rPr>
      <t>等工程結算書，未完工者以發包金額或發包後實際需要工程費填報資料編製送本府彙整。</t>
    </r>
  </si>
  <si>
    <t>填表說明：本表編製1式3份，1份送主計室，1份自存，1份送臺東縣政府農業處。</t>
  </si>
  <si>
    <t>臺東縣太麻里鄉統計年報(治山防災整體治理工程)</t>
    <phoneticPr fontId="44" type="noConversion"/>
  </si>
  <si>
    <t>112年治山防災整體治理工程</t>
    <phoneticPr fontId="44" type="noConversion"/>
  </si>
  <si>
    <t>太麻里鄉建設課</t>
    <phoneticPr fontId="58" type="noConversion"/>
  </si>
  <si>
    <t>年    報</t>
    <phoneticPr fontId="58" type="noConversion"/>
  </si>
  <si>
    <r>
      <t>每年終了後</t>
    </r>
    <r>
      <rPr>
        <sz val="12"/>
        <rFont val="Times New Roman"/>
        <family val="1"/>
      </rPr>
      <t>2</t>
    </r>
    <r>
      <rPr>
        <sz val="12"/>
        <rFont val="標楷體"/>
        <family val="4"/>
        <charset val="136"/>
      </rPr>
      <t>個月內編報</t>
    </r>
    <phoneticPr fontId="58" type="noConversion"/>
  </si>
  <si>
    <t>2354-00-01-2</t>
    <phoneticPr fontId="58" type="noConversion"/>
  </si>
  <si>
    <t>太麻里</t>
    <phoneticPr fontId="58" type="noConversion"/>
  </si>
  <si>
    <t>鄉都市計畫區域內公共工程實施數量</t>
    <phoneticPr fontId="58" type="noConversion"/>
  </si>
  <si>
    <t xml:space="preserve">            民國           年</t>
    <phoneticPr fontId="58" type="noConversion"/>
  </si>
  <si>
    <t>道</t>
  </si>
  <si>
    <t>路</t>
  </si>
  <si>
    <t>(包</t>
    <phoneticPr fontId="58" type="noConversion"/>
  </si>
  <si>
    <t>括</t>
    <phoneticPr fontId="58" type="noConversion"/>
  </si>
  <si>
    <t>廣</t>
  </si>
  <si>
    <t>場)</t>
    <phoneticPr fontId="58" type="noConversion"/>
  </si>
  <si>
    <t>（平方公尺）</t>
  </si>
  <si>
    <t>橋               樑</t>
    <phoneticPr fontId="58" type="noConversion"/>
  </si>
  <si>
    <t>下     水      道</t>
    <phoneticPr fontId="58" type="noConversion"/>
  </si>
  <si>
    <t>公      園</t>
    <phoneticPr fontId="58" type="noConversion"/>
  </si>
  <si>
    <t>瀝青路面</t>
  </si>
  <si>
    <t>水泥混凝土路面</t>
  </si>
  <si>
    <t>石子路面</t>
  </si>
  <si>
    <t>沙土路面</t>
  </si>
  <si>
    <t>鋼筋混凝土橋</t>
  </si>
  <si>
    <t>雨水下水道</t>
  </si>
  <si>
    <t>污水下水道</t>
  </si>
  <si>
    <t>都市計畫區別</t>
    <phoneticPr fontId="58" type="noConversion"/>
  </si>
  <si>
    <t>新闢</t>
    <phoneticPr fontId="58" type="noConversion"/>
  </si>
  <si>
    <t>拓寬</t>
    <phoneticPr fontId="58" type="noConversion"/>
  </si>
  <si>
    <t>舖裝</t>
    <phoneticPr fontId="58" type="noConversion"/>
  </si>
  <si>
    <t>座</t>
  </si>
  <si>
    <t>面 積</t>
    <phoneticPr fontId="58" type="noConversion"/>
  </si>
  <si>
    <t>抽水站</t>
  </si>
  <si>
    <t>排水幹支線</t>
    <phoneticPr fontId="58" type="noConversion"/>
  </si>
  <si>
    <t>污水處理廠</t>
  </si>
  <si>
    <t>污水幹支線</t>
    <phoneticPr fontId="58" type="noConversion"/>
  </si>
  <si>
    <t>處</t>
  </si>
  <si>
    <t>(平方公尺)</t>
    <phoneticPr fontId="58" type="noConversion"/>
  </si>
  <si>
    <r>
      <t>抽水量(m</t>
    </r>
    <r>
      <rPr>
        <vertAlign val="superscript"/>
        <sz val="12"/>
        <rFont val="標楷體"/>
        <family val="4"/>
        <charset val="136"/>
      </rPr>
      <t>3</t>
    </r>
    <r>
      <rPr>
        <sz val="12"/>
        <rFont val="標楷體"/>
        <family val="4"/>
        <charset val="136"/>
      </rPr>
      <t>/秒)</t>
    </r>
    <phoneticPr fontId="58" type="noConversion"/>
  </si>
  <si>
    <t>(公尺)</t>
    <phoneticPr fontId="58" type="noConversion"/>
  </si>
  <si>
    <r>
      <t>處理量(m</t>
    </r>
    <r>
      <rPr>
        <vertAlign val="superscript"/>
        <sz val="12"/>
        <rFont val="標楷體"/>
        <family val="4"/>
        <charset val="136"/>
      </rPr>
      <t>3</t>
    </r>
    <r>
      <rPr>
        <sz val="12"/>
        <rFont val="標楷體"/>
        <family val="4"/>
        <charset val="136"/>
      </rPr>
      <t>/日)</t>
    </r>
    <phoneticPr fontId="58" type="noConversion"/>
  </si>
  <si>
    <t xml:space="preserve"> 總　　計</t>
    <phoneticPr fontId="58" type="noConversion"/>
  </si>
  <si>
    <t>主辦業務人員</t>
  </si>
  <si>
    <t>資料來源：依據oo縣(市)政府資料彙編。</t>
  </si>
  <si>
    <t>填表說明：本表編製2份，經陳核後，1份送主計(處)室，1份自存外，資料並經由網際網路報送內政部營建署統計資料庫。</t>
  </si>
  <si>
    <t>公 開 類</t>
    <phoneticPr fontId="111" type="noConversion"/>
  </si>
  <si>
    <t>編製機關</t>
    <phoneticPr fontId="111" type="noConversion"/>
  </si>
  <si>
    <t>臺東縣太麻里鄉公所</t>
    <phoneticPr fontId="63" type="noConversion"/>
  </si>
  <si>
    <t>半 年 報</t>
    <phoneticPr fontId="44" type="noConversion"/>
  </si>
  <si>
    <t>期間終了1個月內編報</t>
    <phoneticPr fontId="111" type="noConversion"/>
  </si>
  <si>
    <t>表    號</t>
    <phoneticPr fontId="111" type="noConversion"/>
  </si>
  <si>
    <t>1135-01-05-3</t>
    <phoneticPr fontId="111" type="noConversion"/>
  </si>
  <si>
    <r>
      <t>臺東縣太麻里鄉</t>
    </r>
    <r>
      <rPr>
        <sz val="18"/>
        <color indexed="8"/>
        <rFont val="標楷體"/>
        <family val="4"/>
        <charset val="136"/>
      </rPr>
      <t>垃圾處理場(廠)及</t>
    </r>
    <r>
      <rPr>
        <sz val="18"/>
        <rFont val="標楷體"/>
        <family val="4"/>
        <charset val="136"/>
      </rPr>
      <t>垃圾回收清除車輛統計</t>
    </r>
    <phoneticPr fontId="111" type="noConversion"/>
  </si>
  <si>
    <t>中 華 民 國 112  年 12  月底</t>
    <phoneticPr fontId="111" type="noConversion"/>
  </si>
  <si>
    <t>項    目    別</t>
    <phoneticPr fontId="111" type="noConversion"/>
  </si>
  <si>
    <t>總　  計</t>
    <phoneticPr fontId="111" type="noConversion"/>
  </si>
  <si>
    <t>垃圾處理場(廠)(座)</t>
    <phoneticPr fontId="111" type="noConversion"/>
  </si>
  <si>
    <t>總　　　　　計</t>
    <phoneticPr fontId="111" type="noConversion"/>
  </si>
  <si>
    <t>　焚　　化　　廠</t>
    <phoneticPr fontId="111" type="noConversion"/>
  </si>
  <si>
    <t>　衛　生　掩　埋　場</t>
    <phoneticPr fontId="111" type="noConversion"/>
  </si>
  <si>
    <t>　堆　　肥　　場</t>
    <phoneticPr fontId="111" type="noConversion"/>
  </si>
  <si>
    <t>　堆　　置　　場</t>
  </si>
  <si>
    <t>垃圾回收清除車輛(輛)　</t>
    <phoneticPr fontId="111" type="noConversion"/>
  </si>
  <si>
    <t>　子　母　式　垃　圾　車</t>
    <phoneticPr fontId="111" type="noConversion"/>
  </si>
  <si>
    <t>　密　封　式　垃　圾　車</t>
    <phoneticPr fontId="111" type="noConversion"/>
  </si>
  <si>
    <t>框
式
垃
圾
車</t>
    <phoneticPr fontId="111" type="noConversion"/>
  </si>
  <si>
    <t xml:space="preserve"> 計　</t>
    <phoneticPr fontId="111" type="noConversion"/>
  </si>
  <si>
    <t xml:space="preserve"> 資 源 (含 廚 餘) 回 收 垃 圾 車</t>
    <phoneticPr fontId="111" type="noConversion"/>
  </si>
  <si>
    <t xml:space="preserve"> 其　它　(鏟裝車、板車)</t>
    <phoneticPr fontId="111" type="noConversion"/>
  </si>
  <si>
    <t>　水　肥　車</t>
    <phoneticPr fontId="111" type="noConversion"/>
  </si>
  <si>
    <t>　清　溝　( 溝　泥 )　車</t>
    <phoneticPr fontId="111" type="noConversion"/>
  </si>
  <si>
    <t>　掃　( 洗 )　街　車</t>
    <phoneticPr fontId="111" type="noConversion"/>
  </si>
  <si>
    <t>填表</t>
    <phoneticPr fontId="111" type="noConversion"/>
  </si>
  <si>
    <t>審核</t>
    <phoneticPr fontId="111" type="noConversion"/>
  </si>
  <si>
    <t>業務主管人員</t>
    <phoneticPr fontId="111" type="noConversion"/>
  </si>
  <si>
    <t>機關首長</t>
    <phoneticPr fontId="111" type="noConversion"/>
  </si>
  <si>
    <t>主辦統計人員</t>
    <phoneticPr fontId="111" type="noConversion"/>
  </si>
  <si>
    <t>中華民國 113年 01 月 02 日編製</t>
    <phoneticPr fontId="111" type="noConversion"/>
  </si>
  <si>
    <t>資料來源：依據本縣(市)環境保護局(含各鄉鎮市區公所)之垃圾處理場(廠)及垃圾回收清除車輛資料編製。</t>
    <phoneticPr fontId="111" type="noConversion"/>
  </si>
  <si>
    <t>填表說明：本表編製1式4份，1份送會計單位，1份自存，1份送縣(市)政府主計處，1份送行政院環境保護署</t>
    <phoneticPr fontId="111" type="noConversion"/>
  </si>
  <si>
    <t xml:space="preserve">          統計室。</t>
    <phoneticPr fontId="111" type="noConversion"/>
  </si>
  <si>
    <t>中華民國 113年 07 月 01 日編製</t>
    <phoneticPr fontId="111" type="noConversion"/>
  </si>
  <si>
    <t>中 華 民 國 113  年 06  月底</t>
    <phoneticPr fontId="111" type="noConversion"/>
  </si>
  <si>
    <t>112年下半年度垃圾處理場(廠)及垃圾回收清除車輛統計</t>
    <phoneticPr fontId="44" type="noConversion"/>
  </si>
  <si>
    <t>113年上半年度垃圾處理場(廠)及垃圾回收清除車輛統計</t>
    <phoneticPr fontId="44" type="noConversion"/>
  </si>
  <si>
    <t xml:space="preserve">  編製機關</t>
    <phoneticPr fontId="44" type="noConversion"/>
  </si>
  <si>
    <t>臺東縣太麻里鄉公所建設課</t>
    <phoneticPr fontId="4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</si>
  <si>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4" type="noConversion"/>
  </si>
  <si>
    <t xml:space="preserve"> 於次年2月底前編報</t>
    <phoneticPr fontId="44" type="noConversion"/>
  </si>
  <si>
    <t xml:space="preserve">  表    號</t>
    <phoneticPr fontId="4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</si>
  <si>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4" type="noConversion"/>
  </si>
  <si>
    <t>臺東縣太麻里鄉天然災害水土保持設施損失情形</t>
    <phoneticPr fontId="44" type="noConversion"/>
  </si>
  <si>
    <r>
      <t xml:space="preserve">  </t>
    </r>
    <r>
      <rPr>
        <sz val="12"/>
        <rFont val="標楷體"/>
        <family val="4"/>
        <charset val="136"/>
      </rPr>
      <t xml:space="preserve">                 中華民國                 年</t>
    </r>
    <phoneticPr fontId="44" type="noConversion"/>
  </si>
  <si>
    <t xml:space="preserve">   單 位：新台幣千元</t>
    <phoneticPr fontId="4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</si>
  <si>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4" type="noConversion"/>
  </si>
  <si>
    <t xml:space="preserve">      災     害     種     類</t>
    <phoneticPr fontId="44" type="noConversion"/>
  </si>
  <si>
    <t>發生時間</t>
    <phoneticPr fontId="44" type="noConversion"/>
  </si>
  <si>
    <r>
      <t>總</t>
    </r>
    <r>
      <rPr>
        <sz val="12"/>
        <rFont val="Times New Roman"/>
        <family val="1"/>
      </rPr>
      <t xml:space="preserve">    </t>
    </r>
    <r>
      <rPr>
        <sz val="12"/>
        <rFont val="標楷體"/>
        <family val="4"/>
        <charset val="136"/>
      </rPr>
      <t>計</t>
    </r>
    <phoneticPr fontId="44" type="noConversion"/>
  </si>
  <si>
    <r>
      <t>農</t>
    </r>
    <r>
      <rPr>
        <sz val="12"/>
        <rFont val="Times New Roman"/>
        <family val="1"/>
      </rPr>
      <t xml:space="preserve">    </t>
    </r>
    <r>
      <rPr>
        <sz val="12"/>
        <rFont val="標楷體"/>
        <family val="4"/>
        <charset val="136"/>
      </rPr>
      <t>路</t>
    </r>
    <phoneticPr fontId="4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</si>
  <si>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4" type="noConversion"/>
  </si>
  <si>
    <t>治山防災</t>
    <phoneticPr fontId="44" type="noConversion"/>
  </si>
  <si>
    <t>一般水土</t>
    <phoneticPr fontId="44" type="noConversion"/>
  </si>
  <si>
    <t xml:space="preserve">    備        註</t>
  </si>
  <si>
    <t xml:space="preserve">        ( 災  害  名  稱 )</t>
    <phoneticPr fontId="44" type="noConversion"/>
  </si>
  <si>
    <t>防治設施</t>
    <phoneticPr fontId="44" type="noConversion"/>
  </si>
  <si>
    <r>
      <t>設</t>
    </r>
    <r>
      <rPr>
        <sz val="12"/>
        <rFont val="Times New Roman"/>
        <family val="1"/>
      </rPr>
      <t xml:space="preserve">        </t>
    </r>
    <r>
      <rPr>
        <sz val="12"/>
        <rFont val="標楷體"/>
        <family val="4"/>
        <charset val="136"/>
      </rPr>
      <t>施</t>
    </r>
    <phoneticPr fontId="44" type="noConversion"/>
  </si>
  <si>
    <t>保持設施</t>
    <phoneticPr fontId="44" type="noConversion"/>
  </si>
  <si>
    <t xml:space="preserve">     總                計</t>
  </si>
  <si>
    <t xml:space="preserve">     地    </t>
  </si>
  <si>
    <r>
      <t>合</t>
    </r>
    <r>
      <rPr>
        <sz val="12"/>
        <rFont val="Times New Roman"/>
        <family val="1"/>
      </rPr>
      <t xml:space="preserve">        </t>
    </r>
    <r>
      <rPr>
        <sz val="12"/>
        <rFont val="標楷體"/>
        <family val="4"/>
        <charset val="136"/>
      </rPr>
      <t>計</t>
    </r>
    <phoneticPr fontId="44" type="noConversion"/>
  </si>
  <si>
    <t xml:space="preserve">( 災  害  名  稱 ) </t>
    <phoneticPr fontId="44" type="noConversion"/>
  </si>
  <si>
    <t xml:space="preserve">     震</t>
  </si>
  <si>
    <t xml:space="preserve">     颱</t>
  </si>
  <si>
    <r>
      <t>合</t>
    </r>
    <r>
      <rPr>
        <sz val="12"/>
        <rFont val="Times New Roman"/>
        <family val="1"/>
      </rPr>
      <t xml:space="preserve">        </t>
    </r>
    <r>
      <rPr>
        <sz val="12"/>
        <rFont val="標楷體"/>
        <family val="4"/>
        <charset val="136"/>
      </rPr>
      <t>計 ；153,913,000元</t>
    </r>
    <phoneticPr fontId="44" type="noConversion"/>
  </si>
  <si>
    <t xml:space="preserve">     風</t>
  </si>
  <si>
    <t xml:space="preserve">	112年7月杜蘇颱風</t>
    <phoneticPr fontId="44" type="noConversion"/>
  </si>
  <si>
    <t>112年7月</t>
    <phoneticPr fontId="44" type="noConversion"/>
  </si>
  <si>
    <t>112年9月海葵颱風農</t>
    <phoneticPr fontId="44" type="noConversion"/>
  </si>
  <si>
    <t>112年9月</t>
    <phoneticPr fontId="44" type="noConversion"/>
  </si>
  <si>
    <t>112年10月小犬颱風</t>
    <phoneticPr fontId="44" type="noConversion"/>
  </si>
  <si>
    <t>112年10月</t>
    <phoneticPr fontId="44" type="noConversion"/>
  </si>
  <si>
    <t xml:space="preserve">     水</t>
  </si>
  <si>
    <t xml:space="preserve">     災</t>
  </si>
  <si>
    <t xml:space="preserve">     其</t>
  </si>
  <si>
    <t xml:space="preserve">     他</t>
  </si>
  <si>
    <t xml:space="preserve">     害</t>
  </si>
  <si>
    <r>
      <t xml:space="preserve">    </t>
    </r>
    <r>
      <rPr>
        <sz val="12"/>
        <rFont val="標楷體"/>
        <family val="4"/>
        <charset val="136"/>
      </rPr>
      <t>填表</t>
    </r>
    <phoneticPr fontId="44" type="noConversion"/>
  </si>
  <si>
    <t xml:space="preserve"> 機關長官</t>
  </si>
  <si>
    <t>中華民國 113 年09 月 04 日編製</t>
    <phoneticPr fontId="44" type="noConversion"/>
  </si>
  <si>
    <t xml:space="preserve"> 資料來源：依據本所報送之天然災害公務統計報表彙編。</t>
    <phoneticPr fontId="44" type="noConversion"/>
  </si>
  <si>
    <t xml:space="preserve"> 填表說明：本表編製一式三份，一份送主計室，一份自存，一份送臺東縣政府農業處。</t>
    <phoneticPr fontId="44" type="noConversion"/>
  </si>
  <si>
    <t xml:space="preserve">          </t>
    <phoneticPr fontId="44" type="noConversion"/>
  </si>
  <si>
    <t>臺東縣太麻里鄉建設課</t>
    <phoneticPr fontId="44" type="noConversion"/>
  </si>
  <si>
    <t>年度報</t>
    <phoneticPr fontId="44" type="noConversion"/>
  </si>
  <si>
    <t>　年度終了後2個月內填報</t>
    <phoneticPr fontId="44" type="noConversion"/>
  </si>
  <si>
    <t>2229－02－01－3</t>
    <phoneticPr fontId="44" type="noConversion"/>
  </si>
  <si>
    <t>臺東縣太麻里鄉農路改善及維護工程</t>
    <phoneticPr fontId="44" type="noConversion"/>
  </si>
  <si>
    <t>中華民國　　112　年度</t>
    <phoneticPr fontId="44" type="noConversion"/>
  </si>
  <si>
    <t>工程名稱</t>
    <phoneticPr fontId="44" type="noConversion"/>
  </si>
  <si>
    <t>地　　點　　　　　（鄉鎮市別）</t>
    <phoneticPr fontId="44" type="noConversion"/>
  </si>
  <si>
    <t>道路總長度</t>
    <phoneticPr fontId="44" type="noConversion"/>
  </si>
  <si>
    <t>總工程費（按經費來源）</t>
    <phoneticPr fontId="44" type="noConversion"/>
  </si>
  <si>
    <t>改善</t>
    <phoneticPr fontId="44" type="noConversion"/>
  </si>
  <si>
    <t>維護</t>
    <phoneticPr fontId="44" type="noConversion"/>
  </si>
  <si>
    <t>中央</t>
    <phoneticPr fontId="44" type="noConversion"/>
  </si>
  <si>
    <t>縣</t>
    <phoneticPr fontId="44" type="noConversion"/>
  </si>
  <si>
    <t xml:space="preserve">	112年7月杜蘇芮災害復建工程</t>
    <phoneticPr fontId="44" type="noConversion"/>
  </si>
  <si>
    <t>20KM</t>
    <phoneticPr fontId="44" type="noConversion"/>
  </si>
  <si>
    <t>112年9月海葵颱風農路災害復建工程</t>
    <phoneticPr fontId="44" type="noConversion"/>
  </si>
  <si>
    <t>12KM</t>
    <phoneticPr fontId="44" type="noConversion"/>
  </si>
  <si>
    <t>112年10月小犬颱風農路災害復建工程</t>
    <phoneticPr fontId="44" type="noConversion"/>
  </si>
  <si>
    <t>10KM</t>
    <phoneticPr fontId="44" type="noConversion"/>
  </si>
  <si>
    <r>
      <t>資料來源：根據本所資料彙編。</t>
    </r>
    <r>
      <rPr>
        <sz val="10"/>
        <rFont val="Times New Roman"/>
        <family val="1"/>
      </rPr>
      <t xml:space="preserve"> </t>
    </r>
    <phoneticPr fontId="44" type="noConversion"/>
  </si>
  <si>
    <t>填表說明：本表編製三份，一份送主計室，一份自存，一份送臺東縣政府農業處。</t>
    <phoneticPr fontId="44" type="noConversion"/>
  </si>
  <si>
    <t>中華民國  113年09 月04日編製</t>
    <phoneticPr fontId="44" type="noConversion"/>
  </si>
  <si>
    <t>112年天然災害水土保持設施損失情形</t>
    <phoneticPr fontId="44" type="noConversion"/>
  </si>
  <si>
    <t>112年農路改善及維護工程</t>
    <phoneticPr fontId="44" type="noConversion"/>
  </si>
  <si>
    <t>公　開　類</t>
    <phoneticPr fontId="68" type="noConversion"/>
  </si>
  <si>
    <t>臺東縣太麻里鄉公所建設課</t>
    <phoneticPr fontId="196" type="noConversion"/>
  </si>
  <si>
    <t>年　    報</t>
    <phoneticPr fontId="68" type="noConversion"/>
  </si>
  <si>
    <t>次年2月15日前編送</t>
    <phoneticPr fontId="68" type="noConversion"/>
  </si>
  <si>
    <t>2359-01-04-3</t>
    <phoneticPr fontId="196" type="noConversion"/>
  </si>
  <si>
    <t>臺東縣太麻里鄉都市計畫公共設施用地已取得面積</t>
    <phoneticPr fontId="196" type="noConversion"/>
  </si>
  <si>
    <t xml:space="preserve"> 中華民國     112      年底</t>
    <phoneticPr fontId="196" type="noConversion"/>
  </si>
  <si>
    <t>單位：公頃</t>
  </si>
  <si>
    <t>都市計畫區別</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</si>
  <si>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</si>
  <si>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</si>
  <si>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</si>
  <si>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</si>
  <si>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</si>
  <si>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</si>
  <si>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</si>
  <si>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</si>
  <si>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</si>
  <si>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</si>
  <si>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</si>
  <si>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</si>
  <si>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68"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</si>
  <si>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</si>
  <si>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</si>
  <si>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</si>
  <si>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</si>
  <si>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</si>
  <si>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</si>
  <si>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</si>
  <si>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</si>
  <si>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</si>
  <si>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</si>
  <si>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</si>
  <si>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</si>
  <si>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</si>
  <si>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t>資料來源：依據本所資料彙編。</t>
  </si>
  <si>
    <t>中華民國113年9月4日 編製</t>
    <phoneticPr fontId="196"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</si>
  <si>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196" type="noConversion"/>
  </si>
  <si>
    <t xml:space="preserve"> 2359-01-06-3</t>
    <phoneticPr fontId="196" type="noConversion"/>
  </si>
  <si>
    <t>臺東縣太麻里鄉都市計畫公共設施用地已闢建面積</t>
    <phoneticPr fontId="196" type="noConversion"/>
  </si>
  <si>
    <t xml:space="preserve"> 中華民國     112   年底</t>
    <phoneticPr fontId="196" type="noConversion"/>
  </si>
  <si>
    <t>單位:公頃</t>
  </si>
  <si>
    <t>總   計</t>
  </si>
  <si>
    <t>公　園</t>
  </si>
  <si>
    <t>綠　地</t>
  </si>
  <si>
    <t>廣　場</t>
  </si>
  <si>
    <t>停車場</t>
  </si>
  <si>
    <t>加油站</t>
  </si>
  <si>
    <t>市　場</t>
  </si>
  <si>
    <t>學　校</t>
  </si>
  <si>
    <t>總　計</t>
  </si>
  <si>
    <t>墓  地</t>
  </si>
  <si>
    <t>變電所、電力專業用地</t>
    <phoneticPr fontId="196"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</si>
  <si>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</si>
  <si>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</si>
  <si>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196" type="noConversion"/>
  </si>
  <si>
    <t>112年都市計畫公共設施用地已取得面積</t>
    <phoneticPr fontId="44" type="noConversion"/>
  </si>
  <si>
    <t>112年都市計畫公共設施用地已闢建面積</t>
    <phoneticPr fontId="44" type="noConversion"/>
  </si>
  <si>
    <t>臺東縣政府</t>
  </si>
  <si>
    <t>年　　　報</t>
  </si>
  <si>
    <t>次年2月底前編送</t>
  </si>
  <si>
    <t>2359-01-09-2</t>
  </si>
  <si>
    <t>臺東縣都市計畫區域內現有已開闢道路長度及面積暨橋梁座數、自行車道長度</t>
  </si>
  <si>
    <t>中華民國108年</t>
    <phoneticPr fontId="44" type="noConversion"/>
  </si>
  <si>
    <t>依據各縣(市) 政府建設(工務)局所承辦該項業務單位之公務登記冊或各鄉鎮市公所所實施都市計畫區域之登記資料彙編。</t>
  </si>
  <si>
    <t>民國108年 1月22日 17:18:46 印製</t>
  </si>
  <si>
    <t>1.本表編製2份，經陳核後，1份送主計(處)室，1份自存外，資料並經由網際網路報送內政部營建署統計資料庫。
2.本表所填為年底靜態資料(累計數)，不是年度數字。
3.各欄面積應等於或大於長度乘6之積。
4.表內各類道路填報如較上年底數字減少時，其原因應在備註欄內說明(如碎石路面改舖瀝青路面‧‧‧等)。
5.現有道路以路面寬度在6公尺以上者為限。</t>
  </si>
  <si>
    <t>112年度</t>
    <phoneticPr fontId="44" type="noConversion"/>
  </si>
  <si>
    <t>都市計畫區別</t>
    <phoneticPr fontId="44" type="noConversion"/>
  </si>
  <si>
    <t>瀝青或水泥混凝土路面</t>
    <phoneticPr fontId="44" type="noConversion"/>
  </si>
  <si>
    <t>碎石路面砂土路面</t>
    <phoneticPr fontId="44" type="noConversion"/>
  </si>
  <si>
    <t>橋梁
(座)</t>
    <phoneticPr fontId="44" type="noConversion"/>
  </si>
  <si>
    <t>自行車道長度(公尺)</t>
    <phoneticPr fontId="44" type="noConversion"/>
  </si>
  <si>
    <r>
      <t xml:space="preserve">長度
</t>
    </r>
    <r>
      <rPr>
        <sz val="12"/>
        <rFont val="Times New Roman"/>
        <family val="1"/>
      </rPr>
      <t>(</t>
    </r>
    <r>
      <rPr>
        <sz val="12"/>
        <rFont val="標楷體"/>
        <family val="4"/>
        <charset val="136"/>
      </rPr>
      <t>公尺</t>
    </r>
    <r>
      <rPr>
        <sz val="12"/>
        <rFont val="Times New Roman"/>
        <family val="1"/>
      </rPr>
      <t>)</t>
    </r>
    <phoneticPr fontId="44" type="noConversion"/>
  </si>
  <si>
    <t>面積(平方公尺)</t>
    <phoneticPr fontId="44" type="noConversion"/>
  </si>
  <si>
    <r>
      <t>面積</t>
    </r>
    <r>
      <rPr>
        <sz val="12"/>
        <rFont val="Times New Roman"/>
        <family val="1"/>
      </rPr>
      <t>(</t>
    </r>
    <r>
      <rPr>
        <sz val="12"/>
        <rFont val="標楷體"/>
        <family val="4"/>
        <charset val="136"/>
      </rPr>
      <t>平方公尺</t>
    </r>
    <r>
      <rPr>
        <sz val="12"/>
        <rFont val="Times New Roman"/>
        <family val="1"/>
      </rPr>
      <t>)</t>
    </r>
    <phoneticPr fontId="44" type="noConversion"/>
  </si>
  <si>
    <t>車輛可行駛之路面</t>
    <phoneticPr fontId="44" type="noConversion"/>
  </si>
  <si>
    <t>人行道</t>
    <phoneticPr fontId="44" type="noConversion"/>
  </si>
  <si>
    <t>臺  東  縣</t>
  </si>
  <si>
    <t xml:space="preserve"> 台    東</t>
  </si>
  <si>
    <t xml:space="preserve"> 台東鐵路新站
 (包括卑南)</t>
  </si>
  <si>
    <t xml:space="preserve"> 知本鐵路車站附近</t>
  </si>
  <si>
    <t xml:space="preserve"> 成    功</t>
  </si>
  <si>
    <t xml:space="preserve"> 關    山</t>
  </si>
  <si>
    <t xml:space="preserve"> 大武(含尚武部份)</t>
  </si>
  <si>
    <t xml:space="preserve"> 太麻里</t>
  </si>
  <si>
    <t xml:space="preserve"> 東    河</t>
  </si>
  <si>
    <t xml:space="preserve"> 長    濱</t>
  </si>
  <si>
    <t xml:space="preserve"> 鹿    野</t>
  </si>
  <si>
    <t xml:space="preserve"> 池    上</t>
  </si>
  <si>
    <t xml:space="preserve"> 知本溫泉風景特定區
 -外溫泉</t>
  </si>
  <si>
    <t xml:space="preserve"> 知本溫泉風景特定區
 -內溫泉</t>
  </si>
  <si>
    <t xml:space="preserve"> 小野柳風景特定區</t>
  </si>
  <si>
    <t xml:space="preserve"> 三仙台風景特定區</t>
  </si>
  <si>
    <t xml:space="preserve"> 綠島風景特定區</t>
  </si>
  <si>
    <t xml:space="preserve"> 紅葉溫泉風景特定區</t>
  </si>
  <si>
    <t xml:space="preserve"> 八仙洞風景特定區</t>
  </si>
  <si>
    <t>備註</t>
    <phoneticPr fontId="44" type="noConversion"/>
  </si>
  <si>
    <t>112年都市計畫區域內現有已開闢道路長度及面積暨橋梁座數、自行車道長度</t>
    <phoneticPr fontId="44" type="noConversion"/>
  </si>
  <si>
    <t>112年都市計畫區域內公共工程實施數量</t>
    <phoneticPr fontId="44" type="noConversion"/>
  </si>
  <si>
    <t>臺東縣太麻里鄉4-6月獨居老人服務概況</t>
    <phoneticPr fontId="44" type="noConversion"/>
  </si>
  <si>
    <t>臺東縣太麻里鄉統計 季報(獨居老人服務概況)</t>
    <phoneticPr fontId="44" type="noConversion"/>
  </si>
  <si>
    <t>113年第1季獨居老人服務概況</t>
    <phoneticPr fontId="44" type="noConversion"/>
  </si>
  <si>
    <t>113年第2季獨居老人服務概況</t>
    <phoneticPr fontId="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</si>
</sst>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1" formatCode="_-* #,##0_-;\-* #,##0_-;_-* &quot;-&quot;_-;_-@_-"/>
    <numFmt numFmtId="43" formatCode="_-* #,##0.00_-;\-* #,##0.00_-;_-* &quot;-&quot;??_-;_-@_-"/>
    <numFmt numFmtId="176" formatCode="#,##0.00;&quot;-&quot;#,##0.00"/>
    <numFmt numFmtId="177" formatCode="&quot; &quot;#,##0.00&quot; &quot;;&quot;-&quot;#,##0.00&quot; &quot;;&quot; -&quot;#&quot; &quot;;&quot; &quot;@&quot; &quot;"/>
    <numFmt numFmtId="178" formatCode="#,##0.00&quot; &quot;;&quot;-&quot;#,##0.00&quot; &quot;;&quot;-&quot;00&quot; &quot;;@&quot; &quot;"/>
    <numFmt numFmtId="179" formatCode="#,##0.00&quot; &quot;;&quot;-&quot;#,##0.00&quot; &quot;;&quot; -&quot;00&quot; &quot;;@&quot; &quot;"/>
    <numFmt numFmtId="180" formatCode="&quot; &quot;#,##0.00&quot; &quot;;&quot;-&quot;#,##0.00&quot; &quot;;&quot; -&quot;00&quot; &quot;;&quot; &quot;@&quot; &quot;"/>
    <numFmt numFmtId="181" formatCode="&quot; &quot;#,##0.00&quot; &quot;;&quot;-&quot;#,##0.00&quot; &quot;;&quot;-&quot;00&quot; &quot;;&quot; &quot;@&quot; &quot;"/>
    <numFmt numFmtId="182" formatCode="&quot; &quot;&quot;$&quot;#,##0.00&quot; &quot;;&quot;-&quot;&quot;$&quot;#,##0.00&quot; &quot;;&quot; &quot;&quot;$&quot;&quot;-&quot;00&quot; &quot;;&quot; &quot;@&quot; &quot;"/>
    <numFmt numFmtId="183" formatCode="&quot;$&quot;#,##0;[Red]&quot;-&quot;&quot;$&quot;#,##0"/>
    <numFmt numFmtId="184" formatCode="m&quot;月&quot;d&quot;日&quot;"/>
    <numFmt numFmtId="185" formatCode="hh&quot;:&quot;mm"/>
    <numFmt numFmtId="186" formatCode="dddd&quot;, &quot;mmmm&quot; &quot;dd&quot;, &quot;yyyy"/>
    <numFmt numFmtId="187" formatCode="[$NT$-404]#,##0.00;[Red]&quot;-&quot;[$NT$-404]#,##0.00"/>
    <numFmt numFmtId="188" formatCode="yyyy/mm/dd"/>
    <numFmt numFmtId="189" formatCode="&quot; &quot;#,##0&quot; &quot;;&quot;-&quot;#,##0&quot; &quot;;&quot; - &quot;;&quot; &quot;@&quot; &quot;"/>
    <numFmt numFmtId="190" formatCode="#,##0;&quot;-&quot;#,##0;&quot;-&quot;"/>
    <numFmt numFmtId="191" formatCode="#,##0_ "/>
    <numFmt numFmtId="192" formatCode="#,##0;&quot;-&quot;#,##0"/>
    <numFmt numFmtId="193" formatCode="#,##0;&quot;(&quot;0&quot;)&quot;;&quot;- &quot;;@&quot; &quot;"/>
    <numFmt numFmtId="194" formatCode="* #,##0.00;\-* #,##0.00;\-"/>
    <numFmt numFmtId="195" formatCode="#,##0;\-#,###;\-"/>
    <numFmt numFmtId="196" formatCode="_-* #,##0_-;\-* #,##0_-;_-* &quot;-&quot;??_-;_-@_-"/>
    <numFmt numFmtId="197" formatCode="#,##0.00;\-#,##0.00;\-"/>
    <numFmt numFmtId="198" formatCode="0.00_ "/>
    <numFmt numFmtId="199" formatCode="* #,##0;\(* \(#,##0\);_(* &quot;-&quot;_);_(@_)"/>
    <numFmt numFmtId="200" formatCode="#,##0;\-#,##0;&quot;－&quot;"/>
    <numFmt numFmtId="201" formatCode="#,##0.0000;\-#,##0.0000;&quot;－&quot;"/>
    <numFmt numFmtId="202" formatCode="#,##0.00;\-#,##0.00;&quot;－&quot;"/>
    <numFmt numFmtId="203" formatCode="#,##0_);\(#,##0\)"/>
    <numFmt numFmtId="204" formatCode="0_)"/>
    <numFmt numFmtId="205" formatCode="0_);[Red]\(0\)"/>
    <numFmt numFmtId="206" formatCode="###,##0;\-###,##0;&quot;－&quot;"/>
    <numFmt numFmtId="207" formatCode="###,##0;\-###,##0;&quot;     －&quot;"/>
    <numFmt numFmtId="208" formatCode="#,##0;[Red]#,##0"/>
    <numFmt numFmtId="209" formatCode="&quot; &quot;0&quot; &quot;;&quot;-&quot;0&quot; &quot;;&quot;-&quot;00&quot; &quot;;&quot; &quot;@&quot; &quot;"/>
    <numFmt numFmtId="210" formatCode="0&quot; &quot;;[Red]&quot;(&quot;0&quot;)&quot;"/>
    <numFmt numFmtId="211" formatCode="#,##0_);[Red]\(#,##0\)"/>
    <numFmt numFmtId="212" formatCode="##,###,###,##0;\-##,###,###,##0;&quot;            －&quot;"/>
  </numFmts>
  <fonts count="257">
    <font>
      <sz val="12"/>
      <color rgb="FF000000"/>
      <name val="新細明體"/>
      <family val="1"/>
      <charset val="136"/>
    </font>
    <font>
      <sz val="12"/>
      <color rgb="FF000000"/>
      <name val="新細明體"/>
      <family val="1"/>
      <charset val="136"/>
    </font>
    <font>
      <sz val="12"/>
      <color rgb="FF000000"/>
      <name val="Courier New"/>
      <family val="3"/>
    </font>
    <font>
      <sz val="9"/>
      <color rgb="FF000000"/>
      <name val="Times New Roman"/>
      <family val="1"/>
    </font>
    <font>
      <sz val="12"/>
      <color rgb="FF993300"/>
      <name val="新細明體"/>
      <family val="1"/>
      <charset val="136"/>
    </font>
    <font>
      <b/>
      <sz val="12"/>
      <color rgb="FF000000"/>
      <name val="新細明體"/>
      <family val="1"/>
      <charset val="136"/>
    </font>
    <font>
      <sz val="12"/>
      <color rgb="FF800080"/>
      <name val="新細明體"/>
      <family val="1"/>
      <charset val="136"/>
    </font>
    <font>
      <sz val="12"/>
      <color rgb="FF9C0006"/>
      <name val="新細明體"/>
      <family val="1"/>
      <charset val="136"/>
    </font>
    <font>
      <sz val="12"/>
      <color rgb="FF800080"/>
      <name val="標楷體"/>
      <family val="4"/>
      <charset val="136"/>
    </font>
    <font>
      <sz val="12"/>
      <color rgb="FF008000"/>
      <name val="新細明體"/>
      <family val="1"/>
      <charset val="136"/>
    </font>
    <font>
      <sz val="12"/>
      <color rgb="FF006100"/>
      <name val="新細明體"/>
      <family val="1"/>
      <charset val="136"/>
    </font>
    <font>
      <sz val="12"/>
      <color rgb="FF008000"/>
      <name val="標楷體"/>
      <family val="4"/>
      <charset val="136"/>
    </font>
    <font>
      <b/>
      <sz val="15"/>
      <color rgb="FF003366"/>
      <name val="新細明體"/>
      <family val="1"/>
      <charset val="136"/>
    </font>
    <font>
      <b/>
      <sz val="13"/>
      <color rgb="FF003366"/>
      <name val="新細明體"/>
      <family val="1"/>
      <charset val="136"/>
    </font>
    <font>
      <b/>
      <sz val="11"/>
      <color rgb="FF003366"/>
      <name val="新細明體"/>
      <family val="1"/>
      <charset val="136"/>
    </font>
    <font>
      <b/>
      <sz val="18"/>
      <color rgb="FF003366"/>
      <name val="新細明體"/>
      <family val="1"/>
      <charset val="136"/>
    </font>
    <font>
      <b/>
      <sz val="12"/>
      <color rgb="FFFFFFFF"/>
      <name val="新細明體"/>
      <family val="1"/>
      <charset val="136"/>
    </font>
    <font>
      <b/>
      <sz val="12"/>
      <color rgb="FFFF9900"/>
      <name val="新細明體"/>
      <family val="1"/>
      <charset val="136"/>
    </font>
    <font>
      <i/>
      <sz val="12"/>
      <color rgb="FF7F7F7F"/>
      <name val="新細明體"/>
      <family val="1"/>
      <charset val="136"/>
    </font>
    <font>
      <i/>
      <sz val="12"/>
      <color rgb="FF808080"/>
      <name val="新細明體"/>
      <family val="1"/>
      <charset val="136"/>
    </font>
    <font>
      <sz val="12"/>
      <color rgb="FFFF0000"/>
      <name val="新細明體"/>
      <family val="1"/>
      <charset val="136"/>
    </font>
    <font>
      <u/>
      <sz val="10"/>
      <color rgb="FF0000FF"/>
      <name val="新細明體"/>
      <family val="1"/>
      <charset val="136"/>
    </font>
    <font>
      <u/>
      <sz val="12"/>
      <color rgb="FF0000FF"/>
      <name val="新細明體"/>
      <family val="1"/>
      <charset val="136"/>
    </font>
    <font>
      <u/>
      <sz val="10"/>
      <color rgb="FF0563C1"/>
      <name val="新細明體"/>
      <family val="1"/>
      <charset val="136"/>
    </font>
    <font>
      <sz val="12"/>
      <color rgb="FFFFFFFF"/>
      <name val="新細明體"/>
      <family val="1"/>
      <charset val="136"/>
    </font>
    <font>
      <sz val="12"/>
      <color rgb="FF333399"/>
      <name val="新細明體"/>
      <family val="1"/>
      <charset val="136"/>
    </font>
    <font>
      <b/>
      <sz val="12"/>
      <color rgb="FF333333"/>
      <name val="新細明體"/>
      <family val="1"/>
      <charset val="136"/>
    </font>
    <font>
      <sz val="12"/>
      <color rgb="FFFF9900"/>
      <name val="新細明體"/>
      <family val="1"/>
      <charset val="136"/>
    </font>
    <font>
      <b/>
      <i/>
      <sz val="16"/>
      <color rgb="FF000000"/>
      <name val="新細明體"/>
      <family val="1"/>
      <charset val="136"/>
    </font>
    <font>
      <b/>
      <i/>
      <u/>
      <sz val="12"/>
      <color rgb="FF000000"/>
      <name val="新細明體"/>
      <family val="1"/>
      <charset val="136"/>
    </font>
    <font>
      <b/>
      <sz val="16"/>
      <color rgb="FF000000"/>
      <name val="標楷體"/>
      <family val="4"/>
      <charset val="136"/>
    </font>
    <font>
      <sz val="14"/>
      <color rgb="FF000000"/>
      <name val="標楷體"/>
      <family val="4"/>
      <charset val="136"/>
    </font>
    <font>
      <sz val="11"/>
      <color rgb="FF000000"/>
      <name val="標楷體"/>
      <family val="4"/>
      <charset val="136"/>
    </font>
    <font>
      <sz val="12"/>
      <color rgb="FF000000"/>
      <name val="標楷體"/>
      <family val="4"/>
      <charset val="136"/>
    </font>
    <font>
      <u/>
      <sz val="11"/>
      <color rgb="FF000000"/>
      <name val="標楷體"/>
      <family val="4"/>
      <charset val="136"/>
    </font>
    <font>
      <sz val="11"/>
      <color rgb="FF000000"/>
      <name val="新細明體"/>
      <family val="1"/>
      <charset val="136"/>
    </font>
    <font>
      <b/>
      <sz val="14"/>
      <color rgb="FF000000"/>
      <name val="標楷體"/>
      <family val="4"/>
      <charset val="136"/>
    </font>
    <font>
      <u/>
      <sz val="10"/>
      <color rgb="FF000000"/>
      <name val="新細明體"/>
      <family val="1"/>
      <charset val="136"/>
    </font>
    <font>
      <u/>
      <sz val="12"/>
      <color rgb="FF000000"/>
      <name val="新細明體"/>
      <family val="1"/>
      <charset val="136"/>
    </font>
    <font>
      <sz val="12"/>
      <color rgb="FF0000FF"/>
      <name val="新細明體"/>
      <family val="1"/>
      <charset val="136"/>
    </font>
    <font>
      <sz val="12"/>
      <color rgb="FFFF3333"/>
      <name val="標楷體"/>
      <family val="4"/>
      <charset val="136"/>
    </font>
    <font>
      <sz val="12"/>
      <color rgb="FFFF0000"/>
      <name val="標楷體"/>
      <family val="4"/>
      <charset val="136"/>
    </font>
    <font>
      <u/>
      <sz val="10"/>
      <color rgb="FFC65911"/>
      <name val="新細明體"/>
      <family val="1"/>
      <charset val="136"/>
    </font>
    <font>
      <u/>
      <sz val="10"/>
      <color rgb="FFED7D31"/>
      <name val="新細明體"/>
      <family val="1"/>
      <charset val="136"/>
    </font>
    <font>
      <sz val="9"/>
      <name val="新細明體"/>
      <family val="1"/>
      <charset val="136"/>
    </font>
    <font>
      <sz val="16"/>
      <color rgb="FF000000"/>
      <name val="新細明體"/>
      <family val="1"/>
      <charset val="136"/>
    </font>
    <font>
      <sz val="12"/>
      <color theme="1"/>
      <name val="新細明體"/>
      <family val="1"/>
      <charset val="136"/>
      <scheme val="minor"/>
    </font>
    <font>
      <b/>
      <sz val="14"/>
      <name val="標楷體"/>
      <family val="4"/>
      <charset val="136"/>
    </font>
    <font>
      <u/>
      <sz val="10.55"/>
      <color theme="10"/>
      <name val="新細明體"/>
      <family val="1"/>
      <charset val="136"/>
    </font>
    <font>
      <sz val="14"/>
      <color indexed="8"/>
      <name val="標楷體"/>
      <family val="4"/>
      <charset val="136"/>
    </font>
    <font>
      <sz val="7"/>
      <color indexed="8"/>
      <name val="Times New Roman"/>
      <family val="1"/>
    </font>
    <font>
      <sz val="13.5"/>
      <color indexed="8"/>
      <name val="標楷體"/>
      <family val="4"/>
      <charset val="136"/>
    </font>
    <font>
      <sz val="14"/>
      <name val="標楷體"/>
      <family val="4"/>
      <charset val="136"/>
    </font>
    <font>
      <sz val="14"/>
      <name val="Times New Roman"/>
      <family val="1"/>
    </font>
    <font>
      <sz val="14"/>
      <name val="新細明體"/>
      <family val="1"/>
      <charset val="136"/>
    </font>
    <font>
      <sz val="13.5"/>
      <name val="標楷體"/>
      <family val="4"/>
      <charset val="136"/>
    </font>
    <font>
      <sz val="9"/>
      <name val="新細明體"/>
      <family val="1"/>
      <charset val="136"/>
      <scheme val="minor"/>
    </font>
    <font>
      <sz val="14"/>
      <color theme="1"/>
      <name val="標楷體"/>
      <family val="4"/>
      <charset val="136"/>
    </font>
    <font>
      <sz val="9"/>
      <name val="細明體"/>
      <family val="3"/>
      <charset val="136"/>
    </font>
    <font>
      <sz val="13.5"/>
      <color theme="1"/>
      <name val="標楷體"/>
      <family val="4"/>
      <charset val="136"/>
    </font>
    <font>
      <sz val="7"/>
      <color theme="1"/>
      <name val="Times New Roman"/>
      <family val="1"/>
    </font>
    <font>
      <sz val="14"/>
      <color theme="1"/>
      <name val="Times New Roman"/>
      <family val="1"/>
    </font>
    <font>
      <sz val="14"/>
      <name val="微軟正黑體"/>
      <family val="2"/>
      <charset val="136"/>
    </font>
    <font>
      <sz val="12"/>
      <name val="標楷體"/>
      <family val="4"/>
      <charset val="136"/>
    </font>
    <font>
      <sz val="12"/>
      <name val="Times New Roman"/>
      <family val="1"/>
    </font>
    <font>
      <sz val="12"/>
      <name val="新細明體"/>
      <family val="1"/>
      <charset val="136"/>
    </font>
    <font>
      <sz val="14"/>
      <name val="標楷體"/>
      <family val="1"/>
      <charset val="136"/>
    </font>
    <font>
      <sz val="10"/>
      <name val="微軟正黑體"/>
      <family val="2"/>
      <charset val="136"/>
    </font>
    <font>
      <sz val="9"/>
      <name val="標楷體"/>
      <family val="4"/>
      <charset val="136"/>
    </font>
    <font>
      <sz val="9"/>
      <color rgb="FFFF0000"/>
      <name val="標楷體"/>
      <family val="4"/>
      <charset val="136"/>
    </font>
    <font>
      <sz val="9"/>
      <name val="微軟正黑體"/>
      <family val="2"/>
      <charset val="136"/>
    </font>
    <font>
      <sz val="10"/>
      <name val="標楷體"/>
      <family val="4"/>
      <charset val="136"/>
    </font>
    <font>
      <sz val="14"/>
      <color rgb="FFFF0000"/>
      <name val="標楷體"/>
      <family val="4"/>
      <charset val="136"/>
    </font>
    <font>
      <sz val="7"/>
      <name val="標楷體"/>
      <family val="4"/>
      <charset val="136"/>
    </font>
    <font>
      <sz val="8"/>
      <name val="標楷體"/>
      <family val="4"/>
      <charset val="136"/>
    </font>
    <font>
      <sz val="7"/>
      <color rgb="FF000000"/>
      <name val="標楷體"/>
      <family val="4"/>
      <charset val="136"/>
    </font>
    <font>
      <sz val="9"/>
      <color rgb="FF000000"/>
      <name val="標楷體"/>
      <family val="4"/>
      <charset val="136"/>
    </font>
    <font>
      <sz val="9"/>
      <color rgb="FF000000"/>
      <name val="新細明體"/>
      <family val="1"/>
      <charset val="136"/>
    </font>
    <font>
      <sz val="10"/>
      <name val="新細明體"/>
      <family val="1"/>
      <charset val="136"/>
    </font>
    <font>
      <sz val="10"/>
      <color rgb="FF000000"/>
      <name val="新細明體"/>
      <family val="1"/>
      <charset val="136"/>
    </font>
    <font>
      <sz val="8"/>
      <color rgb="FF000000"/>
      <name val="新細明體"/>
      <family val="1"/>
      <charset val="136"/>
    </font>
    <font>
      <sz val="8"/>
      <name val="新細明體"/>
      <family val="1"/>
      <charset val="136"/>
    </font>
    <font>
      <sz val="11"/>
      <name val="微軟正黑體"/>
      <family val="2"/>
      <charset val="136"/>
    </font>
    <font>
      <sz val="11"/>
      <name val="新細明體"/>
      <family val="1"/>
      <charset val="136"/>
    </font>
    <font>
      <sz val="11"/>
      <color rgb="FF000000"/>
      <name val="細明體"/>
      <family val="3"/>
      <charset val="136"/>
    </font>
    <font>
      <sz val="11"/>
      <color rgb="FF000000"/>
      <name val="Times New Roman"/>
      <family val="1"/>
    </font>
    <font>
      <sz val="12"/>
      <color rgb="FF000000"/>
      <name val="Times New Roman"/>
      <family val="1"/>
    </font>
    <font>
      <sz val="10"/>
      <color rgb="FF000000"/>
      <name val="標楷體"/>
      <family val="4"/>
      <charset val="136"/>
    </font>
    <font>
      <sz val="11"/>
      <name val="標楷體"/>
      <family val="4"/>
      <charset val="136"/>
    </font>
    <font>
      <sz val="9"/>
      <name val="Times New Roman"/>
      <family val="1"/>
    </font>
    <font>
      <sz val="11"/>
      <color rgb="FFFF0000"/>
      <name val="標楷體"/>
      <family val="4"/>
      <charset val="136"/>
    </font>
    <font>
      <b/>
      <sz val="20"/>
      <name val="標楷體"/>
      <family val="4"/>
      <charset val="136"/>
    </font>
    <font>
      <b/>
      <sz val="20"/>
      <color rgb="FFFF0000"/>
      <name val="標楷體"/>
      <family val="4"/>
      <charset val="136"/>
    </font>
    <font>
      <sz val="12"/>
      <color rgb="FF000000"/>
      <name val="Courier"/>
      <family val="3"/>
    </font>
    <font>
      <sz val="12"/>
      <color rgb="FF000000"/>
      <name val="Times New Roman1"/>
    </font>
    <font>
      <sz val="16"/>
      <color rgb="FF000000"/>
      <name val="標楷體"/>
      <family val="4"/>
      <charset val="136"/>
    </font>
    <font>
      <sz val="10"/>
      <color rgb="FF000000"/>
      <name val="標楷體1"/>
      <family val="1"/>
      <charset val="136"/>
    </font>
    <font>
      <sz val="12"/>
      <color rgb="FF000000"/>
      <name val="Times New Roman2"/>
    </font>
    <font>
      <sz val="20"/>
      <color rgb="FF000000"/>
      <name val="標楷體"/>
      <family val="4"/>
      <charset val="136"/>
    </font>
    <font>
      <sz val="10"/>
      <color rgb="FF000000"/>
      <name val="Times New Roman"/>
      <family val="1"/>
    </font>
    <font>
      <sz val="16"/>
      <color rgb="FFFF6600"/>
      <name val="Times New Roman"/>
      <family val="1"/>
    </font>
    <font>
      <sz val="16"/>
      <color rgb="FF000000"/>
      <name val="Times New Roman"/>
      <family val="1"/>
    </font>
    <font>
      <sz val="16"/>
      <color rgb="FFFF6600"/>
      <name val="Times New Roman1"/>
    </font>
    <font>
      <sz val="12"/>
      <color rgb="FFFF3333"/>
      <name val="Times New Roman"/>
      <family val="1"/>
    </font>
    <font>
      <b/>
      <sz val="12"/>
      <color rgb="FF000000"/>
      <name val="標楷體"/>
      <family val="4"/>
      <charset val="136"/>
    </font>
    <font>
      <sz val="14"/>
      <color rgb="FF000000"/>
      <name val="Times New Roman1"/>
    </font>
    <font>
      <sz val="8"/>
      <color rgb="FF000000"/>
      <name val="標楷體"/>
      <family val="4"/>
      <charset val="136"/>
    </font>
    <font>
      <sz val="7"/>
      <color rgb="FF000000"/>
      <name val="標楷體1"/>
      <family val="1"/>
      <charset val="136"/>
    </font>
    <font>
      <sz val="12"/>
      <color rgb="FFFF3333"/>
      <name val="Times New Roman1"/>
    </font>
    <font>
      <sz val="10"/>
      <name val="Times New Roman"/>
      <family val="1"/>
    </font>
    <font>
      <b/>
      <sz val="10"/>
      <color rgb="FFFF0000"/>
      <name val="標楷體"/>
      <family val="4"/>
      <charset val="136"/>
    </font>
    <font>
      <b/>
      <sz val="14"/>
      <name val="Times New Roman"/>
      <family val="1"/>
    </font>
    <font>
      <sz val="12"/>
      <name val="細明體"/>
      <family val="3"/>
      <charset val="136"/>
    </font>
    <font>
      <sz val="10"/>
      <name val="Courier"/>
      <family val="3"/>
    </font>
    <font>
      <sz val="12"/>
      <name val="新細明體"/>
      <family val="1"/>
    </font>
    <font>
      <sz val="12"/>
      <name val="標楷體"/>
      <family val="4"/>
    </font>
    <font>
      <sz val="11"/>
      <name val="標楷體"/>
      <family val="4"/>
    </font>
    <font>
      <sz val="9"/>
      <name val="細明體"/>
      <family val="3"/>
    </font>
    <font>
      <sz val="20"/>
      <name val="標楷體"/>
      <family val="4"/>
    </font>
    <font>
      <u/>
      <sz val="20"/>
      <name val="標楷體"/>
      <family val="4"/>
    </font>
    <font>
      <sz val="20"/>
      <name val="新細明體"/>
      <family val="1"/>
    </font>
    <font>
      <sz val="11"/>
      <name val="Times New Roman"/>
      <family val="1"/>
    </font>
    <font>
      <b/>
      <sz val="12"/>
      <name val="Times New Roman"/>
      <family val="1"/>
    </font>
    <font>
      <sz val="9"/>
      <name val="新細明體"/>
      <family val="1"/>
    </font>
    <font>
      <b/>
      <sz val="12"/>
      <name val="新細明體"/>
      <family val="1"/>
    </font>
    <font>
      <u/>
      <sz val="11"/>
      <color indexed="10"/>
      <name val="標楷體"/>
      <family val="4"/>
    </font>
    <font>
      <sz val="12"/>
      <color rgb="FFFF0000"/>
      <name val="王漢宗顏楷體繁"/>
      <family val="3"/>
      <charset val="136"/>
    </font>
    <font>
      <sz val="12"/>
      <name val="王漢宗顏楷體繁"/>
      <family val="3"/>
      <charset val="136"/>
    </font>
    <font>
      <sz val="12"/>
      <color indexed="10"/>
      <name val="標楷體"/>
      <family val="4"/>
    </font>
    <font>
      <sz val="12"/>
      <color rgb="FFFF0000"/>
      <name val="新細明體"/>
      <family val="1"/>
    </font>
    <font>
      <u/>
      <sz val="11"/>
      <color rgb="FFFF0000"/>
      <name val="標楷體"/>
      <family val="4"/>
      <charset val="136"/>
    </font>
    <font>
      <sz val="12"/>
      <color rgb="FFFF0000"/>
      <name val="標楷體"/>
      <family val="4"/>
    </font>
    <font>
      <b/>
      <sz val="16"/>
      <name val="標楷體"/>
      <family val="4"/>
    </font>
    <font>
      <sz val="18"/>
      <name val="標楷體"/>
      <family val="4"/>
    </font>
    <font>
      <sz val="12"/>
      <color indexed="10"/>
      <name val="標楷體"/>
      <family val="4"/>
      <charset val="136"/>
    </font>
    <font>
      <sz val="20"/>
      <color rgb="FFFF0000"/>
      <name val="標楷體"/>
      <family val="4"/>
      <charset val="136"/>
    </font>
    <font>
      <sz val="20"/>
      <name val="標楷體"/>
      <family val="4"/>
      <charset val="136"/>
    </font>
    <font>
      <sz val="20"/>
      <name val="新細明體"/>
      <family val="1"/>
      <charset val="136"/>
    </font>
    <font>
      <sz val="12"/>
      <color rgb="FFFF0000"/>
      <name val="Times New Roman"/>
      <family val="1"/>
    </font>
    <font>
      <u/>
      <sz val="12"/>
      <color rgb="FFFF0000"/>
      <name val="標楷體"/>
      <family val="4"/>
      <charset val="136"/>
    </font>
    <font>
      <u/>
      <sz val="12"/>
      <color rgb="FFFF0000"/>
      <name val="新細明體"/>
      <family val="1"/>
      <charset val="136"/>
    </font>
    <font>
      <u/>
      <sz val="12"/>
      <color rgb="FFFF0000"/>
      <name val="Times New Roman"/>
      <family val="1"/>
    </font>
    <font>
      <b/>
      <sz val="12"/>
      <color rgb="FFFF0000"/>
      <name val="標楷體"/>
      <family val="4"/>
      <charset val="136"/>
    </font>
    <font>
      <b/>
      <sz val="12"/>
      <color rgb="FF7030A0"/>
      <name val="標楷體"/>
      <family val="4"/>
      <charset val="136"/>
    </font>
    <font>
      <b/>
      <sz val="12"/>
      <color rgb="FFFFC000"/>
      <name val="標楷體"/>
      <family val="4"/>
      <charset val="136"/>
    </font>
    <font>
      <b/>
      <sz val="12"/>
      <color rgb="FF00B050"/>
      <name val="標楷體"/>
      <family val="4"/>
      <charset val="136"/>
    </font>
    <font>
      <b/>
      <sz val="12"/>
      <color rgb="FF00B050"/>
      <name val="新細明體"/>
      <family val="1"/>
      <charset val="136"/>
    </font>
    <font>
      <b/>
      <sz val="12"/>
      <color rgb="FFFF0000"/>
      <name val="新細明體"/>
      <family val="1"/>
      <charset val="136"/>
    </font>
    <font>
      <b/>
      <sz val="12"/>
      <color rgb="FF7030A0"/>
      <name val="新細明體"/>
      <family val="1"/>
      <charset val="136"/>
    </font>
    <font>
      <b/>
      <sz val="12"/>
      <color rgb="FFFFC000"/>
      <name val="新細明體"/>
      <family val="1"/>
      <charset val="136"/>
    </font>
    <font>
      <b/>
      <sz val="12"/>
      <name val="標楷體"/>
      <family val="4"/>
      <charset val="136"/>
    </font>
    <font>
      <b/>
      <sz val="12"/>
      <name val="新細明體"/>
      <family val="1"/>
      <charset val="136"/>
    </font>
    <font>
      <b/>
      <sz val="12"/>
      <name val="王漢宗顏楷體繁"/>
      <charset val="136"/>
    </font>
    <font>
      <b/>
      <sz val="11"/>
      <name val="標楷體"/>
      <family val="4"/>
      <charset val="136"/>
    </font>
    <font>
      <i/>
      <sz val="12"/>
      <color rgb="FF7F7F7F"/>
      <name val="新細明體"/>
      <family val="2"/>
      <charset val="136"/>
      <scheme val="minor"/>
    </font>
    <font>
      <sz val="12"/>
      <name val="Courier"/>
      <family val="3"/>
    </font>
    <font>
      <sz val="20"/>
      <color indexed="10"/>
      <name val="標楷體"/>
      <family val="4"/>
      <charset val="136"/>
    </font>
    <font>
      <sz val="16"/>
      <name val="標楷體"/>
      <family val="4"/>
      <charset val="136"/>
    </font>
    <font>
      <sz val="16"/>
      <name val="Times New Roman"/>
      <family val="1"/>
    </font>
    <font>
      <b/>
      <sz val="16"/>
      <name val="標楷體"/>
      <family val="4"/>
      <charset val="136"/>
    </font>
    <font>
      <sz val="6"/>
      <name val="Times New Roman"/>
      <family val="1"/>
    </font>
    <font>
      <sz val="16"/>
      <color indexed="10"/>
      <name val="標楷體"/>
      <family val="4"/>
      <charset val="136"/>
    </font>
    <font>
      <sz val="10"/>
      <color indexed="8"/>
      <name val="MS Sans Serif"/>
      <family val="2"/>
    </font>
    <font>
      <sz val="13"/>
      <name val="Times New Roman"/>
      <family val="1"/>
    </font>
    <font>
      <sz val="24"/>
      <color rgb="FFFF0000"/>
      <name val="標楷體"/>
      <family val="4"/>
      <charset val="136"/>
    </font>
    <font>
      <sz val="14"/>
      <color theme="1" tint="0.499984740745262"/>
      <name val="標楷體"/>
      <family val="4"/>
      <charset val="136"/>
    </font>
    <font>
      <sz val="13"/>
      <name val="標楷體"/>
      <family val="4"/>
      <charset val="136"/>
    </font>
    <font>
      <sz val="13"/>
      <color rgb="FFFF0000"/>
      <name val="標楷體"/>
      <family val="4"/>
      <charset val="136"/>
    </font>
    <font>
      <sz val="12"/>
      <name val="新細明體"/>
      <family val="1"/>
      <charset val="136"/>
      <scheme val="minor"/>
    </font>
    <font>
      <sz val="14"/>
      <color indexed="10"/>
      <name val="標楷體"/>
      <family val="4"/>
      <charset val="136"/>
    </font>
    <font>
      <sz val="12"/>
      <color indexed="8"/>
      <name val="標楷體"/>
      <family val="4"/>
      <charset val="136"/>
    </font>
    <font>
      <u/>
      <sz val="12"/>
      <name val="Times New Roman"/>
      <family val="1"/>
    </font>
    <font>
      <sz val="12"/>
      <name val="Courier New"/>
      <family val="3"/>
    </font>
    <font>
      <sz val="16"/>
      <name val="微軟正黑體"/>
      <family val="2"/>
      <charset val="136"/>
    </font>
    <font>
      <sz val="16"/>
      <color rgb="FFFF0000"/>
      <name val="微軟正黑體"/>
      <family val="2"/>
      <charset val="136"/>
    </font>
    <font>
      <sz val="9"/>
      <color indexed="10"/>
      <name val="微軟正黑體"/>
      <family val="2"/>
      <charset val="136"/>
    </font>
    <font>
      <u/>
      <sz val="12"/>
      <name val="標楷體"/>
      <family val="4"/>
      <charset val="136"/>
    </font>
    <font>
      <sz val="10"/>
      <color indexed="10"/>
      <name val="標楷體"/>
      <family val="4"/>
      <charset val="136"/>
    </font>
    <font>
      <sz val="11"/>
      <color indexed="10"/>
      <name val="標楷體"/>
      <family val="4"/>
      <charset val="136"/>
    </font>
    <font>
      <strike/>
      <sz val="11"/>
      <name val="標楷體"/>
      <family val="4"/>
      <charset val="136"/>
    </font>
    <font>
      <strike/>
      <sz val="10"/>
      <name val="標楷體"/>
      <family val="4"/>
      <charset val="136"/>
    </font>
    <font>
      <b/>
      <sz val="17"/>
      <name val="標楷體"/>
      <family val="4"/>
      <charset val="136"/>
    </font>
    <font>
      <b/>
      <sz val="17"/>
      <name val="新細明體"/>
      <family val="1"/>
      <charset val="136"/>
    </font>
    <font>
      <b/>
      <sz val="17"/>
      <name val="Times New Roman"/>
      <family val="1"/>
    </font>
    <font>
      <sz val="32"/>
      <name val="標楷體"/>
      <family val="4"/>
      <charset val="136"/>
    </font>
    <font>
      <sz val="16"/>
      <color indexed="8"/>
      <name val="標楷體"/>
      <family val="4"/>
      <charset val="136"/>
    </font>
    <font>
      <sz val="14"/>
      <color rgb="FF333333"/>
      <name val="標楷體"/>
      <family val="4"/>
      <charset val="136"/>
    </font>
    <font>
      <sz val="12"/>
      <color indexed="63"/>
      <name val="標楷體"/>
      <family val="4"/>
      <charset val="136"/>
    </font>
    <font>
      <sz val="16"/>
      <color rgb="FFFF0000"/>
      <name val="標楷體"/>
      <family val="4"/>
      <charset val="136"/>
    </font>
    <font>
      <sz val="16"/>
      <color theme="1"/>
      <name val="標楷體"/>
      <family val="4"/>
      <charset val="136"/>
    </font>
    <font>
      <sz val="13"/>
      <color indexed="8"/>
      <name val="標楷體"/>
      <family val="4"/>
      <charset val="136"/>
    </font>
    <font>
      <sz val="16"/>
      <name val="新細明體"/>
      <family val="1"/>
      <charset val="136"/>
    </font>
    <font>
      <sz val="16"/>
      <color rgb="FF000000"/>
      <name val="微軟正黑體"/>
      <family val="2"/>
      <charset val="136"/>
    </font>
    <font>
      <sz val="12"/>
      <color theme="1"/>
      <name val="微軟正黑體"/>
      <family val="2"/>
      <charset val="136"/>
    </font>
    <font>
      <sz val="12"/>
      <color rgb="FF000000"/>
      <name val="微軟正黑體"/>
      <family val="2"/>
      <charset val="136"/>
    </font>
    <font>
      <b/>
      <sz val="18"/>
      <name val="微軟正黑體"/>
      <family val="2"/>
      <charset val="136"/>
    </font>
    <font>
      <sz val="9"/>
      <name val="新細明體"/>
      <family val="2"/>
      <charset val="136"/>
      <scheme val="minor"/>
    </font>
    <font>
      <b/>
      <sz val="20"/>
      <color theme="1"/>
      <name val="微軟正黑體"/>
      <family val="2"/>
      <charset val="136"/>
    </font>
    <font>
      <sz val="18"/>
      <color theme="1"/>
      <name val="微軟正黑體"/>
      <family val="2"/>
      <charset val="136"/>
    </font>
    <font>
      <sz val="14"/>
      <color theme="1"/>
      <name val="微軟正黑體"/>
      <family val="2"/>
      <charset val="136"/>
    </font>
    <font>
      <sz val="14"/>
      <color rgb="FF000000"/>
      <name val="微軟正黑體"/>
      <family val="2"/>
      <charset val="136"/>
    </font>
    <font>
      <sz val="14"/>
      <color theme="1"/>
      <name val="新細明體"/>
      <family val="2"/>
      <charset val="136"/>
      <scheme val="minor"/>
    </font>
    <font>
      <b/>
      <sz val="16"/>
      <color rgb="FF000000"/>
      <name val="微軟正黑體"/>
      <family val="2"/>
      <charset val="136"/>
    </font>
    <font>
      <b/>
      <sz val="18"/>
      <color rgb="FF000000"/>
      <name val="微軟正黑體"/>
      <family val="2"/>
      <charset val="136"/>
    </font>
    <font>
      <b/>
      <sz val="18"/>
      <color theme="1"/>
      <name val="新細明體"/>
      <family val="2"/>
      <charset val="136"/>
      <scheme val="minor"/>
    </font>
    <font>
      <b/>
      <sz val="16"/>
      <color theme="1"/>
      <name val="新細明體"/>
      <family val="2"/>
      <charset val="136"/>
      <scheme val="minor"/>
    </font>
    <font>
      <b/>
      <sz val="14"/>
      <color theme="1"/>
      <name val="微軟正黑體"/>
      <family val="2"/>
      <charset val="136"/>
    </font>
    <font>
      <sz val="14"/>
      <color theme="1"/>
      <name val="新細明體"/>
      <family val="1"/>
      <charset val="136"/>
      <scheme val="minor"/>
    </font>
    <font>
      <b/>
      <sz val="18"/>
      <color theme="1"/>
      <name val="新細明體"/>
      <family val="1"/>
      <charset val="136"/>
      <scheme val="minor"/>
    </font>
    <font>
      <b/>
      <sz val="16"/>
      <color theme="1"/>
      <name val="新細明體"/>
      <family val="1"/>
      <charset val="136"/>
      <scheme val="minor"/>
    </font>
    <font>
      <b/>
      <sz val="26"/>
      <name val="標楷體"/>
      <family val="4"/>
      <charset val="136"/>
    </font>
    <font>
      <b/>
      <sz val="26"/>
      <color indexed="10"/>
      <name val="標楷體"/>
      <family val="4"/>
      <charset val="136"/>
    </font>
    <font>
      <sz val="18"/>
      <name val="標楷體"/>
      <family val="4"/>
      <charset val="136"/>
    </font>
    <font>
      <sz val="12"/>
      <color rgb="FF3333FF"/>
      <name val="標楷體"/>
      <family val="4"/>
      <charset val="136"/>
    </font>
    <font>
      <sz val="14"/>
      <color rgb="FFFF0000"/>
      <name val="新細明體"/>
      <family val="1"/>
      <charset val="136"/>
    </font>
    <font>
      <u/>
      <sz val="28"/>
      <name val="Times New Roman"/>
      <family val="1"/>
    </font>
    <font>
      <u/>
      <sz val="28"/>
      <color indexed="10"/>
      <name val="標楷體"/>
      <family val="4"/>
      <charset val="136"/>
    </font>
    <font>
      <sz val="28"/>
      <name val="標楷體"/>
      <family val="4"/>
      <charset val="136"/>
    </font>
    <font>
      <sz val="28"/>
      <name val="Times New Roman"/>
      <family val="1"/>
    </font>
    <font>
      <u/>
      <sz val="28"/>
      <name val="標楷體"/>
      <family val="4"/>
      <charset val="136"/>
    </font>
    <font>
      <sz val="14"/>
      <color rgb="FFFF0000"/>
      <name val="細明體"/>
      <family val="3"/>
      <charset val="136"/>
    </font>
    <font>
      <u/>
      <sz val="14"/>
      <name val="標楷體"/>
      <family val="4"/>
      <charset val="136"/>
    </font>
    <font>
      <sz val="12"/>
      <color indexed="10"/>
      <name val="Times New Roman"/>
      <family val="1"/>
    </font>
    <font>
      <sz val="14"/>
      <name val="細明體"/>
      <family val="3"/>
      <charset val="136"/>
    </font>
    <font>
      <u/>
      <sz val="16"/>
      <color indexed="8"/>
      <name val="Times New Roman"/>
      <family val="1"/>
    </font>
    <font>
      <u/>
      <sz val="16"/>
      <color indexed="8"/>
      <name val="標楷體"/>
      <family val="4"/>
      <charset val="136"/>
    </font>
    <font>
      <sz val="16"/>
      <color indexed="8"/>
      <name val="Times New Roman"/>
      <family val="1"/>
    </font>
    <font>
      <sz val="14"/>
      <color indexed="8"/>
      <name val="Times New Roman"/>
      <family val="1"/>
    </font>
    <font>
      <sz val="14"/>
      <color indexed="12"/>
      <name val="標楷體"/>
      <family val="4"/>
      <charset val="136"/>
    </font>
    <font>
      <sz val="12"/>
      <color indexed="8"/>
      <name val="Times New Roman"/>
      <family val="1"/>
    </font>
    <font>
      <sz val="12"/>
      <color indexed="12"/>
      <name val="標楷體"/>
      <family val="4"/>
      <charset val="136"/>
    </font>
    <font>
      <sz val="12"/>
      <color indexed="12"/>
      <name val="Times New Roman"/>
      <family val="1"/>
    </font>
    <font>
      <sz val="18"/>
      <name val="Times New Roman"/>
      <family val="1"/>
    </font>
    <font>
      <u/>
      <sz val="18"/>
      <name val="Times New Roman"/>
      <family val="1"/>
    </font>
    <font>
      <u/>
      <sz val="18"/>
      <name val="標楷體"/>
      <family val="4"/>
      <charset val="136"/>
    </font>
    <font>
      <sz val="16"/>
      <color indexed="8"/>
      <name val="Times New Roman"/>
      <family val="4"/>
      <charset val="136"/>
    </font>
    <font>
      <sz val="14"/>
      <color indexed="8"/>
      <name val="Times New Roman"/>
      <family val="4"/>
      <charset val="136"/>
    </font>
    <font>
      <b/>
      <sz val="16"/>
      <color theme="1"/>
      <name val="標楷體"/>
      <family val="4"/>
      <charset val="136"/>
    </font>
    <font>
      <b/>
      <sz val="16"/>
      <color indexed="8"/>
      <name val="標楷體"/>
      <family val="4"/>
      <charset val="136"/>
    </font>
    <font>
      <b/>
      <sz val="16"/>
      <color indexed="10"/>
      <name val="標楷體"/>
      <family val="4"/>
      <charset val="136"/>
    </font>
    <font>
      <sz val="12"/>
      <color theme="1"/>
      <name val="標楷體"/>
      <family val="4"/>
      <charset val="136"/>
    </font>
    <font>
      <sz val="10"/>
      <color rgb="FFFF0000"/>
      <name val="標楷體"/>
      <family val="4"/>
      <charset val="136"/>
    </font>
    <font>
      <sz val="10"/>
      <color indexed="8"/>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9"/>
      <color theme="1"/>
      <name val="標楷體"/>
      <family val="4"/>
      <charset val="136"/>
    </font>
    <font>
      <b/>
      <sz val="16"/>
      <color rgb="FFFF0000"/>
      <name val="標楷體"/>
      <family val="4"/>
      <charset val="136"/>
    </font>
    <font>
      <u/>
      <sz val="12"/>
      <color rgb="FF000000"/>
      <name val="標楷體"/>
      <family val="4"/>
      <charset val="136"/>
    </font>
    <font>
      <vertAlign val="superscript"/>
      <sz val="12"/>
      <name val="標楷體"/>
      <family val="4"/>
      <charset val="136"/>
    </font>
    <font>
      <u/>
      <sz val="18"/>
      <color theme="1"/>
      <name val="標楷體"/>
      <family val="4"/>
      <charset val="136"/>
    </font>
    <font>
      <sz val="18"/>
      <color indexed="8"/>
      <name val="標楷體"/>
      <family val="4"/>
      <charset val="136"/>
    </font>
    <font>
      <sz val="34"/>
      <name val="標楷體"/>
      <family val="4"/>
      <charset val="136"/>
    </font>
    <font>
      <sz val="11"/>
      <color theme="1"/>
      <name val="標楷體"/>
      <family val="4"/>
      <charset val="136"/>
    </font>
    <font>
      <sz val="12"/>
      <color indexed="8"/>
      <name val="新細明體"/>
      <family val="1"/>
      <charset val="136"/>
    </font>
    <font>
      <sz val="12"/>
      <color indexed="9"/>
      <name val="標楷體"/>
      <family val="4"/>
      <charset val="136"/>
    </font>
    <font>
      <sz val="24"/>
      <name val="標楷體"/>
      <family val="4"/>
      <charset val="136"/>
    </font>
  </fonts>
  <fills count="47">
    <fill>
      <patternFill patternType="none"/>
    </fill>
    <fill>
      <patternFill patternType="gray125"/>
    </fill>
    <fill>
      <patternFill patternType="solid">
        <fgColor rgb="FFFFFF99"/>
        <bgColor rgb="FFFFFF99"/>
      </patternFill>
    </fill>
    <fill>
      <patternFill patternType="solid">
        <fgColor rgb="FFFFFFCC"/>
        <bgColor rgb="FFFFFFCC"/>
      </patternFill>
    </fill>
    <fill>
      <patternFill patternType="solid">
        <fgColor rgb="FFFF99CC"/>
        <bgColor rgb="FFFF99CC"/>
      </patternFill>
    </fill>
    <fill>
      <patternFill patternType="solid">
        <fgColor rgb="FFFFC7CE"/>
        <bgColor rgb="FFFFC7CE"/>
      </patternFill>
    </fill>
    <fill>
      <patternFill patternType="solid">
        <fgColor rgb="FFCCFFCC"/>
        <bgColor rgb="FFCCFFCC"/>
      </patternFill>
    </fill>
    <fill>
      <patternFill patternType="solid">
        <fgColor rgb="FFC6EFCE"/>
        <bgColor rgb="FFC6EFCE"/>
      </patternFill>
    </fill>
    <fill>
      <patternFill patternType="solid">
        <fgColor rgb="FF969696"/>
        <bgColor rgb="FF969696"/>
      </patternFill>
    </fill>
    <fill>
      <patternFill patternType="solid">
        <fgColor rgb="FFC0C0C0"/>
        <bgColor rgb="FFC0C0C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800080"/>
        <bgColor rgb="FF800080"/>
      </patternFill>
    </fill>
    <fill>
      <patternFill patternType="solid">
        <fgColor rgb="FF33CCCC"/>
        <bgColor rgb="FF33CCCC"/>
      </patternFill>
    </fill>
    <fill>
      <patternFill patternType="solid">
        <fgColor rgb="FFFF6600"/>
        <bgColor rgb="FFFF6600"/>
      </patternFill>
    </fill>
    <fill>
      <patternFill patternType="solid">
        <fgColor rgb="FFFFCC99"/>
        <bgColor rgb="FFFFCC99"/>
      </patternFill>
    </fill>
    <fill>
      <patternFill patternType="solid">
        <fgColor rgb="FFCCCCFF"/>
        <bgColor rgb="FFCCCCFF"/>
      </patternFill>
    </fill>
    <fill>
      <patternFill patternType="solid">
        <fgColor rgb="FFCC99FF"/>
        <bgColor rgb="FFCC99FF"/>
      </patternFill>
    </fill>
    <fill>
      <patternFill patternType="solid">
        <fgColor rgb="FFCCFFFF"/>
        <bgColor rgb="FFCCFFFF"/>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FF9900"/>
        <bgColor rgb="FFFF9900"/>
      </patternFill>
    </fill>
    <fill>
      <patternFill patternType="solid">
        <fgColor rgb="FFFFFFFF"/>
        <bgColor rgb="FFFFFFFF"/>
      </patternFill>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rgb="FFDDDDDD"/>
        <bgColor indexed="64"/>
      </patternFill>
    </fill>
    <fill>
      <patternFill patternType="solid">
        <fgColor rgb="FFCCFFCC"/>
        <bgColor indexed="64"/>
      </patternFill>
    </fill>
    <fill>
      <patternFill patternType="solid">
        <fgColor theme="0"/>
        <bgColor indexed="64"/>
      </patternFill>
    </fill>
    <fill>
      <patternFill patternType="solid">
        <fgColor indexed="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indexed="43"/>
        <bgColor indexed="64"/>
      </patternFill>
    </fill>
    <fill>
      <patternFill patternType="solid">
        <fgColor rgb="FFCCECFF"/>
        <bgColor indexed="64"/>
      </patternFill>
    </fill>
    <fill>
      <patternFill patternType="solid">
        <fgColor indexed="9"/>
        <bgColor indexed="64"/>
      </patternFill>
    </fill>
    <fill>
      <patternFill patternType="solid">
        <fgColor rgb="FFF5F4F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CC"/>
        <bgColor indexed="64"/>
      </patternFill>
    </fill>
    <fill>
      <patternFill patternType="solid">
        <fgColor indexed="41"/>
        <bgColor indexed="64"/>
      </patternFill>
    </fill>
    <fill>
      <patternFill patternType="solid">
        <fgColor indexed="9"/>
        <bgColor indexed="26"/>
      </patternFill>
    </fill>
  </fills>
  <borders count="293">
    <border>
      <left/>
      <right/>
      <top/>
      <bottom/>
      <diagonal/>
    </border>
    <border>
      <left style="thin">
        <color rgb="FFC0C0C0"/>
      </left>
      <right style="thin">
        <color rgb="FFC0C0C0"/>
      </right>
      <top style="thin">
        <color rgb="FFC0C0C0"/>
      </top>
      <bottom style="thin">
        <color rgb="FFC0C0C0"/>
      </bottom>
      <diagonal/>
    </border>
    <border>
      <left/>
      <right/>
      <top style="thin">
        <color rgb="FF333399"/>
      </top>
      <bottom style="double">
        <color rgb="FF333399"/>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double">
        <color rgb="FF333333"/>
      </left>
      <right style="double">
        <color rgb="FF333333"/>
      </right>
      <top style="double">
        <color rgb="FF333333"/>
      </top>
      <bottom style="double">
        <color rgb="FF333333"/>
      </bottom>
      <diagonal/>
    </border>
    <border>
      <left style="thin">
        <color rgb="FF808080"/>
      </left>
      <right style="thin">
        <color rgb="FF808080"/>
      </right>
      <top style="thin">
        <color rgb="FF808080"/>
      </top>
      <bottom style="thin">
        <color rgb="FF808080"/>
      </bottom>
      <diagonal/>
    </border>
    <border>
      <left style="thin">
        <color rgb="FF333333"/>
      </left>
      <right style="thin">
        <color rgb="FF333333"/>
      </right>
      <top style="thin">
        <color rgb="FF333333"/>
      </top>
      <bottom style="thin">
        <color rgb="FF333333"/>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double">
        <color indexed="10"/>
      </right>
      <top style="medium">
        <color indexed="64"/>
      </top>
      <bottom/>
      <diagonal/>
    </border>
    <border>
      <left/>
      <right style="double">
        <color indexed="10"/>
      </right>
      <top/>
      <bottom style="thin">
        <color indexed="64"/>
      </bottom>
      <diagonal/>
    </border>
    <border>
      <left style="thin">
        <color indexed="64"/>
      </left>
      <right style="double">
        <color indexed="10"/>
      </right>
      <top style="thin">
        <color indexed="64"/>
      </top>
      <bottom/>
      <diagonal/>
    </border>
    <border>
      <left style="double">
        <color indexed="64"/>
      </left>
      <right style="thin">
        <color indexed="64"/>
      </right>
      <top/>
      <bottom/>
      <diagonal/>
    </border>
    <border>
      <left style="medium">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64"/>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64"/>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style="thin">
        <color indexed="64"/>
      </right>
      <top style="thin">
        <color indexed="8"/>
      </top>
      <bottom style="medium">
        <color indexed="8"/>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8"/>
      </top>
      <bottom/>
      <diagonal/>
    </border>
    <border>
      <left style="thin">
        <color indexed="8"/>
      </left>
      <right style="thin">
        <color indexed="64"/>
      </right>
      <top style="medium">
        <color indexed="8"/>
      </top>
      <bottom style="thin">
        <color indexed="8"/>
      </bottom>
      <diagonal/>
    </border>
    <border>
      <left/>
      <right/>
      <top/>
      <bottom style="medium">
        <color indexed="8"/>
      </bottom>
      <diagonal/>
    </border>
    <border>
      <left/>
      <right style="thin">
        <color indexed="64"/>
      </right>
      <top/>
      <bottom style="medium">
        <color indexed="8"/>
      </bottom>
      <diagonal/>
    </border>
    <border>
      <left/>
      <right/>
      <top/>
      <bottom style="medium">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right style="thin">
        <color auto="1"/>
      </right>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medium">
        <color indexed="64"/>
      </right>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style="medium">
        <color indexed="8"/>
      </bottom>
      <diagonal/>
    </border>
    <border>
      <left/>
      <right/>
      <top style="medium">
        <color indexed="8"/>
      </top>
      <bottom/>
      <diagonal/>
    </border>
    <border>
      <left style="medium">
        <color indexed="64"/>
      </left>
      <right/>
      <top style="medium">
        <color indexed="64"/>
      </top>
      <bottom style="thin">
        <color indexed="64"/>
      </bottom>
      <diagonal/>
    </border>
    <border>
      <left style="double">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right/>
      <top style="medium">
        <color indexed="64"/>
      </top>
      <bottom/>
      <diagonal/>
    </border>
  </borders>
  <cellStyleXfs count="262">
    <xf numFmtId="0" fontId="0" fillId="0" borderId="0">
      <alignment vertical="center"/>
    </xf>
    <xf numFmtId="177" fontId="1" fillId="0" borderId="0" applyFont="0" applyFill="0" applyBorder="0" applyAlignment="0" applyProtection="0">
      <alignment vertical="center"/>
    </xf>
    <xf numFmtId="9" fontId="1" fillId="0" borderId="0" applyFont="0" applyFill="0" applyBorder="0" applyAlignment="0" applyProtection="0">
      <alignment vertical="center"/>
    </xf>
    <xf numFmtId="0" fontId="1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3" fillId="0" borderId="0" applyNumberFormat="0" applyBorder="0" applyProtection="0"/>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xf numFmtId="176" fontId="2" fillId="0" borderId="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176" fontId="2" fillId="0" borderId="0" applyBorder="0" applyProtection="0"/>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1" fillId="3" borderId="1" applyNumberFormat="0" applyFont="0" applyAlignment="0" applyProtection="0">
      <alignment vertical="center"/>
    </xf>
    <xf numFmtId="0" fontId="1" fillId="3" borderId="1" applyNumberFormat="0" applyFont="0" applyAlignment="0" applyProtection="0">
      <alignment vertical="center"/>
    </xf>
    <xf numFmtId="178" fontId="2" fillId="0" borderId="0" applyBorder="0" applyProtection="0"/>
    <xf numFmtId="179" fontId="1" fillId="0" borderId="0" applyFont="0" applyBorder="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1" fontId="1" fillId="0" borderId="0" applyFont="0" applyBorder="0" applyProtection="0"/>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7" fillId="5"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8"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0" fillId="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1"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8" borderId="6" applyNumberFormat="0" applyAlignment="0" applyProtection="0">
      <alignment vertical="center"/>
    </xf>
    <xf numFmtId="0" fontId="16" fillId="8" borderId="6" applyNumberFormat="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7" fillId="9" borderId="7" applyNumberFormat="0" applyAlignment="0" applyProtection="0">
      <alignment vertical="center"/>
    </xf>
    <xf numFmtId="0" fontId="17" fillId="9" borderId="7"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182" fontId="1" fillId="0" borderId="0" applyFont="0" applyFill="0" applyBorder="0" applyAlignment="0" applyProtection="0">
      <alignment vertical="center"/>
    </xf>
    <xf numFmtId="182" fontId="1" fillId="0" borderId="0" applyFont="0" applyFill="0" applyBorder="0" applyAlignment="0" applyProtection="0">
      <alignment vertical="center"/>
    </xf>
    <xf numFmtId="182" fontId="1" fillId="0" borderId="0" applyFont="0" applyFill="0" applyBorder="0" applyAlignment="0" applyProtection="0">
      <alignment vertical="center"/>
    </xf>
    <xf numFmtId="182" fontId="1" fillId="0" borderId="0" applyFont="0" applyFill="0" applyBorder="0" applyAlignment="0" applyProtection="0">
      <alignment vertical="center"/>
    </xf>
    <xf numFmtId="183" fontId="1" fillId="0" borderId="0" applyFont="0" applyFill="0" applyBorder="0" applyAlignment="0" applyProtection="0">
      <alignment vertical="center"/>
    </xf>
    <xf numFmtId="0" fontId="21" fillId="0" borderId="0" applyNumberFormat="0" applyBorder="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5" fillId="16" borderId="7" applyNumberFormat="0" applyAlignment="0" applyProtection="0">
      <alignment vertical="center"/>
    </xf>
    <xf numFmtId="0" fontId="25" fillId="16" borderId="7" applyNumberFormat="0" applyAlignment="0" applyProtection="0">
      <alignment vertical="center"/>
    </xf>
    <xf numFmtId="0" fontId="26" fillId="9" borderId="8" applyNumberFormat="0" applyAlignment="0" applyProtection="0">
      <alignment vertical="center"/>
    </xf>
    <xf numFmtId="0" fontId="26" fillId="9" borderId="8" applyNumberFormat="0" applyAlignment="0" applyProtection="0">
      <alignment vertical="center"/>
    </xf>
    <xf numFmtId="0" fontId="27" fillId="0" borderId="9" applyNumberFormat="0" applyFill="0" applyAlignment="0" applyProtection="0">
      <alignment vertical="center"/>
    </xf>
    <xf numFmtId="0" fontId="27" fillId="0" borderId="9" applyNumberFormat="0" applyFill="0" applyAlignment="0" applyProtection="0">
      <alignment vertical="center"/>
    </xf>
    <xf numFmtId="0" fontId="1" fillId="17" borderId="0" applyNumberFormat="0" applyFont="0" applyBorder="0" applyAlignment="0" applyProtection="0">
      <alignment vertical="center"/>
    </xf>
    <xf numFmtId="0" fontId="1" fillId="17" borderId="0" applyNumberFormat="0" applyFont="0" applyBorder="0" applyAlignment="0" applyProtection="0">
      <alignment vertical="center"/>
    </xf>
    <xf numFmtId="0" fontId="1" fillId="4" borderId="0" applyNumberFormat="0" applyFont="0" applyBorder="0" applyAlignment="0" applyProtection="0">
      <alignment vertical="center"/>
    </xf>
    <xf numFmtId="0" fontId="1" fillId="4" borderId="0" applyNumberFormat="0" applyFont="0" applyBorder="0" applyAlignment="0" applyProtection="0">
      <alignment vertical="center"/>
    </xf>
    <xf numFmtId="0" fontId="1" fillId="6" borderId="0" applyNumberFormat="0" applyFont="0" applyBorder="0" applyAlignment="0" applyProtection="0">
      <alignment vertical="center"/>
    </xf>
    <xf numFmtId="0" fontId="1" fillId="6"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19" borderId="0" applyNumberFormat="0" applyFont="0" applyBorder="0" applyAlignment="0" applyProtection="0">
      <alignment vertical="center"/>
    </xf>
    <xf numFmtId="0" fontId="1" fillId="19" borderId="0" applyNumberFormat="0" applyFont="0" applyBorder="0" applyAlignment="0" applyProtection="0">
      <alignment vertical="center"/>
    </xf>
    <xf numFmtId="0" fontId="1" fillId="16" borderId="0" applyNumberFormat="0" applyFont="0" applyBorder="0" applyAlignment="0" applyProtection="0">
      <alignment vertical="center"/>
    </xf>
    <xf numFmtId="0" fontId="1" fillId="16"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1" borderId="0" applyNumberFormat="0" applyFont="0" applyBorder="0" applyAlignment="0" applyProtection="0">
      <alignment vertical="center"/>
    </xf>
    <xf numFmtId="0" fontId="1" fillId="21" borderId="0" applyNumberFormat="0" applyFont="0" applyBorder="0" applyAlignment="0" applyProtection="0">
      <alignment vertical="center"/>
    </xf>
    <xf numFmtId="0" fontId="1" fillId="22" borderId="0" applyNumberFormat="0" applyFont="0" applyBorder="0" applyAlignment="0" applyProtection="0">
      <alignment vertical="center"/>
    </xf>
    <xf numFmtId="0" fontId="1" fillId="22"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3" borderId="0" applyNumberFormat="0" applyFont="0" applyBorder="0" applyAlignment="0" applyProtection="0">
      <alignment vertical="center"/>
    </xf>
    <xf numFmtId="0" fontId="1" fillId="23" borderId="0" applyNumberFormat="0" applyFon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8" fillId="0" borderId="0" applyNumberFormat="0" applyBorder="0" applyProtection="0">
      <alignment horizontal="center" vertical="center"/>
    </xf>
    <xf numFmtId="0" fontId="28" fillId="0" borderId="0" applyNumberFormat="0" applyBorder="0" applyProtection="0">
      <alignment horizontal="center" vertical="center" textRotation="90"/>
    </xf>
    <xf numFmtId="0" fontId="29" fillId="0" borderId="0" applyNumberFormat="0" applyBorder="0" applyProtection="0">
      <alignment vertical="center"/>
    </xf>
    <xf numFmtId="187" fontId="29" fillId="0" borderId="0" applyBorder="0" applyProtection="0">
      <alignment vertical="center"/>
    </xf>
    <xf numFmtId="0" fontId="46" fillId="0" borderId="0">
      <alignment vertical="center"/>
    </xf>
    <xf numFmtId="0" fontId="48" fillId="0" borderId="0" applyNumberFormat="0" applyFill="0" applyBorder="0" applyAlignment="0" applyProtection="0">
      <alignment vertical="top"/>
      <protection locked="0"/>
    </xf>
    <xf numFmtId="0" fontId="46" fillId="0" borderId="0">
      <alignment vertical="center"/>
    </xf>
    <xf numFmtId="0" fontId="1" fillId="0" borderId="0">
      <alignment vertical="center"/>
    </xf>
    <xf numFmtId="0" fontId="67" fillId="0" borderId="0"/>
    <xf numFmtId="0" fontId="82" fillId="0" borderId="0" applyBorder="0" applyProtection="0">
      <alignment vertical="center"/>
    </xf>
    <xf numFmtId="0" fontId="1" fillId="0" borderId="0">
      <alignment vertical="center"/>
    </xf>
    <xf numFmtId="0" fontId="65" fillId="0" borderId="0">
      <alignment vertical="center"/>
    </xf>
    <xf numFmtId="0" fontId="89" fillId="0" borderId="0"/>
    <xf numFmtId="192" fontId="93" fillId="0" borderId="0"/>
    <xf numFmtId="0" fontId="3" fillId="0" borderId="0"/>
    <xf numFmtId="0" fontId="3" fillId="0" borderId="0">
      <alignment vertical="center"/>
    </xf>
    <xf numFmtId="0" fontId="1" fillId="0" borderId="0">
      <alignment vertical="center"/>
    </xf>
    <xf numFmtId="0" fontId="86" fillId="0" borderId="0"/>
    <xf numFmtId="0" fontId="8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3" fontId="65" fillId="0" borderId="0" applyFont="0" applyFill="0" applyBorder="0" applyAlignment="0" applyProtection="0"/>
    <xf numFmtId="43" fontId="65" fillId="0" borderId="0" applyFont="0" applyFill="0" applyBorder="0" applyAlignment="0" applyProtection="0">
      <alignment vertical="center"/>
    </xf>
    <xf numFmtId="0" fontId="114" fillId="0" borderId="0"/>
    <xf numFmtId="0" fontId="65" fillId="0" borderId="0"/>
    <xf numFmtId="0" fontId="65" fillId="0" borderId="0">
      <alignment vertical="center"/>
    </xf>
    <xf numFmtId="0" fontId="65" fillId="0" borderId="0"/>
    <xf numFmtId="0" fontId="65" fillId="0" borderId="0"/>
    <xf numFmtId="0" fontId="154" fillId="0" borderId="0" applyNumberFormat="0" applyFill="0" applyBorder="0" applyAlignment="0" applyProtection="0">
      <alignment vertical="center"/>
    </xf>
    <xf numFmtId="0" fontId="64" fillId="0" borderId="0"/>
    <xf numFmtId="0" fontId="65" fillId="0" borderId="0">
      <alignment vertical="center"/>
    </xf>
    <xf numFmtId="37" fontId="155" fillId="0" borderId="0"/>
    <xf numFmtId="0" fontId="64" fillId="0" borderId="0"/>
    <xf numFmtId="0" fontId="64" fillId="0" borderId="0"/>
    <xf numFmtId="37" fontId="172" fillId="0" borderId="0"/>
    <xf numFmtId="0" fontId="70" fillId="0" borderId="0"/>
    <xf numFmtId="9" fontId="65" fillId="0" borderId="0" applyFont="0" applyFill="0" applyBorder="0" applyAlignment="0" applyProtection="0"/>
    <xf numFmtId="0" fontId="112" fillId="0" borderId="0"/>
    <xf numFmtId="0" fontId="46" fillId="0" borderId="0">
      <alignment vertical="center"/>
    </xf>
    <xf numFmtId="204" fontId="155" fillId="0" borderId="0"/>
    <xf numFmtId="0" fontId="65" fillId="0" borderId="0"/>
    <xf numFmtId="0" fontId="89" fillId="0" borderId="0"/>
    <xf numFmtId="0" fontId="65" fillId="0" borderId="0">
      <alignment vertical="center"/>
    </xf>
    <xf numFmtId="0" fontId="65" fillId="0" borderId="0"/>
    <xf numFmtId="192" fontId="2" fillId="0" borderId="0" applyFont="0" applyBorder="0" applyProtection="0"/>
    <xf numFmtId="176" fontId="2" fillId="0" borderId="0"/>
    <xf numFmtId="181" fontId="2" fillId="0" borderId="0" applyFont="0" applyBorder="0" applyProtection="0"/>
    <xf numFmtId="192" fontId="2" fillId="0" borderId="0" applyFont="0" applyBorder="0" applyProtection="0"/>
    <xf numFmtId="37" fontId="155" fillId="0" borderId="0"/>
    <xf numFmtId="39" fontId="155" fillId="0" borderId="0"/>
    <xf numFmtId="0" fontId="254" fillId="0" borderId="0">
      <alignment vertical="center"/>
    </xf>
    <xf numFmtId="0" fontId="65" fillId="0" borderId="0"/>
    <xf numFmtId="0" fontId="170" fillId="0" borderId="0">
      <alignment vertical="center"/>
    </xf>
    <xf numFmtId="0" fontId="65" fillId="0" borderId="0"/>
  </cellStyleXfs>
  <cellXfs count="3102">
    <xf numFmtId="0" fontId="0" fillId="0" borderId="0" xfId="0">
      <alignment vertical="center"/>
    </xf>
    <xf numFmtId="0" fontId="0" fillId="26" borderId="0" xfId="0" applyFill="1">
      <alignment vertical="center"/>
    </xf>
    <xf numFmtId="0" fontId="30" fillId="26" borderId="0" xfId="0" applyFont="1" applyFill="1" applyAlignment="1">
      <alignment vertical="center" wrapText="1"/>
    </xf>
    <xf numFmtId="0" fontId="0" fillId="0" borderId="0" xfId="0" applyAlignment="1">
      <alignment vertical="center" wrapText="1"/>
    </xf>
    <xf numFmtId="0" fontId="31" fillId="26" borderId="0" xfId="0" applyFont="1" applyFill="1" applyAlignment="1">
      <alignment vertical="center" wrapText="1"/>
    </xf>
    <xf numFmtId="0" fontId="0" fillId="26" borderId="0" xfId="0" applyFill="1" applyAlignment="1">
      <alignment vertical="center" wrapText="1"/>
    </xf>
    <xf numFmtId="0" fontId="33" fillId="26" borderId="0" xfId="0" applyFont="1" applyFill="1" applyAlignment="1">
      <alignment vertical="top" wrapText="1"/>
    </xf>
    <xf numFmtId="0" fontId="35" fillId="26" borderId="0" xfId="0" applyFont="1" applyFill="1" applyAlignment="1">
      <alignment vertical="center" wrapText="1"/>
    </xf>
    <xf numFmtId="0" fontId="0" fillId="26" borderId="0" xfId="0" applyFill="1" applyAlignment="1">
      <alignment horizontal="left" vertical="center" wrapText="1"/>
    </xf>
    <xf numFmtId="0" fontId="33" fillId="26" borderId="10" xfId="0" applyFont="1" applyFill="1" applyBorder="1" applyAlignment="1">
      <alignment horizontal="center" vertical="center" wrapText="1"/>
    </xf>
    <xf numFmtId="0" fontId="0" fillId="26" borderId="10" xfId="0" applyFill="1" applyBorder="1" applyAlignment="1">
      <alignment horizontal="center" vertical="center" wrapText="1"/>
    </xf>
    <xf numFmtId="0" fontId="0" fillId="26" borderId="11" xfId="0" applyFill="1" applyBorder="1" applyAlignment="1">
      <alignment horizontal="center" vertical="center" wrapText="1"/>
    </xf>
    <xf numFmtId="184" fontId="33" fillId="26" borderId="11" xfId="0" applyNumberFormat="1" applyFont="1" applyFill="1" applyBorder="1" applyAlignment="1">
      <alignment horizontal="center" vertical="center" wrapText="1"/>
    </xf>
    <xf numFmtId="184" fontId="33" fillId="26" borderId="12" xfId="0" applyNumberFormat="1" applyFont="1" applyFill="1" applyBorder="1" applyAlignment="1">
      <alignment horizontal="center" vertical="center" wrapText="1"/>
    </xf>
    <xf numFmtId="0" fontId="0" fillId="26" borderId="13" xfId="0" applyFill="1" applyBorder="1" applyAlignment="1">
      <alignment horizontal="center" vertical="center" wrapText="1"/>
    </xf>
    <xf numFmtId="185" fontId="33" fillId="26" borderId="13" xfId="0" applyNumberFormat="1" applyFont="1" applyFill="1" applyBorder="1" applyAlignment="1">
      <alignment horizontal="center" vertical="center" wrapText="1"/>
    </xf>
    <xf numFmtId="185" fontId="33" fillId="26" borderId="14" xfId="0" applyNumberFormat="1" applyFont="1" applyFill="1" applyBorder="1" applyAlignment="1">
      <alignment horizontal="center" vertical="center" wrapText="1"/>
    </xf>
    <xf numFmtId="0" fontId="0" fillId="26" borderId="14" xfId="0" applyFill="1" applyBorder="1" applyAlignment="1">
      <alignment horizontal="center" vertical="center" wrapText="1"/>
    </xf>
    <xf numFmtId="0" fontId="21" fillId="0" borderId="15" xfId="148" applyBorder="1" applyAlignment="1">
      <alignment horizontal="center" vertical="center" wrapText="1"/>
    </xf>
    <xf numFmtId="0" fontId="33" fillId="0" borderId="13" xfId="0" applyFont="1" applyBorder="1" applyAlignment="1">
      <alignment horizontal="center" vertical="center"/>
    </xf>
    <xf numFmtId="0" fontId="0" fillId="26" borderId="15" xfId="0" applyFill="1" applyBorder="1" applyAlignment="1">
      <alignment horizontal="center" vertical="center" wrapText="1"/>
    </xf>
    <xf numFmtId="0" fontId="37" fillId="26" borderId="11" xfId="148" applyFont="1" applyFill="1" applyBorder="1" applyAlignment="1">
      <alignment horizontal="center" vertical="center" wrapText="1"/>
    </xf>
    <xf numFmtId="184" fontId="33" fillId="26" borderId="16" xfId="0" applyNumberFormat="1" applyFont="1" applyFill="1" applyBorder="1" applyAlignment="1">
      <alignment horizontal="center" vertical="center" wrapText="1"/>
    </xf>
    <xf numFmtId="0" fontId="38" fillId="26" borderId="11" xfId="148" applyFont="1" applyFill="1" applyBorder="1" applyAlignment="1">
      <alignment horizontal="center" vertical="center" wrapText="1"/>
    </xf>
    <xf numFmtId="184" fontId="33" fillId="26" borderId="13" xfId="0" applyNumberFormat="1" applyFont="1" applyFill="1" applyBorder="1" applyAlignment="1">
      <alignment horizontal="center" vertical="center" wrapText="1"/>
    </xf>
    <xf numFmtId="0" fontId="37" fillId="26" borderId="12" xfId="148" applyFont="1" applyFill="1" applyBorder="1" applyAlignment="1">
      <alignment horizontal="center" vertical="center" wrapText="1"/>
    </xf>
    <xf numFmtId="0" fontId="33" fillId="26" borderId="11" xfId="0" applyFont="1" applyFill="1" applyBorder="1" applyAlignment="1">
      <alignment horizontal="center" vertical="center" wrapText="1"/>
    </xf>
    <xf numFmtId="0" fontId="33" fillId="26" borderId="12" xfId="0" applyFont="1" applyFill="1" applyBorder="1" applyAlignment="1">
      <alignment horizontal="center" vertical="center" wrapText="1"/>
    </xf>
    <xf numFmtId="0" fontId="0" fillId="26" borderId="12" xfId="0" applyFill="1" applyBorder="1" applyAlignment="1">
      <alignment horizontal="center" vertical="center" wrapText="1"/>
    </xf>
    <xf numFmtId="0" fontId="37" fillId="26" borderId="0" xfId="148" applyFont="1" applyFill="1" applyAlignment="1">
      <alignment horizontal="center" vertical="center" wrapText="1"/>
    </xf>
    <xf numFmtId="185" fontId="33" fillId="26" borderId="16" xfId="0" applyNumberFormat="1" applyFont="1" applyFill="1" applyBorder="1" applyAlignment="1">
      <alignment horizontal="center" vertical="center" wrapText="1"/>
    </xf>
    <xf numFmtId="0" fontId="38" fillId="26" borderId="13" xfId="148" applyFont="1" applyFill="1" applyBorder="1" applyAlignment="1">
      <alignment horizontal="center" vertical="center" wrapText="1"/>
    </xf>
    <xf numFmtId="0" fontId="37" fillId="26" borderId="14" xfId="148" applyFont="1" applyFill="1" applyBorder="1" applyAlignment="1">
      <alignment horizontal="center" vertical="center" wrapText="1"/>
    </xf>
    <xf numFmtId="185" fontId="33" fillId="26" borderId="0" xfId="0" applyNumberFormat="1" applyFont="1" applyFill="1" applyAlignment="1">
      <alignment horizontal="center" vertical="center" wrapText="1"/>
    </xf>
    <xf numFmtId="0" fontId="33" fillId="26" borderId="13" xfId="0" applyFont="1" applyFill="1" applyBorder="1" applyAlignment="1">
      <alignment horizontal="center" vertical="center" wrapText="1"/>
    </xf>
    <xf numFmtId="0" fontId="33" fillId="26" borderId="14" xfId="0" applyFont="1" applyFill="1" applyBorder="1" applyAlignment="1">
      <alignment horizontal="center" vertical="center" wrapText="1"/>
    </xf>
    <xf numFmtId="0" fontId="21" fillId="0" borderId="0" xfId="148" applyAlignment="1">
      <alignment horizontal="center" vertical="center" wrapText="1"/>
    </xf>
    <xf numFmtId="0" fontId="21" fillId="26" borderId="15" xfId="148" applyFill="1" applyBorder="1" applyAlignment="1">
      <alignment horizontal="center" vertical="center" wrapText="1"/>
    </xf>
    <xf numFmtId="0" fontId="39" fillId="0" borderId="15" xfId="0" applyFont="1" applyBorder="1" applyAlignment="1">
      <alignment horizontal="center" vertical="center"/>
    </xf>
    <xf numFmtId="0" fontId="22" fillId="26" borderId="15" xfId="148" applyFont="1" applyFill="1" applyBorder="1" applyAlignment="1">
      <alignment horizontal="center" vertical="center" wrapText="1"/>
    </xf>
    <xf numFmtId="0" fontId="33" fillId="26" borderId="15" xfId="0" applyFont="1" applyFill="1" applyBorder="1" applyAlignment="1">
      <alignment horizontal="center" vertical="center" wrapText="1"/>
    </xf>
    <xf numFmtId="0" fontId="33" fillId="26" borderId="17" xfId="0" applyFont="1" applyFill="1" applyBorder="1" applyAlignment="1">
      <alignment horizontal="center" vertical="center" wrapText="1"/>
    </xf>
    <xf numFmtId="0" fontId="0" fillId="26" borderId="17" xfId="0" applyFill="1" applyBorder="1" applyAlignment="1">
      <alignment horizontal="center" vertical="center" wrapText="1"/>
    </xf>
    <xf numFmtId="0" fontId="21" fillId="26" borderId="13" xfId="148" applyFill="1" applyBorder="1" applyAlignment="1">
      <alignment horizontal="center" vertical="center" wrapText="1"/>
    </xf>
    <xf numFmtId="184" fontId="33" fillId="26" borderId="18" xfId="0" applyNumberFormat="1" applyFont="1" applyFill="1" applyBorder="1" applyAlignment="1">
      <alignment horizontal="center" vertical="center" wrapText="1"/>
    </xf>
    <xf numFmtId="0" fontId="21" fillId="0" borderId="19" xfId="148" applyBorder="1" applyAlignment="1">
      <alignment horizontal="center" vertical="center" wrapText="1"/>
    </xf>
    <xf numFmtId="184" fontId="40" fillId="26" borderId="11" xfId="0" applyNumberFormat="1" applyFont="1" applyFill="1" applyBorder="1" applyAlignment="1">
      <alignment horizontal="center" vertical="center" wrapText="1"/>
    </xf>
    <xf numFmtId="184" fontId="41" fillId="26" borderId="11" xfId="0" applyNumberFormat="1" applyFont="1" applyFill="1" applyBorder="1" applyAlignment="1">
      <alignment horizontal="center" vertical="center" wrapText="1"/>
    </xf>
    <xf numFmtId="186" fontId="33" fillId="26" borderId="11" xfId="0" applyNumberFormat="1" applyFont="1" applyFill="1" applyBorder="1" applyAlignment="1">
      <alignment horizontal="center" vertical="center" wrapText="1"/>
    </xf>
    <xf numFmtId="185" fontId="40" fillId="26" borderId="16" xfId="0" applyNumberFormat="1" applyFont="1" applyFill="1" applyBorder="1" applyAlignment="1">
      <alignment horizontal="center" vertical="center" wrapText="1"/>
    </xf>
    <xf numFmtId="185" fontId="41" fillId="26" borderId="16" xfId="0" applyNumberFormat="1" applyFont="1" applyFill="1" applyBorder="1" applyAlignment="1">
      <alignment horizontal="center" vertical="center" wrapText="1"/>
    </xf>
    <xf numFmtId="0" fontId="42" fillId="0" borderId="0" xfId="148" applyFont="1" applyAlignment="1">
      <alignment horizontal="center" vertical="center" wrapText="1"/>
    </xf>
    <xf numFmtId="0" fontId="0" fillId="0" borderId="15" xfId="0" applyBorder="1" applyAlignment="1">
      <alignment horizontal="center" vertical="center"/>
    </xf>
    <xf numFmtId="0" fontId="43" fillId="0" borderId="0" xfId="148" applyFont="1" applyAlignment="1">
      <alignment horizontal="center" vertical="center" wrapText="1"/>
    </xf>
    <xf numFmtId="0" fontId="0" fillId="0" borderId="0" xfId="0" applyAlignment="1">
      <alignment horizontal="center" vertical="center"/>
    </xf>
    <xf numFmtId="0" fontId="21" fillId="0" borderId="15" xfId="148" applyBorder="1" applyAlignment="1">
      <alignment horizontal="center" vertical="center"/>
    </xf>
    <xf numFmtId="184" fontId="40" fillId="26" borderId="18" xfId="0" applyNumberFormat="1" applyFont="1" applyFill="1" applyBorder="1" applyAlignment="1">
      <alignment horizontal="center" vertical="center" wrapText="1"/>
    </xf>
    <xf numFmtId="0" fontId="0" fillId="0" borderId="11"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21" fillId="0" borderId="17" xfId="148" applyBorder="1" applyAlignment="1">
      <alignment horizontal="center" vertical="center" wrapText="1"/>
    </xf>
    <xf numFmtId="0" fontId="21" fillId="26" borderId="20" xfId="148" applyFill="1" applyBorder="1" applyAlignment="1">
      <alignment horizontal="center" vertical="center" wrapText="1"/>
    </xf>
    <xf numFmtId="0" fontId="21" fillId="26" borderId="11" xfId="148" applyFill="1" applyBorder="1" applyAlignment="1">
      <alignment horizontal="center" vertical="center" wrapText="1"/>
    </xf>
    <xf numFmtId="0" fontId="33" fillId="26" borderId="20" xfId="0" applyFont="1" applyFill="1" applyBorder="1" applyAlignment="1">
      <alignment horizontal="center" vertical="center" wrapText="1"/>
    </xf>
    <xf numFmtId="0" fontId="21" fillId="26" borderId="0" xfId="148" applyFill="1" applyAlignment="1">
      <alignment horizontal="center" vertical="center" wrapText="1"/>
    </xf>
    <xf numFmtId="0" fontId="33" fillId="26" borderId="0" xfId="0" applyFont="1" applyFill="1" applyAlignment="1">
      <alignment horizontal="center" vertical="center" wrapText="1"/>
    </xf>
    <xf numFmtId="0" fontId="0" fillId="0" borderId="13" xfId="0" applyBorder="1">
      <alignment vertical="center"/>
    </xf>
    <xf numFmtId="0" fontId="21" fillId="26" borderId="19" xfId="148" applyFill="1" applyBorder="1" applyAlignment="1">
      <alignment horizontal="center" vertical="center" wrapText="1"/>
    </xf>
    <xf numFmtId="0" fontId="33" fillId="26" borderId="19" xfId="0" applyFont="1" applyFill="1" applyBorder="1" applyAlignment="1">
      <alignment horizontal="center" vertical="center" wrapText="1"/>
    </xf>
    <xf numFmtId="0" fontId="0" fillId="0" borderId="17" xfId="0" applyBorder="1">
      <alignment vertical="center"/>
    </xf>
    <xf numFmtId="0" fontId="0" fillId="0" borderId="21" xfId="0" applyBorder="1" applyAlignment="1">
      <alignment horizontal="center" vertical="center"/>
    </xf>
    <xf numFmtId="0" fontId="0" fillId="0" borderId="15" xfId="0" applyBorder="1">
      <alignment vertical="center"/>
    </xf>
    <xf numFmtId="184" fontId="33" fillId="26" borderId="14" xfId="0" applyNumberFormat="1" applyFont="1" applyFill="1" applyBorder="1" applyAlignment="1">
      <alignment horizontal="center" vertical="center" wrapText="1"/>
    </xf>
    <xf numFmtId="49" fontId="33" fillId="26" borderId="11" xfId="0" applyNumberFormat="1" applyFont="1" applyFill="1" applyBorder="1" applyAlignment="1">
      <alignment horizontal="center" vertical="center" wrapText="1"/>
    </xf>
    <xf numFmtId="0" fontId="22" fillId="0" borderId="0" xfId="148" applyFont="1" applyAlignment="1">
      <alignment horizontal="center" vertical="center"/>
    </xf>
    <xf numFmtId="0" fontId="22" fillId="0" borderId="15" xfId="148" applyFont="1" applyBorder="1" applyAlignment="1">
      <alignment horizontal="center" vertical="center"/>
    </xf>
    <xf numFmtId="0" fontId="35" fillId="0" borderId="0" xfId="0" applyFont="1" applyAlignment="1">
      <alignment vertical="center" wrapText="1"/>
    </xf>
    <xf numFmtId="0" fontId="0" fillId="0" borderId="0" xfId="0" applyAlignment="1">
      <alignment horizontal="left" vertical="center" wrapText="1"/>
    </xf>
    <xf numFmtId="0" fontId="21" fillId="0" borderId="0" xfId="148">
      <alignment vertical="center"/>
    </xf>
    <xf numFmtId="0" fontId="31" fillId="19" borderId="13" xfId="0" applyFont="1" applyFill="1" applyBorder="1" applyAlignment="1">
      <alignment horizontal="left" vertical="center" indent="2"/>
    </xf>
    <xf numFmtId="0" fontId="37" fillId="26" borderId="13" xfId="148" applyFont="1" applyFill="1" applyBorder="1" applyAlignment="1">
      <alignment horizontal="center" vertical="center" wrapText="1"/>
    </xf>
    <xf numFmtId="0" fontId="33" fillId="0" borderId="23" xfId="0" applyFont="1" applyBorder="1" applyAlignment="1">
      <alignment horizontal="center" vertical="center"/>
    </xf>
    <xf numFmtId="0" fontId="0" fillId="26" borderId="23" xfId="0" applyFill="1" applyBorder="1" applyAlignment="1">
      <alignment horizontal="center" vertical="center" wrapText="1"/>
    </xf>
    <xf numFmtId="0" fontId="33" fillId="0" borderId="24" xfId="0" applyFont="1" applyBorder="1" applyAlignment="1">
      <alignment horizontal="center" vertical="center"/>
    </xf>
    <xf numFmtId="0" fontId="21" fillId="26" borderId="23" xfId="148" applyFill="1" applyBorder="1" applyAlignment="1">
      <alignment horizontal="center" vertical="center" wrapText="1"/>
    </xf>
    <xf numFmtId="0" fontId="39" fillId="0" borderId="23" xfId="0" applyFont="1" applyBorder="1" applyAlignment="1">
      <alignment horizontal="center" vertical="center"/>
    </xf>
    <xf numFmtId="0" fontId="33" fillId="0" borderId="25" xfId="0" applyFont="1" applyBorder="1" applyAlignment="1">
      <alignment horizontal="center" vertical="center"/>
    </xf>
    <xf numFmtId="0" fontId="22" fillId="26" borderId="23" xfId="148" applyFont="1" applyFill="1" applyBorder="1" applyAlignment="1">
      <alignment horizontal="center" vertical="center" wrapText="1"/>
    </xf>
    <xf numFmtId="0" fontId="21" fillId="26" borderId="26" xfId="148" applyFill="1" applyBorder="1" applyAlignment="1">
      <alignment horizontal="center" vertical="center" wrapText="1"/>
    </xf>
    <xf numFmtId="0" fontId="0" fillId="0" borderId="26" xfId="0" applyBorder="1" applyAlignment="1">
      <alignment horizontal="center" vertical="center"/>
    </xf>
    <xf numFmtId="0" fontId="33" fillId="26" borderId="23" xfId="0" applyFont="1" applyFill="1" applyBorder="1" applyAlignment="1">
      <alignment horizontal="center" vertical="center" wrapText="1"/>
    </xf>
    <xf numFmtId="0" fontId="33" fillId="26" borderId="26" xfId="0" applyFont="1" applyFill="1" applyBorder="1" applyAlignment="1">
      <alignment horizontal="center" vertical="center" wrapText="1"/>
    </xf>
    <xf numFmtId="0" fontId="0" fillId="26" borderId="26" xfId="0" applyFill="1" applyBorder="1" applyAlignment="1">
      <alignment horizontal="center" vertical="center" wrapText="1"/>
    </xf>
    <xf numFmtId="184" fontId="33" fillId="26" borderId="20" xfId="0" applyNumberFormat="1" applyFont="1" applyFill="1" applyBorder="1" applyAlignment="1">
      <alignment horizontal="center" vertical="center" wrapText="1"/>
    </xf>
    <xf numFmtId="184" fontId="33" fillId="26" borderId="28" xfId="0" applyNumberFormat="1" applyFont="1" applyFill="1" applyBorder="1" applyAlignment="1">
      <alignment horizontal="center" vertical="center" wrapText="1"/>
    </xf>
    <xf numFmtId="185" fontId="33" fillId="26" borderId="29" xfId="0" applyNumberFormat="1" applyFont="1" applyFill="1" applyBorder="1" applyAlignment="1">
      <alignment horizontal="center" vertical="center" wrapText="1"/>
    </xf>
    <xf numFmtId="0" fontId="33" fillId="0" borderId="30" xfId="0" applyFont="1" applyBorder="1" applyAlignment="1">
      <alignment horizontal="center" vertical="center"/>
    </xf>
    <xf numFmtId="14" fontId="33" fillId="26" borderId="11" xfId="0" applyNumberFormat="1" applyFont="1" applyFill="1" applyBorder="1" applyAlignment="1">
      <alignment horizontal="center" vertical="center" wrapText="1"/>
    </xf>
    <xf numFmtId="184" fontId="33" fillId="26" borderId="31" xfId="0" applyNumberFormat="1" applyFont="1" applyFill="1" applyBorder="1" applyAlignment="1">
      <alignment horizontal="center" vertical="center" wrapText="1"/>
    </xf>
    <xf numFmtId="0" fontId="47" fillId="27" borderId="32" xfId="210" applyFont="1" applyFill="1" applyBorder="1" applyAlignment="1">
      <alignment horizontal="center" vertical="center"/>
    </xf>
    <xf numFmtId="0" fontId="46" fillId="0" borderId="0" xfId="210">
      <alignment vertical="center"/>
    </xf>
    <xf numFmtId="0" fontId="49" fillId="28" borderId="33" xfId="210" applyFont="1" applyFill="1" applyBorder="1">
      <alignment vertical="center"/>
    </xf>
    <xf numFmtId="0" fontId="49" fillId="28" borderId="33" xfId="210" applyFont="1" applyFill="1" applyBorder="1" applyAlignment="1">
      <alignment horizontal="justify" vertical="center"/>
    </xf>
    <xf numFmtId="0" fontId="49" fillId="28" borderId="33" xfId="210" applyFont="1" applyFill="1" applyBorder="1" applyAlignment="1">
      <alignment horizontal="left" vertical="center" indent="2"/>
    </xf>
    <xf numFmtId="0" fontId="51" fillId="28" borderId="33" xfId="210" applyFont="1" applyFill="1" applyBorder="1" applyAlignment="1">
      <alignment horizontal="left" vertical="center" wrapText="1" indent="2"/>
    </xf>
    <xf numFmtId="0" fontId="49" fillId="28" borderId="33" xfId="210" applyFont="1" applyFill="1" applyBorder="1" applyAlignment="1">
      <alignment horizontal="left" vertical="center" wrapText="1" indent="2"/>
    </xf>
    <xf numFmtId="0" fontId="52" fillId="28" borderId="33" xfId="210" applyFont="1" applyFill="1" applyBorder="1" applyAlignment="1">
      <alignment horizontal="left" vertical="center" wrapText="1" indent="2"/>
    </xf>
    <xf numFmtId="0" fontId="49" fillId="28" borderId="33" xfId="210" applyFont="1" applyFill="1" applyBorder="1" applyAlignment="1">
      <alignment horizontal="left" vertical="center" wrapText="1"/>
    </xf>
    <xf numFmtId="0" fontId="49" fillId="28" borderId="34" xfId="210" applyFont="1" applyFill="1" applyBorder="1" applyAlignment="1">
      <alignment horizontal="justify" vertical="center"/>
    </xf>
    <xf numFmtId="0" fontId="52" fillId="28" borderId="33" xfId="210" applyFont="1" applyFill="1" applyBorder="1" applyAlignment="1">
      <alignment horizontal="left" vertical="center" indent="2"/>
    </xf>
    <xf numFmtId="0" fontId="52" fillId="28" borderId="33" xfId="210" applyFont="1" applyFill="1" applyBorder="1">
      <alignment vertical="center"/>
    </xf>
    <xf numFmtId="0" fontId="52" fillId="28" borderId="33" xfId="210" applyFont="1" applyFill="1" applyBorder="1" applyAlignment="1">
      <alignment horizontal="justify" vertical="center"/>
    </xf>
    <xf numFmtId="0" fontId="46" fillId="0" borderId="0" xfId="210" applyAlignment="1">
      <alignment vertical="center" wrapText="1"/>
    </xf>
    <xf numFmtId="0" fontId="57" fillId="28" borderId="33" xfId="210" applyFont="1" applyFill="1" applyBorder="1" applyAlignment="1">
      <alignment horizontal="left" vertical="center" indent="2"/>
    </xf>
    <xf numFmtId="0" fontId="57" fillId="28" borderId="33" xfId="210" applyFont="1" applyFill="1" applyBorder="1" applyAlignment="1">
      <alignment horizontal="justify" vertical="center"/>
    </xf>
    <xf numFmtId="0" fontId="57" fillId="28" borderId="33" xfId="210" applyFont="1" applyFill="1" applyBorder="1" applyAlignment="1">
      <alignment horizontal="left" vertical="center" wrapText="1" indent="2"/>
    </xf>
    <xf numFmtId="0" fontId="57" fillId="28" borderId="33" xfId="210" applyFont="1" applyFill="1" applyBorder="1" applyAlignment="1">
      <alignment horizontal="left" vertical="center" wrapText="1"/>
    </xf>
    <xf numFmtId="0" fontId="52" fillId="19" borderId="13" xfId="0" applyFont="1" applyFill="1" applyBorder="1" applyAlignment="1">
      <alignment horizontal="left" vertical="center" indent="2"/>
    </xf>
    <xf numFmtId="0" fontId="52" fillId="28" borderId="33" xfId="212" applyFont="1" applyFill="1" applyBorder="1" applyAlignment="1">
      <alignment horizontal="left" vertical="center" indent="2"/>
    </xf>
    <xf numFmtId="0" fontId="52" fillId="28" borderId="33" xfId="212" applyFont="1" applyFill="1" applyBorder="1" applyAlignment="1">
      <alignment horizontal="justify" vertical="center"/>
    </xf>
    <xf numFmtId="0" fontId="52" fillId="28" borderId="33" xfId="212" applyFont="1" applyFill="1" applyBorder="1" applyAlignment="1">
      <alignment horizontal="left" vertical="center" wrapText="1" indent="2"/>
    </xf>
    <xf numFmtId="0" fontId="59" fillId="28" borderId="33" xfId="210" applyFont="1" applyFill="1" applyBorder="1" applyAlignment="1">
      <alignment horizontal="left" vertical="center" wrapText="1" indent="2"/>
    </xf>
    <xf numFmtId="0" fontId="57" fillId="28" borderId="34" xfId="210" applyFont="1" applyFill="1" applyBorder="1" applyAlignment="1">
      <alignment horizontal="justify" vertical="center"/>
    </xf>
    <xf numFmtId="0" fontId="52" fillId="19" borderId="33" xfId="0" applyFont="1" applyFill="1" applyBorder="1" applyAlignment="1">
      <alignment horizontal="left" vertical="center" indent="2"/>
    </xf>
    <xf numFmtId="0" fontId="31" fillId="19" borderId="33" xfId="0" applyFont="1" applyFill="1" applyBorder="1" applyAlignment="1">
      <alignment horizontal="left" vertical="center" indent="2"/>
    </xf>
    <xf numFmtId="0" fontId="21" fillId="0" borderId="35" xfId="148" applyBorder="1">
      <alignment vertical="center"/>
    </xf>
    <xf numFmtId="0" fontId="46" fillId="0" borderId="35" xfId="210" applyBorder="1">
      <alignment vertical="center"/>
    </xf>
    <xf numFmtId="0" fontId="46" fillId="0" borderId="36" xfId="210" applyBorder="1">
      <alignment vertical="center"/>
    </xf>
    <xf numFmtId="0" fontId="52" fillId="19" borderId="22" xfId="0" applyFont="1" applyFill="1" applyBorder="1" applyAlignment="1">
      <alignment horizontal="left" vertical="center" wrapText="1" indent="1"/>
    </xf>
    <xf numFmtId="0" fontId="55" fillId="28" borderId="33" xfId="210" applyFont="1" applyFill="1" applyBorder="1" applyAlignment="1">
      <alignment horizontal="left" vertical="center" wrapText="1" indent="2"/>
    </xf>
    <xf numFmtId="0" fontId="51" fillId="28" borderId="33" xfId="210" applyFont="1" applyFill="1" applyBorder="1" applyAlignment="1">
      <alignment horizontal="left" vertical="center" indent="2"/>
    </xf>
    <xf numFmtId="0" fontId="52" fillId="0" borderId="0" xfId="210" applyFont="1" applyAlignment="1">
      <alignment vertical="center" wrapText="1"/>
    </xf>
    <xf numFmtId="0" fontId="63" fillId="28" borderId="33" xfId="210" applyFont="1" applyFill="1" applyBorder="1" applyAlignment="1">
      <alignment horizontal="left" vertical="center" wrapText="1" indent="2"/>
    </xf>
    <xf numFmtId="0" fontId="49" fillId="29" borderId="37" xfId="213" applyFont="1" applyFill="1" applyBorder="1" applyAlignment="1">
      <alignment horizontal="left" vertical="center" wrapText="1" indent="2"/>
    </xf>
    <xf numFmtId="0" fontId="57" fillId="29" borderId="37" xfId="213" applyFont="1" applyFill="1" applyBorder="1" applyAlignment="1">
      <alignment horizontal="left" vertical="center" wrapText="1" indent="2"/>
    </xf>
    <xf numFmtId="0" fontId="57" fillId="29" borderId="37" xfId="213" applyFont="1" applyFill="1" applyBorder="1" applyAlignment="1">
      <alignment horizontal="left" vertical="center" indent="2"/>
    </xf>
    <xf numFmtId="0" fontId="57" fillId="29" borderId="37" xfId="213" applyFont="1" applyFill="1" applyBorder="1" applyAlignment="1">
      <alignment horizontal="justify" vertical="center"/>
    </xf>
    <xf numFmtId="0" fontId="57" fillId="29" borderId="37" xfId="213" applyFont="1" applyFill="1" applyBorder="1" applyAlignment="1">
      <alignment horizontal="left" vertical="center" wrapText="1"/>
    </xf>
    <xf numFmtId="0" fontId="49" fillId="29" borderId="38" xfId="213" applyFont="1" applyFill="1" applyBorder="1" applyAlignment="1">
      <alignment horizontal="justify" vertical="center"/>
    </xf>
    <xf numFmtId="0" fontId="47" fillId="27" borderId="32" xfId="210" applyFont="1" applyFill="1" applyBorder="1" applyAlignment="1">
      <alignment horizontal="center" vertical="center" wrapText="1"/>
    </xf>
    <xf numFmtId="0" fontId="52" fillId="28" borderId="33" xfId="210" applyFont="1" applyFill="1" applyBorder="1" applyAlignment="1">
      <alignment vertical="center" wrapText="1"/>
    </xf>
    <xf numFmtId="0" fontId="68" fillId="0" borderId="39" xfId="214" applyFont="1" applyBorder="1" applyAlignment="1">
      <alignment horizontal="center" vertical="center"/>
    </xf>
    <xf numFmtId="0" fontId="68" fillId="0" borderId="0" xfId="214" applyFont="1" applyAlignment="1">
      <alignment vertical="center"/>
    </xf>
    <xf numFmtId="0" fontId="68" fillId="0" borderId="25" xfId="214" applyFont="1" applyBorder="1" applyAlignment="1">
      <alignment horizontal="left" vertical="center"/>
    </xf>
    <xf numFmtId="0" fontId="71" fillId="0" borderId="0" xfId="214" applyFont="1" applyAlignment="1">
      <alignment vertical="center"/>
    </xf>
    <xf numFmtId="0" fontId="73" fillId="0" borderId="25" xfId="214" applyFont="1" applyBorder="1" applyAlignment="1">
      <alignment horizontal="left" vertical="center"/>
    </xf>
    <xf numFmtId="0" fontId="74" fillId="0" borderId="0" xfId="214" applyFont="1" applyAlignment="1">
      <alignment horizontal="right" vertical="center"/>
    </xf>
    <xf numFmtId="0" fontId="74" fillId="0" borderId="0" xfId="214" applyFont="1" applyAlignment="1">
      <alignment horizontal="left" vertical="center"/>
    </xf>
    <xf numFmtId="0" fontId="68" fillId="0" borderId="39" xfId="214" applyFont="1" applyBorder="1" applyAlignment="1">
      <alignment horizontal="center" vertical="center" wrapText="1"/>
    </xf>
    <xf numFmtId="0" fontId="68" fillId="0" borderId="43" xfId="214" applyFont="1" applyBorder="1" applyAlignment="1">
      <alignment horizontal="left" vertical="center"/>
    </xf>
    <xf numFmtId="3" fontId="68" fillId="0" borderId="44" xfId="214" applyNumberFormat="1" applyFont="1" applyBorder="1" applyAlignment="1">
      <alignment horizontal="right" vertical="center"/>
    </xf>
    <xf numFmtId="0" fontId="73" fillId="0" borderId="45" xfId="214" applyFont="1" applyBorder="1" applyAlignment="1">
      <alignment horizontal="left" vertical="center"/>
    </xf>
    <xf numFmtId="3" fontId="73" fillId="0" borderId="44" xfId="214" applyNumberFormat="1" applyFont="1" applyBorder="1" applyAlignment="1">
      <alignment horizontal="right" vertical="center"/>
    </xf>
    <xf numFmtId="49" fontId="75" fillId="0" borderId="45" xfId="214" applyNumberFormat="1" applyFont="1" applyBorder="1" applyAlignment="1">
      <alignment horizontal="left" vertical="center"/>
    </xf>
    <xf numFmtId="49" fontId="75" fillId="0" borderId="46" xfId="214" applyNumberFormat="1" applyFont="1" applyBorder="1" applyAlignment="1">
      <alignment horizontal="left" vertical="center"/>
    </xf>
    <xf numFmtId="0" fontId="73" fillId="0" borderId="42" xfId="214" applyFont="1" applyBorder="1" applyAlignment="1">
      <alignment horizontal="center" vertical="center"/>
    </xf>
    <xf numFmtId="0" fontId="67" fillId="0" borderId="0" xfId="214"/>
    <xf numFmtId="0" fontId="73" fillId="0" borderId="0" xfId="214" applyFont="1" applyAlignment="1">
      <alignment vertical="center"/>
    </xf>
    <xf numFmtId="0" fontId="68" fillId="0" borderId="48" xfId="214" applyFont="1" applyBorder="1" applyAlignment="1">
      <alignment horizontal="left" vertical="center"/>
    </xf>
    <xf numFmtId="0" fontId="68" fillId="0" borderId="45" xfId="214" applyFont="1" applyBorder="1" applyAlignment="1">
      <alignment vertical="center"/>
    </xf>
    <xf numFmtId="0" fontId="68" fillId="0" borderId="44" xfId="214" applyFont="1" applyBorder="1" applyAlignment="1">
      <alignment horizontal="left" vertical="center"/>
    </xf>
    <xf numFmtId="49" fontId="76" fillId="0" borderId="44" xfId="214" applyNumberFormat="1" applyFont="1" applyBorder="1" applyAlignment="1">
      <alignment horizontal="left" vertical="center"/>
    </xf>
    <xf numFmtId="49" fontId="76" fillId="0" borderId="49" xfId="214" applyNumberFormat="1" applyFont="1" applyBorder="1" applyAlignment="1">
      <alignment horizontal="left" vertical="center"/>
    </xf>
    <xf numFmtId="3" fontId="68" fillId="0" borderId="49" xfId="214" applyNumberFormat="1" applyFont="1" applyBorder="1" applyAlignment="1">
      <alignment horizontal="right" vertical="center"/>
    </xf>
    <xf numFmtId="0" fontId="68" fillId="0" borderId="46" xfId="214" applyFont="1" applyBorder="1" applyAlignment="1">
      <alignment vertical="center"/>
    </xf>
    <xf numFmtId="0" fontId="68" fillId="0" borderId="42" xfId="214" applyFont="1" applyBorder="1" applyAlignment="1">
      <alignment horizontal="left" vertical="center"/>
    </xf>
    <xf numFmtId="0" fontId="68" fillId="0" borderId="0" xfId="214" applyFont="1" applyAlignment="1">
      <alignment horizontal="left" vertical="center"/>
    </xf>
    <xf numFmtId="0" fontId="73" fillId="0" borderId="0" xfId="214" applyFont="1" applyAlignment="1">
      <alignment horizontal="left" vertical="center"/>
    </xf>
    <xf numFmtId="0" fontId="21" fillId="0" borderId="24" xfId="148" applyBorder="1" applyAlignment="1">
      <alignment horizontal="center" vertical="center" wrapText="1"/>
    </xf>
    <xf numFmtId="0" fontId="77" fillId="0" borderId="39" xfId="214" applyFont="1" applyBorder="1" applyAlignment="1">
      <alignment horizontal="center" vertical="center"/>
    </xf>
    <xf numFmtId="0" fontId="77" fillId="0" borderId="0" xfId="214" applyFont="1" applyAlignment="1">
      <alignment vertical="center"/>
    </xf>
    <xf numFmtId="0" fontId="44" fillId="0" borderId="39" xfId="214" applyFont="1" applyBorder="1" applyAlignment="1">
      <alignment horizontal="center" vertical="center"/>
    </xf>
    <xf numFmtId="0" fontId="1" fillId="0" borderId="0" xfId="214" applyFont="1"/>
    <xf numFmtId="0" fontId="77" fillId="0" borderId="50" xfId="214" applyFont="1" applyBorder="1" applyAlignment="1">
      <alignment vertical="center"/>
    </xf>
    <xf numFmtId="0" fontId="77" fillId="0" borderId="25" xfId="214" applyFont="1" applyBorder="1" applyAlignment="1">
      <alignment vertical="center"/>
    </xf>
    <xf numFmtId="0" fontId="79" fillId="0" borderId="0" xfId="214" applyFont="1" applyAlignment="1">
      <alignment horizontal="center" vertical="center"/>
    </xf>
    <xf numFmtId="0" fontId="77" fillId="0" borderId="42" xfId="214" applyFont="1" applyBorder="1" applyAlignment="1">
      <alignment vertical="center"/>
    </xf>
    <xf numFmtId="0" fontId="44" fillId="0" borderId="0" xfId="214" applyFont="1" applyAlignment="1">
      <alignment horizontal="right" vertical="center"/>
    </xf>
    <xf numFmtId="0" fontId="80" fillId="0" borderId="0" xfId="214" applyFont="1"/>
    <xf numFmtId="0" fontId="80" fillId="0" borderId="0" xfId="214" applyFont="1" applyAlignment="1">
      <alignment horizontal="right"/>
    </xf>
    <xf numFmtId="0" fontId="80" fillId="0" borderId="48" xfId="214" applyFont="1" applyBorder="1" applyAlignment="1">
      <alignment horizontal="center"/>
    </xf>
    <xf numFmtId="0" fontId="80" fillId="0" borderId="39" xfId="214" applyFont="1" applyBorder="1" applyAlignment="1">
      <alignment horizontal="center"/>
    </xf>
    <xf numFmtId="0" fontId="80" fillId="0" borderId="39" xfId="214" applyFont="1" applyBorder="1" applyAlignment="1">
      <alignment horizontal="center" vertical="center"/>
    </xf>
    <xf numFmtId="0" fontId="80" fillId="0" borderId="49" xfId="214" applyFont="1" applyBorder="1" applyAlignment="1">
      <alignment horizontal="center"/>
    </xf>
    <xf numFmtId="0" fontId="81" fillId="0" borderId="39" xfId="214" applyFont="1" applyBorder="1" applyAlignment="1">
      <alignment horizontal="center"/>
    </xf>
    <xf numFmtId="0" fontId="81" fillId="0" borderId="51" xfId="214" applyFont="1" applyBorder="1" applyAlignment="1">
      <alignment horizontal="center"/>
    </xf>
    <xf numFmtId="0" fontId="1" fillId="0" borderId="0" xfId="214" applyFont="1" applyAlignment="1">
      <alignment horizontal="right"/>
    </xf>
    <xf numFmtId="3" fontId="80" fillId="0" borderId="39" xfId="214" applyNumberFormat="1" applyFont="1" applyBorder="1" applyAlignment="1">
      <alignment horizontal="right" vertical="center"/>
    </xf>
    <xf numFmtId="0" fontId="80" fillId="0" borderId="39" xfId="214" applyFont="1" applyBorder="1" applyAlignment="1">
      <alignment horizontal="right" vertical="center"/>
    </xf>
    <xf numFmtId="0" fontId="80" fillId="0" borderId="39" xfId="214" applyFont="1" applyBorder="1"/>
    <xf numFmtId="0" fontId="1" fillId="0" borderId="39" xfId="214" applyFont="1" applyBorder="1"/>
    <xf numFmtId="0" fontId="80" fillId="0" borderId="0" xfId="214" applyFont="1" applyAlignment="1">
      <alignment horizontal="center" vertical="center"/>
    </xf>
    <xf numFmtId="3" fontId="80" fillId="0" borderId="0" xfId="214" applyNumberFormat="1" applyFont="1" applyAlignment="1">
      <alignment horizontal="right" vertical="center"/>
    </xf>
    <xf numFmtId="0" fontId="35" fillId="0" borderId="0" xfId="215" applyFont="1">
      <alignment vertical="center"/>
    </xf>
    <xf numFmtId="0" fontId="79" fillId="0" borderId="0" xfId="214" applyFont="1"/>
    <xf numFmtId="0" fontId="79" fillId="0" borderId="0" xfId="215" applyFont="1">
      <alignment vertical="center"/>
    </xf>
    <xf numFmtId="0" fontId="78" fillId="0" borderId="0" xfId="214" applyFont="1"/>
    <xf numFmtId="0" fontId="78" fillId="0" borderId="0" xfId="215" applyFont="1">
      <alignment vertical="center"/>
    </xf>
    <xf numFmtId="0" fontId="83" fillId="0" borderId="0" xfId="215" applyFont="1">
      <alignment vertical="center"/>
    </xf>
    <xf numFmtId="0" fontId="81" fillId="0" borderId="0" xfId="214" applyFont="1" applyAlignment="1">
      <alignment horizontal="left"/>
    </xf>
    <xf numFmtId="0" fontId="65" fillId="0" borderId="0" xfId="214" applyFont="1"/>
    <xf numFmtId="0" fontId="33" fillId="0" borderId="0" xfId="214" applyFont="1" applyAlignment="1">
      <alignment horizontal="left"/>
    </xf>
    <xf numFmtId="0" fontId="79" fillId="0" borderId="0" xfId="214" applyFont="1" applyAlignment="1">
      <alignment horizontal="left"/>
    </xf>
    <xf numFmtId="0" fontId="79" fillId="0" borderId="0" xfId="214" applyFont="1" applyAlignment="1">
      <alignment horizontal="left" wrapText="1"/>
    </xf>
    <xf numFmtId="189" fontId="32" fillId="0" borderId="10" xfId="216" applyNumberFormat="1" applyFont="1" applyBorder="1" applyAlignment="1">
      <alignment horizontal="center" vertical="center"/>
    </xf>
    <xf numFmtId="189" fontId="32" fillId="0" borderId="0" xfId="216" applyNumberFormat="1" applyFont="1">
      <alignment vertical="center"/>
    </xf>
    <xf numFmtId="190" fontId="32" fillId="0" borderId="10" xfId="216" applyNumberFormat="1" applyFont="1" applyBorder="1" applyAlignment="1">
      <alignment horizontal="left" vertical="center"/>
    </xf>
    <xf numFmtId="0" fontId="35" fillId="0" borderId="10" xfId="216" applyFont="1" applyBorder="1" applyAlignment="1"/>
    <xf numFmtId="189" fontId="32" fillId="0" borderId="0" xfId="216" applyNumberFormat="1" applyFont="1" applyAlignment="1">
      <alignment horizontal="center" vertical="center"/>
    </xf>
    <xf numFmtId="190" fontId="32" fillId="0" borderId="0" xfId="216" applyNumberFormat="1" applyFont="1" applyAlignment="1">
      <alignment horizontal="left" vertical="center"/>
    </xf>
    <xf numFmtId="189" fontId="32" fillId="0" borderId="10" xfId="216" applyNumberFormat="1" applyFont="1" applyBorder="1">
      <alignment vertical="center"/>
    </xf>
    <xf numFmtId="190" fontId="32" fillId="0" borderId="19" xfId="216" applyNumberFormat="1" applyFont="1" applyBorder="1">
      <alignment vertical="center"/>
    </xf>
    <xf numFmtId="189" fontId="32" fillId="0" borderId="19" xfId="216" applyNumberFormat="1" applyFont="1" applyBorder="1">
      <alignment vertical="center"/>
    </xf>
    <xf numFmtId="189" fontId="32" fillId="0" borderId="17" xfId="216" applyNumberFormat="1" applyFont="1" applyBorder="1">
      <alignment vertical="center"/>
    </xf>
    <xf numFmtId="189" fontId="84" fillId="0" borderId="10" xfId="216" applyNumberFormat="1" applyFont="1" applyBorder="1">
      <alignment vertical="center"/>
    </xf>
    <xf numFmtId="189" fontId="32" fillId="0" borderId="19" xfId="216" applyNumberFormat="1" applyFont="1" applyBorder="1" applyAlignment="1">
      <alignment horizontal="center" vertical="center"/>
    </xf>
    <xf numFmtId="189" fontId="84" fillId="0" borderId="19" xfId="216" applyNumberFormat="1" applyFont="1" applyBorder="1" applyAlignment="1">
      <alignment horizontal="left" vertical="center"/>
    </xf>
    <xf numFmtId="189" fontId="84" fillId="0" borderId="10" xfId="216" applyNumberFormat="1" applyFont="1" applyBorder="1" applyAlignment="1">
      <alignment horizontal="left" vertical="center"/>
    </xf>
    <xf numFmtId="190" fontId="32" fillId="0" borderId="0" xfId="216" applyNumberFormat="1" applyFont="1" applyAlignment="1">
      <alignment horizontal="justify" vertical="center"/>
    </xf>
    <xf numFmtId="190" fontId="32" fillId="0" borderId="0" xfId="216" applyNumberFormat="1" applyFont="1">
      <alignment vertical="center"/>
    </xf>
    <xf numFmtId="190" fontId="84" fillId="0" borderId="0" xfId="216" applyNumberFormat="1" applyFont="1" applyAlignment="1">
      <alignment horizontal="center" vertical="center"/>
    </xf>
    <xf numFmtId="190" fontId="85" fillId="0" borderId="0" xfId="216" applyNumberFormat="1" applyFont="1" applyAlignment="1">
      <alignment horizontal="center" vertical="center"/>
    </xf>
    <xf numFmtId="190" fontId="31" fillId="0" borderId="0" xfId="216" applyNumberFormat="1" applyFont="1" applyAlignment="1">
      <alignment horizontal="center" vertical="center"/>
    </xf>
    <xf numFmtId="190" fontId="36" fillId="0" borderId="0" xfId="216" applyNumberFormat="1" applyFont="1" applyAlignment="1">
      <alignment horizontal="center" vertical="center"/>
    </xf>
    <xf numFmtId="190" fontId="32" fillId="0" borderId="0" xfId="216" applyNumberFormat="1" applyFont="1" applyAlignment="1">
      <alignment horizontal="center" vertical="center"/>
    </xf>
    <xf numFmtId="0" fontId="33" fillId="0" borderId="13" xfId="216" applyFont="1" applyBorder="1" applyAlignment="1">
      <alignment horizontal="center" vertical="center"/>
    </xf>
    <xf numFmtId="0" fontId="33" fillId="0" borderId="14" xfId="216" applyFont="1" applyBorder="1" applyAlignment="1">
      <alignment horizontal="center" vertical="center"/>
    </xf>
    <xf numFmtId="190" fontId="33" fillId="0" borderId="11" xfId="216" applyNumberFormat="1" applyFont="1" applyBorder="1">
      <alignment vertical="center"/>
    </xf>
    <xf numFmtId="189" fontId="33" fillId="0" borderId="13" xfId="216" applyNumberFormat="1" applyFont="1" applyBorder="1" applyAlignment="1">
      <alignment horizontal="right" vertical="center"/>
    </xf>
    <xf numFmtId="189" fontId="33" fillId="0" borderId="0" xfId="216" applyNumberFormat="1" applyFont="1" applyAlignment="1">
      <alignment horizontal="right" vertical="center"/>
    </xf>
    <xf numFmtId="190" fontId="33" fillId="0" borderId="13" xfId="216" applyNumberFormat="1" applyFont="1" applyBorder="1">
      <alignment vertical="center"/>
    </xf>
    <xf numFmtId="190" fontId="33" fillId="0" borderId="16" xfId="216" applyNumberFormat="1" applyFont="1" applyBorder="1">
      <alignment vertical="center"/>
    </xf>
    <xf numFmtId="190" fontId="32" fillId="0" borderId="13" xfId="216" applyNumberFormat="1" applyFont="1" applyBorder="1">
      <alignment vertical="center"/>
    </xf>
    <xf numFmtId="190" fontId="33" fillId="0" borderId="0" xfId="216" applyNumberFormat="1" applyFont="1">
      <alignment vertical="center"/>
    </xf>
    <xf numFmtId="0" fontId="32" fillId="0" borderId="13" xfId="216" applyFont="1" applyBorder="1" applyAlignment="1">
      <alignment horizontal="center" vertical="center"/>
    </xf>
    <xf numFmtId="0" fontId="32" fillId="0" borderId="14" xfId="216" applyFont="1" applyBorder="1" applyAlignment="1">
      <alignment horizontal="center" vertical="center"/>
    </xf>
    <xf numFmtId="189" fontId="33" fillId="0" borderId="14" xfId="216" applyNumberFormat="1" applyFont="1" applyBorder="1" applyAlignment="1">
      <alignment horizontal="right" vertical="center"/>
    </xf>
    <xf numFmtId="189" fontId="32" fillId="0" borderId="0" xfId="216" applyNumberFormat="1" applyFont="1" applyAlignment="1">
      <alignment horizontal="right" vertical="center"/>
    </xf>
    <xf numFmtId="190" fontId="32" fillId="0" borderId="16" xfId="216" applyNumberFormat="1" applyFont="1" applyBorder="1">
      <alignment vertical="center"/>
    </xf>
    <xf numFmtId="189" fontId="32" fillId="0" borderId="13" xfId="216" applyNumberFormat="1" applyFont="1" applyBorder="1" applyAlignment="1">
      <alignment horizontal="right" vertical="center"/>
    </xf>
    <xf numFmtId="189" fontId="86" fillId="0" borderId="13" xfId="216" applyNumberFormat="1" applyFont="1" applyBorder="1" applyAlignment="1">
      <alignment horizontal="right" vertical="center"/>
    </xf>
    <xf numFmtId="190" fontId="32" fillId="0" borderId="15" xfId="216" applyNumberFormat="1" applyFont="1" applyBorder="1">
      <alignment vertical="center"/>
    </xf>
    <xf numFmtId="190" fontId="32" fillId="0" borderId="17" xfId="216" applyNumberFormat="1" applyFont="1" applyBorder="1">
      <alignment vertical="center"/>
    </xf>
    <xf numFmtId="0" fontId="1" fillId="0" borderId="15" xfId="216" applyBorder="1" applyAlignment="1">
      <alignment horizontal="right" vertical="center"/>
    </xf>
    <xf numFmtId="190" fontId="33" fillId="0" borderId="19" xfId="216" applyNumberFormat="1" applyFont="1" applyBorder="1" applyAlignment="1">
      <alignment horizontal="center" vertical="center"/>
    </xf>
    <xf numFmtId="189" fontId="33" fillId="0" borderId="15" xfId="216" applyNumberFormat="1" applyFont="1" applyBorder="1" applyAlignment="1">
      <alignment horizontal="right" vertical="center"/>
    </xf>
    <xf numFmtId="190" fontId="32" fillId="0" borderId="21" xfId="216" applyNumberFormat="1" applyFont="1" applyBorder="1">
      <alignment vertical="center"/>
    </xf>
    <xf numFmtId="0" fontId="32" fillId="0" borderId="0" xfId="216" applyFont="1" applyAlignment="1">
      <alignment horizontal="center"/>
    </xf>
    <xf numFmtId="0" fontId="32" fillId="0" borderId="0" xfId="216" applyFont="1">
      <alignment vertical="center"/>
    </xf>
    <xf numFmtId="0" fontId="32" fillId="0" borderId="0" xfId="216" applyFont="1" applyAlignment="1">
      <alignment horizontal="right"/>
    </xf>
    <xf numFmtId="0" fontId="32" fillId="0" borderId="0" xfId="216" applyFont="1" applyAlignment="1">
      <alignment horizontal="left"/>
    </xf>
    <xf numFmtId="0" fontId="32" fillId="0" borderId="0" xfId="216" applyFont="1" applyAlignment="1" applyProtection="1">
      <alignment horizontal="left"/>
      <protection locked="0"/>
    </xf>
    <xf numFmtId="0" fontId="32" fillId="0" borderId="0" xfId="216" applyFont="1" applyAlignment="1" applyProtection="1">
      <alignment horizontal="center"/>
      <protection locked="0"/>
    </xf>
    <xf numFmtId="0" fontId="33" fillId="0" borderId="0" xfId="216" applyFont="1" applyAlignment="1">
      <alignment horizontal="left"/>
    </xf>
    <xf numFmtId="0" fontId="86" fillId="0" borderId="0" xfId="216" applyFont="1" applyAlignment="1">
      <alignment horizontal="right"/>
    </xf>
    <xf numFmtId="0" fontId="33" fillId="0" borderId="0" xfId="216" applyFont="1">
      <alignment vertical="center"/>
    </xf>
    <xf numFmtId="0" fontId="33" fillId="0" borderId="0" xfId="216" applyFont="1" applyAlignment="1"/>
    <xf numFmtId="0" fontId="33" fillId="0" borderId="0" xfId="216" applyFont="1" applyAlignment="1" applyProtection="1">
      <alignment horizontal="left"/>
      <protection locked="0"/>
    </xf>
    <xf numFmtId="0" fontId="1" fillId="0" borderId="0" xfId="216">
      <alignment vertical="center"/>
    </xf>
    <xf numFmtId="0" fontId="33" fillId="0" borderId="0" xfId="216" applyFont="1" applyAlignment="1">
      <alignment horizontal="center"/>
    </xf>
    <xf numFmtId="0" fontId="41" fillId="0" borderId="0" xfId="216" applyFont="1">
      <alignment vertical="center"/>
    </xf>
    <xf numFmtId="0" fontId="41" fillId="0" borderId="0" xfId="216" applyFont="1" applyAlignment="1">
      <alignment horizontal="center"/>
    </xf>
    <xf numFmtId="0" fontId="20" fillId="0" borderId="0" xfId="216" applyFont="1">
      <alignment vertical="center"/>
    </xf>
    <xf numFmtId="0" fontId="68" fillId="0" borderId="47" xfId="217" applyFont="1" applyBorder="1" applyAlignment="1">
      <alignment horizontal="center" vertical="center" wrapText="1"/>
    </xf>
    <xf numFmtId="0" fontId="65" fillId="0" borderId="0" xfId="217" applyAlignment="1">
      <alignment horizontal="center" vertical="center"/>
    </xf>
    <xf numFmtId="0" fontId="68" fillId="0" borderId="47" xfId="217" applyFont="1" applyBorder="1" applyAlignment="1">
      <alignment horizontal="center" vertical="center"/>
    </xf>
    <xf numFmtId="0" fontId="68" fillId="0" borderId="39" xfId="217" applyFont="1" applyBorder="1" applyAlignment="1">
      <alignment horizontal="center" vertical="center"/>
    </xf>
    <xf numFmtId="3" fontId="68" fillId="0" borderId="39" xfId="217" applyNumberFormat="1" applyFont="1" applyBorder="1" applyAlignment="1">
      <alignment horizontal="center" vertical="center" wrapText="1"/>
    </xf>
    <xf numFmtId="0" fontId="68" fillId="0" borderId="47" xfId="217" applyFont="1" applyBorder="1" applyAlignment="1">
      <alignment vertical="center" wrapText="1"/>
    </xf>
    <xf numFmtId="3" fontId="68" fillId="0" borderId="39" xfId="217" applyNumberFormat="1" applyFont="1" applyBorder="1" applyAlignment="1">
      <alignment horizontal="left" vertical="center" wrapText="1"/>
    </xf>
    <xf numFmtId="3" fontId="68" fillId="0" borderId="39" xfId="217" applyNumberFormat="1" applyFont="1" applyBorder="1" applyAlignment="1">
      <alignment horizontal="right" vertical="center" wrapText="1"/>
    </xf>
    <xf numFmtId="3" fontId="68" fillId="0" borderId="41" xfId="217" applyNumberFormat="1" applyFont="1" applyBorder="1" applyAlignment="1">
      <alignment horizontal="right" vertical="center"/>
    </xf>
    <xf numFmtId="0" fontId="68" fillId="0" borderId="47" xfId="217" applyFont="1" applyBorder="1">
      <alignment vertical="center"/>
    </xf>
    <xf numFmtId="0" fontId="65" fillId="0" borderId="0" xfId="217">
      <alignment vertical="center"/>
    </xf>
    <xf numFmtId="0" fontId="21" fillId="0" borderId="13" xfId="148" applyBorder="1" applyAlignment="1">
      <alignment horizontal="center" vertical="center" wrapText="1"/>
    </xf>
    <xf numFmtId="0" fontId="88" fillId="0" borderId="52" xfId="218" applyFont="1" applyBorder="1" applyAlignment="1">
      <alignment horizontal="center" vertical="center"/>
    </xf>
    <xf numFmtId="0" fontId="88" fillId="0" borderId="0" xfId="218" applyFont="1" applyAlignment="1">
      <alignment vertical="center"/>
    </xf>
    <xf numFmtId="0" fontId="89" fillId="0" borderId="0" xfId="218" applyAlignment="1">
      <alignment vertical="center"/>
    </xf>
    <xf numFmtId="0" fontId="88" fillId="0" borderId="56" xfId="218" applyFont="1" applyBorder="1" applyAlignment="1">
      <alignment horizontal="left" vertical="center"/>
    </xf>
    <xf numFmtId="0" fontId="88" fillId="0" borderId="57" xfId="218" applyFont="1" applyBorder="1" applyAlignment="1">
      <alignment horizontal="left" vertical="center"/>
    </xf>
    <xf numFmtId="0" fontId="88" fillId="0" borderId="35" xfId="218" applyFont="1" applyBorder="1" applyAlignment="1">
      <alignment vertical="center"/>
    </xf>
    <xf numFmtId="0" fontId="52" fillId="0" borderId="62" xfId="218" applyFont="1" applyBorder="1" applyAlignment="1">
      <alignment horizontal="center" vertical="center" wrapText="1"/>
    </xf>
    <xf numFmtId="0" fontId="57" fillId="0" borderId="63" xfId="218" applyFont="1" applyBorder="1" applyAlignment="1">
      <alignment horizontal="center" vertical="center" wrapText="1"/>
    </xf>
    <xf numFmtId="49" fontId="52" fillId="0" borderId="46" xfId="218" applyNumberFormat="1" applyFont="1" applyBorder="1" applyAlignment="1">
      <alignment horizontal="center" vertical="center"/>
    </xf>
    <xf numFmtId="191" fontId="52" fillId="0" borderId="66" xfId="218" applyNumberFormat="1" applyFont="1" applyBorder="1" applyAlignment="1">
      <alignment vertical="center"/>
    </xf>
    <xf numFmtId="191" fontId="52" fillId="0" borderId="25" xfId="218" applyNumberFormat="1" applyFont="1" applyBorder="1" applyAlignment="1">
      <alignment vertical="center"/>
    </xf>
    <xf numFmtId="191" fontId="52" fillId="0" borderId="50" xfId="218" applyNumberFormat="1" applyFont="1" applyBorder="1" applyAlignment="1">
      <alignment horizontal="center" vertical="center"/>
    </xf>
    <xf numFmtId="49" fontId="52" fillId="0" borderId="41" xfId="218" applyNumberFormat="1" applyFont="1" applyBorder="1" applyAlignment="1">
      <alignment horizontal="center" vertical="center"/>
    </xf>
    <xf numFmtId="191" fontId="52" fillId="0" borderId="39" xfId="218" applyNumberFormat="1" applyFont="1" applyBorder="1" applyAlignment="1">
      <alignment vertical="center"/>
    </xf>
    <xf numFmtId="191" fontId="52" fillId="0" borderId="51" xfId="218" applyNumberFormat="1" applyFont="1" applyBorder="1" applyAlignment="1">
      <alignment vertical="center"/>
    </xf>
    <xf numFmtId="191" fontId="52" fillId="0" borderId="47" xfId="218" applyNumberFormat="1" applyFont="1" applyBorder="1" applyAlignment="1">
      <alignment horizontal="center" vertical="center"/>
    </xf>
    <xf numFmtId="191" fontId="52" fillId="0" borderId="41" xfId="218" applyNumberFormat="1" applyFont="1" applyBorder="1" applyAlignment="1">
      <alignment horizontal="center" vertical="center"/>
    </xf>
    <xf numFmtId="191" fontId="52" fillId="30" borderId="51" xfId="218" applyNumberFormat="1" applyFont="1" applyFill="1" applyBorder="1" applyAlignment="1">
      <alignment vertical="center"/>
    </xf>
    <xf numFmtId="0" fontId="52" fillId="0" borderId="70" xfId="218" applyFont="1" applyBorder="1" applyAlignment="1">
      <alignment vertical="center"/>
    </xf>
    <xf numFmtId="191" fontId="52" fillId="0" borderId="67" xfId="218" applyNumberFormat="1" applyFont="1" applyBorder="1" applyAlignment="1">
      <alignment horizontal="center" vertical="center"/>
    </xf>
    <xf numFmtId="191" fontId="52" fillId="30" borderId="47" xfId="218" applyNumberFormat="1" applyFont="1" applyFill="1" applyBorder="1" applyAlignment="1">
      <alignment horizontal="center" vertical="center"/>
    </xf>
    <xf numFmtId="0" fontId="52" fillId="0" borderId="71" xfId="218" applyFont="1" applyBorder="1" applyAlignment="1">
      <alignment vertical="center"/>
    </xf>
    <xf numFmtId="191" fontId="52" fillId="0" borderId="49" xfId="218" applyNumberFormat="1" applyFont="1" applyBorder="1" applyAlignment="1">
      <alignment vertical="center"/>
    </xf>
    <xf numFmtId="191" fontId="52" fillId="0" borderId="41" xfId="218" applyNumberFormat="1" applyFont="1" applyBorder="1" applyAlignment="1">
      <alignment vertical="center"/>
    </xf>
    <xf numFmtId="191" fontId="52" fillId="30" borderId="41" xfId="218" applyNumberFormat="1" applyFont="1" applyFill="1" applyBorder="1" applyAlignment="1">
      <alignment vertical="center"/>
    </xf>
    <xf numFmtId="191" fontId="52" fillId="30" borderId="39" xfId="218" applyNumberFormat="1" applyFont="1" applyFill="1" applyBorder="1" applyAlignment="1">
      <alignment vertical="center"/>
    </xf>
    <xf numFmtId="191" fontId="52" fillId="0" borderId="47" xfId="218" applyNumberFormat="1" applyFont="1" applyBorder="1" applyAlignment="1">
      <alignment vertical="center"/>
    </xf>
    <xf numFmtId="0" fontId="72" fillId="0" borderId="70" xfId="218" applyFont="1" applyBorder="1" applyAlignment="1">
      <alignment vertical="center"/>
    </xf>
    <xf numFmtId="191" fontId="52" fillId="0" borderId="50" xfId="218" applyNumberFormat="1" applyFont="1" applyBorder="1" applyAlignment="1">
      <alignment vertical="center"/>
    </xf>
    <xf numFmtId="191" fontId="52" fillId="30" borderId="47" xfId="218" applyNumberFormat="1" applyFont="1" applyFill="1" applyBorder="1" applyAlignment="1">
      <alignment vertical="center"/>
    </xf>
    <xf numFmtId="49" fontId="52" fillId="0" borderId="74" xfId="218" applyNumberFormat="1" applyFont="1" applyBorder="1" applyAlignment="1">
      <alignment horizontal="center" vertical="center"/>
    </xf>
    <xf numFmtId="191" fontId="52" fillId="0" borderId="63" xfId="218" applyNumberFormat="1" applyFont="1" applyBorder="1" applyAlignment="1">
      <alignment vertical="center"/>
    </xf>
    <xf numFmtId="191" fontId="52" fillId="0" borderId="72" xfId="218" applyNumberFormat="1" applyFont="1" applyBorder="1" applyAlignment="1">
      <alignment vertical="center"/>
    </xf>
    <xf numFmtId="191" fontId="52" fillId="30" borderId="62" xfId="218" applyNumberFormat="1" applyFont="1" applyFill="1" applyBorder="1" applyAlignment="1">
      <alignment vertical="center"/>
    </xf>
    <xf numFmtId="0" fontId="88" fillId="0" borderId="0" xfId="218" applyFont="1" applyAlignment="1">
      <alignment horizontal="left" vertical="center"/>
    </xf>
    <xf numFmtId="0" fontId="88" fillId="0" borderId="0" xfId="218" applyFont="1" applyAlignment="1">
      <alignment horizontal="right" vertical="center"/>
    </xf>
    <xf numFmtId="0" fontId="88" fillId="0" borderId="0" xfId="218" applyFont="1"/>
    <xf numFmtId="0" fontId="90" fillId="0" borderId="0" xfId="218" applyFont="1"/>
    <xf numFmtId="0" fontId="88" fillId="0" borderId="0" xfId="218" applyFont="1" applyAlignment="1">
      <alignment horizontal="right"/>
    </xf>
    <xf numFmtId="0" fontId="88" fillId="0" borderId="0" xfId="218" quotePrefix="1" applyFont="1" applyAlignment="1">
      <alignment vertical="center"/>
    </xf>
    <xf numFmtId="0" fontId="63" fillId="0" borderId="0" xfId="218" applyFont="1" applyAlignment="1">
      <alignment vertical="center"/>
    </xf>
    <xf numFmtId="191" fontId="63" fillId="0" borderId="0" xfId="218" applyNumberFormat="1" applyFont="1" applyAlignment="1">
      <alignment vertical="center"/>
    </xf>
    <xf numFmtId="0" fontId="72" fillId="0" borderId="62" xfId="218" applyFont="1" applyBorder="1" applyAlignment="1">
      <alignment horizontal="center" vertical="center" wrapText="1"/>
    </xf>
    <xf numFmtId="49" fontId="52" fillId="0" borderId="46" xfId="218" applyNumberFormat="1" applyFont="1" applyBorder="1" applyAlignment="1">
      <alignment horizontal="right" vertical="center"/>
    </xf>
    <xf numFmtId="191" fontId="52" fillId="0" borderId="66" xfId="218" applyNumberFormat="1" applyFont="1" applyBorder="1" applyAlignment="1">
      <alignment horizontal="right" vertical="center"/>
    </xf>
    <xf numFmtId="191" fontId="52" fillId="0" borderId="25" xfId="218" applyNumberFormat="1" applyFont="1" applyBorder="1" applyAlignment="1">
      <alignment horizontal="right" vertical="center"/>
    </xf>
    <xf numFmtId="191" fontId="52" fillId="0" borderId="76" xfId="218" applyNumberFormat="1" applyFont="1" applyBorder="1" applyAlignment="1">
      <alignment horizontal="right" vertical="center"/>
    </xf>
    <xf numFmtId="49" fontId="52" fillId="0" borderId="41" xfId="218" applyNumberFormat="1" applyFont="1" applyBorder="1" applyAlignment="1">
      <alignment horizontal="right" vertical="center"/>
    </xf>
    <xf numFmtId="191" fontId="52" fillId="0" borderId="39" xfId="218" applyNumberFormat="1" applyFont="1" applyBorder="1" applyAlignment="1">
      <alignment horizontal="right" vertical="center"/>
    </xf>
    <xf numFmtId="191" fontId="52" fillId="0" borderId="51" xfId="218" applyNumberFormat="1" applyFont="1" applyBorder="1" applyAlignment="1">
      <alignment horizontal="right" vertical="center"/>
    </xf>
    <xf numFmtId="191" fontId="52" fillId="0" borderId="77" xfId="218" applyNumberFormat="1" applyFont="1" applyBorder="1" applyAlignment="1">
      <alignment horizontal="right" vertical="center"/>
    </xf>
    <xf numFmtId="191" fontId="52" fillId="30" borderId="51" xfId="218" applyNumberFormat="1" applyFont="1" applyFill="1" applyBorder="1" applyAlignment="1">
      <alignment horizontal="right" vertical="center"/>
    </xf>
    <xf numFmtId="191" fontId="52" fillId="0" borderId="80" xfId="218" applyNumberFormat="1" applyFont="1" applyBorder="1" applyAlignment="1">
      <alignment horizontal="right" vertical="center"/>
    </xf>
    <xf numFmtId="191" fontId="52" fillId="30" borderId="77" xfId="218" applyNumberFormat="1" applyFont="1" applyFill="1" applyBorder="1" applyAlignment="1">
      <alignment horizontal="right" vertical="center"/>
    </xf>
    <xf numFmtId="191" fontId="52" fillId="0" borderId="49" xfId="218" applyNumberFormat="1" applyFont="1" applyBorder="1" applyAlignment="1">
      <alignment horizontal="right" vertical="center"/>
    </xf>
    <xf numFmtId="191" fontId="52" fillId="0" borderId="41" xfId="218" applyNumberFormat="1" applyFont="1" applyBorder="1" applyAlignment="1">
      <alignment horizontal="right" vertical="center"/>
    </xf>
    <xf numFmtId="49" fontId="52" fillId="30" borderId="41" xfId="218" applyNumberFormat="1" applyFont="1" applyFill="1" applyBorder="1" applyAlignment="1">
      <alignment horizontal="right" vertical="center"/>
    </xf>
    <xf numFmtId="191" fontId="52" fillId="30" borderId="39" xfId="218" applyNumberFormat="1" applyFont="1" applyFill="1" applyBorder="1" applyAlignment="1">
      <alignment horizontal="right" vertical="center"/>
    </xf>
    <xf numFmtId="49" fontId="52" fillId="0" borderId="74" xfId="218" applyNumberFormat="1" applyFont="1" applyBorder="1" applyAlignment="1">
      <alignment horizontal="right" vertical="center"/>
    </xf>
    <xf numFmtId="191" fontId="52" fillId="30" borderId="82" xfId="218" applyNumberFormat="1" applyFont="1" applyFill="1" applyBorder="1" applyAlignment="1">
      <alignment vertical="center"/>
    </xf>
    <xf numFmtId="0" fontId="21" fillId="0" borderId="23" xfId="148" applyBorder="1" applyAlignment="1">
      <alignment horizontal="center" vertical="center" wrapText="1"/>
    </xf>
    <xf numFmtId="0" fontId="33" fillId="0" borderId="10" xfId="219" applyNumberFormat="1" applyFont="1" applyBorder="1" applyAlignment="1">
      <alignment horizontal="justify"/>
    </xf>
    <xf numFmtId="193" fontId="33" fillId="0" borderId="16" xfId="219" applyNumberFormat="1" applyFont="1" applyBorder="1" applyAlignment="1">
      <alignment vertical="center"/>
    </xf>
    <xf numFmtId="0" fontId="33" fillId="0" borderId="0" xfId="220" applyFont="1"/>
    <xf numFmtId="0" fontId="33" fillId="0" borderId="0" xfId="220" applyFont="1" applyAlignment="1">
      <alignment horizontal="justify" wrapText="1"/>
    </xf>
    <xf numFmtId="0" fontId="3" fillId="0" borderId="0" xfId="221">
      <alignment vertical="center"/>
    </xf>
    <xf numFmtId="192" fontId="33" fillId="0" borderId="0" xfId="219" applyFont="1" applyAlignment="1">
      <alignment horizontal="center" vertical="center"/>
    </xf>
    <xf numFmtId="192" fontId="33" fillId="0" borderId="14" xfId="219" applyFont="1" applyBorder="1" applyAlignment="1">
      <alignment horizontal="center" vertical="center"/>
    </xf>
    <xf numFmtId="192" fontId="33" fillId="0" borderId="10" xfId="219" applyFont="1" applyBorder="1" applyAlignment="1">
      <alignment horizontal="center" vertical="center"/>
    </xf>
    <xf numFmtId="0" fontId="33" fillId="0" borderId="0" xfId="222" applyFont="1">
      <alignment vertical="center"/>
    </xf>
    <xf numFmtId="0" fontId="33" fillId="0" borderId="11" xfId="219" applyNumberFormat="1" applyFont="1" applyBorder="1" applyAlignment="1">
      <alignment horizontal="justify"/>
    </xf>
    <xf numFmtId="0" fontId="33" fillId="0" borderId="0" xfId="223" applyFont="1" applyAlignment="1">
      <alignment horizontal="left" vertical="center"/>
    </xf>
    <xf numFmtId="0" fontId="33" fillId="0" borderId="16" xfId="220" applyFont="1" applyBorder="1" applyAlignment="1">
      <alignment horizontal="justify"/>
    </xf>
    <xf numFmtId="0" fontId="33" fillId="0" borderId="0" xfId="220" applyFont="1" applyAlignment="1">
      <alignment horizontal="justify"/>
    </xf>
    <xf numFmtId="192" fontId="94" fillId="0" borderId="19" xfId="219" applyFont="1" applyBorder="1" applyAlignment="1">
      <alignment horizontal="center" vertical="center"/>
    </xf>
    <xf numFmtId="192" fontId="33" fillId="0" borderId="17" xfId="219" applyFont="1" applyBorder="1" applyAlignment="1">
      <alignment horizontal="center" vertical="center"/>
    </xf>
    <xf numFmtId="0" fontId="33" fillId="0" borderId="10" xfId="220" applyFont="1" applyBorder="1" applyAlignment="1">
      <alignment horizontal="center" vertical="center" wrapText="1"/>
    </xf>
    <xf numFmtId="0" fontId="33" fillId="0" borderId="10" xfId="222" applyFont="1" applyBorder="1" applyAlignment="1">
      <alignment horizontal="center" vertical="center" wrapText="1"/>
    </xf>
    <xf numFmtId="0" fontId="41" fillId="0" borderId="84" xfId="220" applyFont="1" applyBorder="1" applyAlignment="1">
      <alignment horizontal="center" vertical="center" wrapText="1"/>
    </xf>
    <xf numFmtId="0" fontId="33" fillId="0" borderId="0" xfId="222" applyFont="1" applyAlignment="1">
      <alignment vertical="center" wrapText="1"/>
    </xf>
    <xf numFmtId="0" fontId="33" fillId="0" borderId="84" xfId="220" applyFont="1" applyBorder="1" applyAlignment="1">
      <alignment horizontal="center" vertical="center" wrapText="1"/>
    </xf>
    <xf numFmtId="0" fontId="33" fillId="0" borderId="15" xfId="222" applyFont="1" applyBorder="1" applyAlignment="1">
      <alignment horizontal="center" vertical="center" wrapText="1"/>
    </xf>
    <xf numFmtId="0" fontId="33" fillId="0" borderId="15" xfId="220" applyFont="1" applyBorder="1" applyAlignment="1">
      <alignment horizontal="center" vertical="center" wrapText="1"/>
    </xf>
    <xf numFmtId="0" fontId="33" fillId="0" borderId="10" xfId="220" applyFont="1" applyBorder="1" applyAlignment="1">
      <alignment horizontal="center" wrapText="1"/>
    </xf>
    <xf numFmtId="0" fontId="33" fillId="0" borderId="84" xfId="220" applyFont="1" applyBorder="1" applyAlignment="1">
      <alignment horizontal="center" wrapText="1"/>
    </xf>
    <xf numFmtId="0" fontId="33" fillId="0" borderId="10" xfId="220" applyFont="1" applyBorder="1" applyAlignment="1">
      <alignment horizontal="justify" wrapText="1"/>
    </xf>
    <xf numFmtId="192" fontId="33" fillId="0" borderId="83" xfId="219" applyFont="1" applyBorder="1" applyAlignment="1">
      <alignment horizontal="center" vertical="center"/>
    </xf>
    <xf numFmtId="192" fontId="33" fillId="0" borderId="85" xfId="219" applyFont="1" applyBorder="1" applyAlignment="1">
      <alignment vertical="center"/>
    </xf>
    <xf numFmtId="192" fontId="33" fillId="0" borderId="85" xfId="219" applyFont="1" applyBorder="1"/>
    <xf numFmtId="192" fontId="33" fillId="0" borderId="85" xfId="219" applyFont="1" applyBorder="1" applyAlignment="1">
      <alignment horizontal="right" vertical="center"/>
    </xf>
    <xf numFmtId="192" fontId="33" fillId="0" borderId="0" xfId="219" applyFont="1" applyAlignment="1">
      <alignment vertical="center"/>
    </xf>
    <xf numFmtId="192" fontId="33" fillId="0" borderId="0" xfId="219" applyFont="1"/>
    <xf numFmtId="192" fontId="33" fillId="0" borderId="0" xfId="219" applyFont="1" applyAlignment="1">
      <alignment horizontal="right" vertical="center"/>
    </xf>
    <xf numFmtId="192" fontId="33" fillId="0" borderId="0" xfId="219" applyFont="1" applyAlignment="1">
      <alignment horizontal="right"/>
    </xf>
    <xf numFmtId="192" fontId="33" fillId="0" borderId="0" xfId="219" applyFont="1" applyAlignment="1">
      <alignment horizontal="left" vertical="center"/>
    </xf>
    <xf numFmtId="0" fontId="33" fillId="0" borderId="0" xfId="220" applyFont="1" applyAlignment="1">
      <alignment horizontal="left"/>
    </xf>
    <xf numFmtId="0" fontId="33" fillId="0" borderId="0" xfId="224" applyFont="1" applyAlignment="1">
      <alignment horizontal="left" vertical="center"/>
    </xf>
    <xf numFmtId="0" fontId="3" fillId="0" borderId="0" xfId="225">
      <alignment vertical="center"/>
    </xf>
    <xf numFmtId="0" fontId="33" fillId="0" borderId="0" xfId="225" applyFont="1" applyAlignment="1">
      <alignment horizontal="justify" wrapText="1"/>
    </xf>
    <xf numFmtId="0" fontId="33" fillId="0" borderId="16" xfId="225" applyFont="1" applyBorder="1" applyAlignment="1">
      <alignment horizontal="justify" wrapText="1"/>
    </xf>
    <xf numFmtId="192" fontId="97" fillId="0" borderId="10" xfId="219" applyFont="1" applyBorder="1" applyAlignment="1">
      <alignment horizontal="center" vertical="center"/>
    </xf>
    <xf numFmtId="0" fontId="33" fillId="0" borderId="83" xfId="225" applyFont="1" applyBorder="1" applyAlignment="1">
      <alignment horizontal="center" vertical="center" wrapText="1"/>
    </xf>
    <xf numFmtId="0" fontId="33" fillId="0" borderId="10" xfId="225" applyFont="1" applyBorder="1" applyAlignment="1">
      <alignment horizontal="center" vertical="center" wrapText="1"/>
    </xf>
    <xf numFmtId="0" fontId="33" fillId="0" borderId="84" xfId="225" applyFont="1" applyBorder="1" applyAlignment="1">
      <alignment horizontal="center" vertical="center" wrapText="1"/>
    </xf>
    <xf numFmtId="0" fontId="86" fillId="0" borderId="0" xfId="225" applyFont="1" applyAlignment="1">
      <alignment horizontal="center" vertical="center"/>
    </xf>
    <xf numFmtId="0" fontId="86" fillId="0" borderId="83" xfId="225" applyFont="1" applyBorder="1" applyAlignment="1">
      <alignment horizontal="center" vertical="center"/>
    </xf>
    <xf numFmtId="0" fontId="32" fillId="0" borderId="15" xfId="225" applyFont="1" applyBorder="1" applyAlignment="1">
      <alignment horizontal="center" vertical="center" wrapText="1"/>
    </xf>
    <xf numFmtId="0" fontId="33" fillId="0" borderId="10" xfId="225" applyFont="1" applyBorder="1" applyAlignment="1">
      <alignment vertical="center" wrapText="1"/>
    </xf>
    <xf numFmtId="0" fontId="87" fillId="0" borderId="10" xfId="225" applyFont="1" applyBorder="1" applyAlignment="1">
      <alignment horizontal="center" vertical="center" wrapText="1"/>
    </xf>
    <xf numFmtId="0" fontId="33" fillId="0" borderId="17" xfId="225" applyFont="1" applyBorder="1" applyAlignment="1">
      <alignment horizontal="center" vertical="center" wrapText="1"/>
    </xf>
    <xf numFmtId="0" fontId="100" fillId="0" borderId="15" xfId="225" applyFont="1" applyBorder="1" applyAlignment="1">
      <alignment horizontal="center" wrapText="1"/>
    </xf>
    <xf numFmtId="0" fontId="101" fillId="0" borderId="15" xfId="225" applyFont="1" applyBorder="1" applyAlignment="1">
      <alignment horizontal="center" wrapText="1"/>
    </xf>
    <xf numFmtId="0" fontId="3" fillId="0" borderId="0" xfId="225" applyAlignment="1">
      <alignment horizontal="center" vertical="center"/>
    </xf>
    <xf numFmtId="0" fontId="102" fillId="0" borderId="10" xfId="225" applyFont="1" applyBorder="1" applyAlignment="1">
      <alignment horizontal="center" wrapText="1"/>
    </xf>
    <xf numFmtId="0" fontId="101" fillId="0" borderId="10" xfId="225" applyFont="1" applyBorder="1" applyAlignment="1">
      <alignment horizontal="center" wrapText="1"/>
    </xf>
    <xf numFmtId="0" fontId="100" fillId="0" borderId="10" xfId="225" applyFont="1" applyBorder="1" applyAlignment="1">
      <alignment horizontal="center" wrapText="1"/>
    </xf>
    <xf numFmtId="0" fontId="101" fillId="0" borderId="84" xfId="225" applyFont="1" applyBorder="1" applyAlignment="1">
      <alignment horizontal="center" vertical="center"/>
    </xf>
    <xf numFmtId="0" fontId="100" fillId="0" borderId="84" xfId="225" applyFont="1" applyBorder="1" applyAlignment="1">
      <alignment horizontal="center" vertical="center"/>
    </xf>
    <xf numFmtId="0" fontId="87" fillId="0" borderId="10" xfId="225" applyFont="1" applyBorder="1" applyAlignment="1">
      <alignment horizontal="center" wrapText="1"/>
    </xf>
    <xf numFmtId="0" fontId="86" fillId="0" borderId="10" xfId="225" applyFont="1" applyBorder="1" applyAlignment="1">
      <alignment horizontal="center" wrapText="1"/>
    </xf>
    <xf numFmtId="0" fontId="3" fillId="0" borderId="84" xfId="225" applyBorder="1" applyAlignment="1">
      <alignment horizontal="center" vertical="center"/>
    </xf>
    <xf numFmtId="0" fontId="87" fillId="0" borderId="10" xfId="225" applyFont="1" applyBorder="1" applyAlignment="1">
      <alignment horizontal="justify" wrapText="1"/>
    </xf>
    <xf numFmtId="0" fontId="3" fillId="0" borderId="84" xfId="225" applyBorder="1">
      <alignment vertical="center"/>
    </xf>
    <xf numFmtId="192" fontId="33" fillId="0" borderId="85" xfId="219" applyFont="1" applyBorder="1" applyAlignment="1">
      <alignment horizontal="right"/>
    </xf>
    <xf numFmtId="0" fontId="33" fillId="0" borderId="0" xfId="225" applyFont="1" applyAlignment="1">
      <alignment horizontal="left"/>
    </xf>
    <xf numFmtId="0" fontId="33" fillId="0" borderId="0" xfId="225" applyFont="1">
      <alignment vertical="center"/>
    </xf>
    <xf numFmtId="0" fontId="3" fillId="0" borderId="0" xfId="225" applyAlignment="1">
      <alignment wrapText="1"/>
    </xf>
    <xf numFmtId="0" fontId="33" fillId="0" borderId="0" xfId="226" applyFont="1" applyAlignment="1">
      <alignment horizontal="center" vertical="center" wrapText="1"/>
    </xf>
    <xf numFmtId="0" fontId="33" fillId="0" borderId="0" xfId="226" applyFont="1" applyAlignment="1">
      <alignment horizontal="justify" wrapText="1"/>
    </xf>
    <xf numFmtId="0" fontId="3" fillId="0" borderId="0" xfId="226">
      <alignment vertical="center"/>
    </xf>
    <xf numFmtId="0" fontId="33" fillId="0" borderId="83" xfId="226" applyFont="1" applyBorder="1" applyAlignment="1">
      <alignment horizontal="center" vertical="center" wrapText="1"/>
    </xf>
    <xf numFmtId="0" fontId="33" fillId="0" borderId="10" xfId="226" applyFont="1" applyBorder="1" applyAlignment="1">
      <alignment horizontal="center" vertical="center" wrapText="1"/>
    </xf>
    <xf numFmtId="0" fontId="33" fillId="0" borderId="84" xfId="226" applyFont="1" applyBorder="1" applyAlignment="1">
      <alignment horizontal="center" vertical="center" wrapText="1"/>
    </xf>
    <xf numFmtId="0" fontId="86" fillId="0" borderId="0" xfId="226" applyFont="1" applyAlignment="1">
      <alignment horizontal="center" vertical="center"/>
    </xf>
    <xf numFmtId="0" fontId="33" fillId="0" borderId="15" xfId="226" applyFont="1" applyBorder="1" applyAlignment="1">
      <alignment horizontal="center" vertical="center" wrapText="1"/>
    </xf>
    <xf numFmtId="0" fontId="87" fillId="0" borderId="15" xfId="226" applyFont="1" applyBorder="1" applyAlignment="1">
      <alignment horizontal="center" vertical="center" wrapText="1"/>
    </xf>
    <xf numFmtId="0" fontId="33" fillId="0" borderId="17" xfId="226" applyFont="1" applyBorder="1" applyAlignment="1">
      <alignment horizontal="center" vertical="center" wrapText="1"/>
    </xf>
    <xf numFmtId="0" fontId="86" fillId="0" borderId="15" xfId="226" applyFont="1" applyBorder="1" applyAlignment="1">
      <alignment horizontal="center" wrapText="1"/>
    </xf>
    <xf numFmtId="0" fontId="103" fillId="0" borderId="15" xfId="226" applyFont="1" applyBorder="1" applyAlignment="1">
      <alignment horizontal="center" wrapText="1"/>
    </xf>
    <xf numFmtId="0" fontId="103" fillId="0" borderId="21" xfId="226" applyFont="1" applyBorder="1" applyAlignment="1">
      <alignment horizontal="center" wrapText="1"/>
    </xf>
    <xf numFmtId="0" fontId="3" fillId="0" borderId="0" xfId="226" applyAlignment="1">
      <alignment horizontal="center" vertical="center"/>
    </xf>
    <xf numFmtId="0" fontId="86" fillId="0" borderId="10" xfId="226" applyFont="1" applyBorder="1" applyAlignment="1">
      <alignment horizontal="center" wrapText="1"/>
    </xf>
    <xf numFmtId="0" fontId="103" fillId="0" borderId="10" xfId="226" applyFont="1" applyBorder="1" applyAlignment="1">
      <alignment horizontal="center" wrapText="1"/>
    </xf>
    <xf numFmtId="0" fontId="103" fillId="0" borderId="84" xfId="226" applyFont="1" applyBorder="1" applyAlignment="1">
      <alignment horizontal="center" wrapText="1"/>
    </xf>
    <xf numFmtId="0" fontId="101" fillId="0" borderId="10" xfId="226" applyFont="1" applyBorder="1" applyAlignment="1">
      <alignment horizontal="center" wrapText="1"/>
    </xf>
    <xf numFmtId="0" fontId="101" fillId="0" borderId="84" xfId="226" applyFont="1" applyBorder="1" applyAlignment="1">
      <alignment horizontal="center" wrapText="1"/>
    </xf>
    <xf numFmtId="0" fontId="86" fillId="0" borderId="84" xfId="226" applyFont="1" applyBorder="1" applyAlignment="1">
      <alignment horizontal="center" wrapText="1"/>
    </xf>
    <xf numFmtId="0" fontId="33" fillId="0" borderId="0" xfId="226" applyFont="1" applyAlignment="1">
      <alignment horizontal="left"/>
    </xf>
    <xf numFmtId="0" fontId="3" fillId="0" borderId="0" xfId="226" applyAlignment="1">
      <alignment wrapText="1"/>
    </xf>
    <xf numFmtId="0" fontId="3" fillId="0" borderId="0" xfId="227">
      <alignment vertical="center"/>
    </xf>
    <xf numFmtId="0" fontId="33" fillId="0" borderId="0" xfId="227" applyFont="1" applyAlignment="1">
      <alignment horizontal="justify" vertical="center" wrapText="1"/>
    </xf>
    <xf numFmtId="0" fontId="33" fillId="0" borderId="16" xfId="227" applyFont="1" applyBorder="1" applyAlignment="1">
      <alignment horizontal="justify" vertical="center" wrapText="1"/>
    </xf>
    <xf numFmtId="0" fontId="95" fillId="0" borderId="20" xfId="227" applyFont="1" applyBorder="1" applyAlignment="1">
      <alignment wrapText="1"/>
    </xf>
    <xf numFmtId="0" fontId="33" fillId="0" borderId="0" xfId="227" applyFont="1" applyAlignment="1">
      <alignment horizontal="center" wrapText="1"/>
    </xf>
    <xf numFmtId="0" fontId="87" fillId="0" borderId="83" xfId="227" applyFont="1" applyBorder="1" applyAlignment="1">
      <alignment horizontal="center" vertical="center" wrapText="1"/>
    </xf>
    <xf numFmtId="0" fontId="87" fillId="0" borderId="10" xfId="227" applyFont="1" applyBorder="1" applyAlignment="1">
      <alignment horizontal="center" vertical="center" wrapText="1"/>
    </xf>
    <xf numFmtId="0" fontId="87" fillId="0" borderId="84" xfId="227" applyFont="1" applyBorder="1" applyAlignment="1">
      <alignment horizontal="center" vertical="center" wrapText="1"/>
    </xf>
    <xf numFmtId="0" fontId="99" fillId="0" borderId="0" xfId="227" applyFont="1" applyAlignment="1">
      <alignment horizontal="center" vertical="center"/>
    </xf>
    <xf numFmtId="0" fontId="33" fillId="0" borderId="83" xfId="227" applyFont="1" applyBorder="1" applyAlignment="1">
      <alignment horizontal="center" vertical="center" wrapText="1"/>
    </xf>
    <xf numFmtId="0" fontId="33" fillId="0" borderId="17" xfId="227" applyFont="1" applyBorder="1" applyAlignment="1">
      <alignment horizontal="center" vertical="center" wrapText="1"/>
    </xf>
    <xf numFmtId="0" fontId="105" fillId="0" borderId="15" xfId="227" applyFont="1" applyBorder="1" applyAlignment="1">
      <alignment horizontal="center" wrapText="1"/>
    </xf>
    <xf numFmtId="0" fontId="105" fillId="0" borderId="21" xfId="227" applyFont="1" applyBorder="1" applyAlignment="1">
      <alignment horizontal="center" wrapText="1"/>
    </xf>
    <xf numFmtId="0" fontId="3" fillId="0" borderId="0" xfId="227" applyAlignment="1">
      <alignment horizontal="center" vertical="center"/>
    </xf>
    <xf numFmtId="0" fontId="105" fillId="0" borderId="10" xfId="227" applyFont="1" applyBorder="1" applyAlignment="1">
      <alignment horizontal="center" wrapText="1"/>
    </xf>
    <xf numFmtId="0" fontId="105" fillId="0" borderId="84" xfId="227" applyFont="1" applyBorder="1" applyAlignment="1">
      <alignment horizontal="center" wrapText="1"/>
    </xf>
    <xf numFmtId="0" fontId="86" fillId="0" borderId="10" xfId="227" applyFont="1" applyBorder="1" applyAlignment="1">
      <alignment horizontal="center" wrapText="1"/>
    </xf>
    <xf numFmtId="0" fontId="86" fillId="0" borderId="84" xfId="227" applyFont="1" applyBorder="1" applyAlignment="1">
      <alignment horizontal="center" wrapText="1"/>
    </xf>
    <xf numFmtId="0" fontId="87" fillId="0" borderId="10" xfId="227" applyFont="1" applyBorder="1" applyAlignment="1">
      <alignment horizontal="justify" wrapText="1"/>
    </xf>
    <xf numFmtId="0" fontId="101" fillId="0" borderId="10" xfId="227" applyFont="1" applyBorder="1" applyAlignment="1">
      <alignment horizontal="center" wrapText="1"/>
    </xf>
    <xf numFmtId="0" fontId="101" fillId="0" borderId="84" xfId="227" applyFont="1" applyBorder="1" applyAlignment="1">
      <alignment horizontal="center" wrapText="1"/>
    </xf>
    <xf numFmtId="0" fontId="33" fillId="0" borderId="0" xfId="227" applyFont="1" applyAlignment="1">
      <alignment horizontal="left"/>
    </xf>
    <xf numFmtId="0" fontId="33" fillId="0" borderId="0" xfId="227" applyFont="1" applyAlignment="1">
      <alignment horizontal="justify" wrapText="1"/>
    </xf>
    <xf numFmtId="0" fontId="3" fillId="0" borderId="0" xfId="227" applyAlignment="1">
      <alignment wrapText="1"/>
    </xf>
    <xf numFmtId="0" fontId="3" fillId="0" borderId="0" xfId="228">
      <alignment vertical="center"/>
    </xf>
    <xf numFmtId="193" fontId="33" fillId="0" borderId="0" xfId="219" applyNumberFormat="1" applyFont="1" applyAlignment="1">
      <alignment vertical="center"/>
    </xf>
    <xf numFmtId="0" fontId="33" fillId="0" borderId="0" xfId="228" applyFont="1" applyAlignment="1">
      <alignment horizontal="center" vertical="center" wrapText="1"/>
    </xf>
    <xf numFmtId="0" fontId="33" fillId="0" borderId="0" xfId="228" applyFont="1" applyAlignment="1">
      <alignment horizontal="justify" wrapText="1"/>
    </xf>
    <xf numFmtId="192" fontId="106" fillId="0" borderId="10" xfId="219" applyFont="1" applyBorder="1" applyAlignment="1">
      <alignment horizontal="center" vertical="center"/>
    </xf>
    <xf numFmtId="0" fontId="95" fillId="0" borderId="20" xfId="228" applyFont="1" applyBorder="1" applyAlignment="1">
      <alignment wrapText="1"/>
    </xf>
    <xf numFmtId="0" fontId="33" fillId="0" borderId="0" xfId="228" applyFont="1" applyAlignment="1">
      <alignment horizontal="center" wrapText="1"/>
    </xf>
    <xf numFmtId="0" fontId="33" fillId="0" borderId="10" xfId="228" applyFont="1" applyBorder="1" applyAlignment="1">
      <alignment horizontal="center" vertical="center" wrapText="1"/>
    </xf>
    <xf numFmtId="0" fontId="86" fillId="0" borderId="0" xfId="228" applyFont="1" applyAlignment="1">
      <alignment horizontal="center" vertical="center"/>
    </xf>
    <xf numFmtId="0" fontId="33" fillId="0" borderId="17" xfId="228" applyFont="1" applyBorder="1" applyAlignment="1">
      <alignment horizontal="center" vertical="center" wrapText="1"/>
    </xf>
    <xf numFmtId="0" fontId="33" fillId="0" borderId="17" xfId="228" applyFont="1" applyBorder="1" applyAlignment="1">
      <alignment horizontal="left" vertical="center" wrapText="1"/>
    </xf>
    <xf numFmtId="0" fontId="94" fillId="0" borderId="17" xfId="228" applyFont="1" applyBorder="1" applyAlignment="1">
      <alignment horizontal="center" vertical="center"/>
    </xf>
    <xf numFmtId="0" fontId="94" fillId="0" borderId="15" xfId="228" applyFont="1" applyBorder="1" applyAlignment="1">
      <alignment horizontal="center" vertical="center" wrapText="1"/>
    </xf>
    <xf numFmtId="0" fontId="108" fillId="0" borderId="15" xfId="228" applyFont="1" applyBorder="1" applyAlignment="1">
      <alignment horizontal="center" vertical="center" wrapText="1"/>
    </xf>
    <xf numFmtId="0" fontId="94" fillId="0" borderId="21" xfId="228" applyFont="1" applyBorder="1" applyAlignment="1">
      <alignment horizontal="center" vertical="center" wrapText="1"/>
    </xf>
    <xf numFmtId="0" fontId="87" fillId="0" borderId="21" xfId="228" applyFont="1" applyBorder="1" applyAlignment="1">
      <alignment horizontal="center" vertical="center" wrapText="1"/>
    </xf>
    <xf numFmtId="0" fontId="3" fillId="0" borderId="0" xfId="228" applyAlignment="1">
      <alignment horizontal="center" vertical="center"/>
    </xf>
    <xf numFmtId="0" fontId="33" fillId="0" borderId="83" xfId="228" applyFont="1" applyBorder="1" applyAlignment="1">
      <alignment horizontal="center" vertical="center"/>
    </xf>
    <xf numFmtId="0" fontId="87" fillId="0" borderId="10" xfId="228" applyFont="1" applyBorder="1" applyAlignment="1">
      <alignment horizontal="justify" wrapText="1"/>
    </xf>
    <xf numFmtId="0" fontId="101" fillId="0" borderId="10" xfId="228" applyFont="1" applyBorder="1" applyAlignment="1">
      <alignment horizontal="center" wrapText="1"/>
    </xf>
    <xf numFmtId="0" fontId="101" fillId="0" borderId="84" xfId="228" applyFont="1" applyBorder="1" applyAlignment="1">
      <alignment horizontal="center" wrapText="1"/>
    </xf>
    <xf numFmtId="192" fontId="33" fillId="0" borderId="85" xfId="219" applyFont="1" applyBorder="1" applyAlignment="1">
      <alignment horizontal="center" vertical="center"/>
    </xf>
    <xf numFmtId="192" fontId="106" fillId="0" borderId="0" xfId="219" applyFont="1"/>
    <xf numFmtId="192" fontId="106" fillId="0" borderId="0" xfId="219" applyFont="1" applyAlignment="1">
      <alignment vertical="center"/>
    </xf>
    <xf numFmtId="0" fontId="33" fillId="0" borderId="0" xfId="228" applyFont="1" applyAlignment="1">
      <alignment horizontal="left"/>
    </xf>
    <xf numFmtId="0" fontId="33" fillId="0" borderId="0" xfId="228" applyFont="1" applyAlignment="1"/>
    <xf numFmtId="0" fontId="3" fillId="0" borderId="0" xfId="228" applyAlignment="1">
      <alignment wrapText="1"/>
    </xf>
    <xf numFmtId="0" fontId="71" fillId="0" borderId="0" xfId="217" applyFont="1" applyAlignment="1"/>
    <xf numFmtId="0" fontId="71" fillId="0" borderId="52" xfId="217" applyFont="1" applyBorder="1" applyAlignment="1">
      <alignment horizontal="center"/>
    </xf>
    <xf numFmtId="0" fontId="71" fillId="0" borderId="53" xfId="217" applyFont="1" applyBorder="1" applyAlignment="1">
      <alignment horizontal="center" vertical="center"/>
    </xf>
    <xf numFmtId="0" fontId="71" fillId="0" borderId="86" xfId="217" applyFont="1" applyBorder="1" applyAlignment="1">
      <alignment horizontal="left"/>
    </xf>
    <xf numFmtId="0" fontId="71" fillId="0" borderId="57" xfId="217" applyFont="1" applyBorder="1" applyAlignment="1"/>
    <xf numFmtId="0" fontId="71" fillId="0" borderId="61" xfId="217" applyFont="1" applyBorder="1" applyAlignment="1"/>
    <xf numFmtId="0" fontId="71" fillId="0" borderId="56" xfId="217" applyFont="1" applyBorder="1" applyAlignment="1" applyProtection="1">
      <alignment horizontal="center" vertical="center"/>
      <protection locked="0"/>
    </xf>
    <xf numFmtId="0" fontId="71" fillId="0" borderId="0" xfId="217" applyFont="1" applyAlignment="1">
      <alignment horizontal="center" vertical="center"/>
    </xf>
    <xf numFmtId="0" fontId="71" fillId="0" borderId="57" xfId="217" applyFont="1" applyBorder="1" applyAlignment="1">
      <alignment horizontal="center" vertical="center"/>
    </xf>
    <xf numFmtId="0" fontId="71" fillId="0" borderId="57" xfId="217" applyFont="1" applyBorder="1" applyAlignment="1">
      <alignment horizontal="center"/>
    </xf>
    <xf numFmtId="0" fontId="71" fillId="0" borderId="0" xfId="217" applyFont="1" applyAlignment="1">
      <alignment horizontal="center"/>
    </xf>
    <xf numFmtId="0" fontId="71" fillId="0" borderId="88" xfId="217" applyFont="1" applyBorder="1" applyAlignment="1"/>
    <xf numFmtId="0" fontId="71" fillId="0" borderId="40" xfId="217" applyFont="1" applyBorder="1" applyAlignment="1" applyProtection="1">
      <alignment horizontal="center"/>
      <protection locked="0"/>
    </xf>
    <xf numFmtId="0" fontId="71" fillId="0" borderId="44" xfId="217" applyFont="1" applyBorder="1" applyAlignment="1" applyProtection="1">
      <alignment horizontal="center" vertical="top"/>
      <protection locked="0"/>
    </xf>
    <xf numFmtId="0" fontId="71" fillId="0" borderId="50" xfId="217" applyFont="1" applyBorder="1" applyAlignment="1"/>
    <xf numFmtId="0" fontId="71" fillId="0" borderId="49" xfId="217" applyFont="1" applyBorder="1" applyAlignment="1">
      <alignment horizontal="center" vertical="center"/>
    </xf>
    <xf numFmtId="0" fontId="71" fillId="0" borderId="49" xfId="217" applyFont="1" applyBorder="1" applyAlignment="1"/>
    <xf numFmtId="194" fontId="111" fillId="0" borderId="40" xfId="229" applyNumberFormat="1" applyFont="1" applyBorder="1" applyAlignment="1">
      <alignment horizontal="center"/>
    </xf>
    <xf numFmtId="194" fontId="111" fillId="0" borderId="44" xfId="229" applyNumberFormat="1" applyFont="1" applyBorder="1" applyAlignment="1">
      <alignment horizontal="center"/>
    </xf>
    <xf numFmtId="10" fontId="111" fillId="0" borderId="0" xfId="217" applyNumberFormat="1" applyFont="1" applyAlignment="1">
      <alignment horizontal="center"/>
    </xf>
    <xf numFmtId="194" fontId="71" fillId="0" borderId="40" xfId="229" applyNumberFormat="1" applyFont="1" applyBorder="1"/>
    <xf numFmtId="194" fontId="71" fillId="0" borderId="44" xfId="229" applyNumberFormat="1" applyFont="1" applyBorder="1"/>
    <xf numFmtId="194" fontId="71" fillId="0" borderId="44" xfId="229" applyNumberFormat="1" applyFont="1" applyBorder="1" applyAlignment="1">
      <alignment horizontal="center"/>
    </xf>
    <xf numFmtId="194" fontId="71" fillId="0" borderId="44" xfId="217" applyNumberFormat="1" applyFont="1" applyBorder="1" applyAlignment="1"/>
    <xf numFmtId="194" fontId="71" fillId="0" borderId="0" xfId="229" applyNumberFormat="1" applyFont="1" applyBorder="1"/>
    <xf numFmtId="194" fontId="71" fillId="0" borderId="40" xfId="229" applyNumberFormat="1" applyFont="1" applyBorder="1" applyAlignment="1">
      <alignment horizontal="right"/>
    </xf>
    <xf numFmtId="194" fontId="71" fillId="0" borderId="44" xfId="229" applyNumberFormat="1" applyFont="1" applyBorder="1" applyAlignment="1">
      <alignment horizontal="right"/>
    </xf>
    <xf numFmtId="194" fontId="71" fillId="0" borderId="0" xfId="229" applyNumberFormat="1" applyFont="1"/>
    <xf numFmtId="194" fontId="71" fillId="0" borderId="40" xfId="217" applyNumberFormat="1" applyFont="1" applyBorder="1" applyAlignment="1"/>
    <xf numFmtId="194" fontId="71" fillId="0" borderId="64" xfId="229" applyNumberFormat="1" applyFont="1" applyBorder="1" applyAlignment="1">
      <alignment horizontal="right"/>
    </xf>
    <xf numFmtId="194" fontId="71" fillId="0" borderId="93" xfId="229" applyNumberFormat="1" applyFont="1" applyBorder="1" applyAlignment="1">
      <alignment horizontal="right"/>
    </xf>
    <xf numFmtId="194" fontId="71" fillId="0" borderId="57" xfId="229" applyNumberFormat="1" applyFont="1" applyBorder="1"/>
    <xf numFmtId="196" fontId="71" fillId="0" borderId="0" xfId="229" applyNumberFormat="1" applyFont="1" applyBorder="1"/>
    <xf numFmtId="43" fontId="71" fillId="0" borderId="0" xfId="229" applyFont="1" applyBorder="1"/>
    <xf numFmtId="0" fontId="71" fillId="0" borderId="0" xfId="217" applyFont="1" applyAlignment="1" applyProtection="1">
      <alignment horizontal="left"/>
      <protection locked="0"/>
    </xf>
    <xf numFmtId="0" fontId="71" fillId="0" borderId="0" xfId="217" applyFont="1" applyAlignment="1">
      <alignment horizontal="left"/>
    </xf>
    <xf numFmtId="0" fontId="71" fillId="0" borderId="0" xfId="217" applyFont="1" applyAlignment="1">
      <alignment horizontal="right"/>
    </xf>
    <xf numFmtId="0" fontId="71" fillId="0" borderId="0" xfId="217" applyFont="1" applyAlignment="1" applyProtection="1">
      <alignment horizontal="right"/>
      <protection locked="0"/>
    </xf>
    <xf numFmtId="0" fontId="88" fillId="0" borderId="0" xfId="217" applyFont="1" applyAlignment="1">
      <alignment horizontal="center" vertical="center"/>
    </xf>
    <xf numFmtId="197" fontId="112" fillId="0" borderId="0" xfId="230" applyNumberFormat="1" applyFont="1" applyFill="1" applyBorder="1" applyAlignment="1">
      <alignment horizontal="right"/>
    </xf>
    <xf numFmtId="0" fontId="63" fillId="0" borderId="0" xfId="217" quotePrefix="1" applyFont="1" applyAlignment="1">
      <alignment horizontal="left"/>
    </xf>
    <xf numFmtId="0" fontId="88" fillId="0" borderId="0" xfId="217" applyFont="1">
      <alignment vertical="center"/>
    </xf>
    <xf numFmtId="0" fontId="88" fillId="0" borderId="0" xfId="217" quotePrefix="1" applyFont="1" applyAlignment="1">
      <alignment horizontal="center"/>
    </xf>
    <xf numFmtId="0" fontId="113" fillId="0" borderId="0" xfId="217" applyFont="1" applyAlignment="1"/>
    <xf numFmtId="0" fontId="63" fillId="0" borderId="0" xfId="217" applyFont="1" applyAlignment="1"/>
    <xf numFmtId="0" fontId="115" fillId="0" borderId="39" xfId="231" applyFont="1" applyBorder="1" applyAlignment="1">
      <alignment horizontal="distributed"/>
    </xf>
    <xf numFmtId="0" fontId="115" fillId="0" borderId="0" xfId="231" applyFont="1" applyAlignment="1">
      <alignment horizontal="distributed"/>
    </xf>
    <xf numFmtId="0" fontId="115" fillId="0" borderId="0" xfId="231" applyFont="1"/>
    <xf numFmtId="0" fontId="114" fillId="0" borderId="0" xfId="231"/>
    <xf numFmtId="0" fontId="115" fillId="0" borderId="49" xfId="231" applyFont="1" applyBorder="1" applyAlignment="1">
      <alignment horizontal="distributed"/>
    </xf>
    <xf numFmtId="0" fontId="115" fillId="0" borderId="50" xfId="231" applyFont="1" applyBorder="1"/>
    <xf numFmtId="0" fontId="115" fillId="0" borderId="25" xfId="231" applyFont="1" applyBorder="1"/>
    <xf numFmtId="0" fontId="114" fillId="0" borderId="25" xfId="231" applyBorder="1"/>
    <xf numFmtId="0" fontId="118" fillId="0" borderId="42" xfId="231" applyFont="1" applyBorder="1" applyAlignment="1">
      <alignment horizontal="centerContinuous" vertical="center"/>
    </xf>
    <xf numFmtId="0" fontId="118" fillId="0" borderId="0" xfId="231" applyFont="1" applyAlignment="1">
      <alignment horizontal="centerContinuous" vertical="center"/>
    </xf>
    <xf numFmtId="0" fontId="120" fillId="0" borderId="0" xfId="231" applyFont="1" applyAlignment="1">
      <alignment horizontal="centerContinuous" vertical="center"/>
    </xf>
    <xf numFmtId="0" fontId="120" fillId="0" borderId="0" xfId="231" applyFont="1"/>
    <xf numFmtId="0" fontId="116" fillId="0" borderId="57" xfId="231" applyFont="1" applyBorder="1" applyAlignment="1">
      <alignment horizontal="left"/>
    </xf>
    <xf numFmtId="0" fontId="114" fillId="0" borderId="57" xfId="231" applyBorder="1" applyAlignment="1">
      <alignment horizontal="centerContinuous"/>
    </xf>
    <xf numFmtId="0" fontId="116" fillId="0" borderId="57" xfId="231" applyFont="1" applyBorder="1" applyAlignment="1">
      <alignment horizontal="centerContinuous"/>
    </xf>
    <xf numFmtId="0" fontId="114" fillId="0" borderId="0" xfId="231" applyAlignment="1">
      <alignment horizontal="centerContinuous"/>
    </xf>
    <xf numFmtId="0" fontId="114" fillId="0" borderId="0" xfId="231" applyAlignment="1">
      <alignment horizontal="left"/>
    </xf>
    <xf numFmtId="0" fontId="115" fillId="0" borderId="0" xfId="231" applyFont="1" applyAlignment="1">
      <alignment horizontal="right"/>
    </xf>
    <xf numFmtId="0" fontId="115" fillId="0" borderId="91" xfId="231" applyFont="1" applyBorder="1" applyAlignment="1">
      <alignment horizontal="centerContinuous" vertical="center"/>
    </xf>
    <xf numFmtId="0" fontId="115" fillId="0" borderId="66" xfId="231" applyFont="1" applyBorder="1" applyAlignment="1">
      <alignment horizontal="centerContinuous" vertical="center"/>
    </xf>
    <xf numFmtId="0" fontId="115" fillId="0" borderId="39" xfId="231" applyFont="1" applyBorder="1" applyAlignment="1">
      <alignment horizontal="centerContinuous" vertical="center"/>
    </xf>
    <xf numFmtId="0" fontId="115" fillId="0" borderId="48" xfId="231" applyFont="1" applyBorder="1" applyAlignment="1">
      <alignment horizontal="center" vertical="center" wrapText="1"/>
    </xf>
    <xf numFmtId="0" fontId="115" fillId="0" borderId="48" xfId="231" applyFont="1" applyBorder="1" applyAlignment="1">
      <alignment horizontal="center" vertical="center"/>
    </xf>
    <xf numFmtId="0" fontId="115" fillId="0" borderId="43" xfId="231" applyFont="1" applyBorder="1" applyAlignment="1">
      <alignment horizontal="center" vertical="center" wrapText="1"/>
    </xf>
    <xf numFmtId="0" fontId="115" fillId="0" borderId="96" xfId="231" applyFont="1" applyBorder="1" applyAlignment="1">
      <alignment horizontal="center" vertical="center"/>
    </xf>
    <xf numFmtId="0" fontId="115" fillId="0" borderId="39" xfId="231" applyFont="1" applyBorder="1" applyAlignment="1">
      <alignment horizontal="center" vertical="center"/>
    </xf>
    <xf numFmtId="0" fontId="125" fillId="31" borderId="39" xfId="231" applyFont="1" applyFill="1" applyBorder="1" applyAlignment="1">
      <alignment horizontal="center" vertical="center"/>
    </xf>
    <xf numFmtId="0" fontId="41" fillId="31" borderId="39" xfId="231" applyFont="1" applyFill="1" applyBorder="1" applyAlignment="1">
      <alignment horizontal="center" vertical="center"/>
    </xf>
    <xf numFmtId="0" fontId="63" fillId="31" borderId="39" xfId="231" applyFont="1" applyFill="1" applyBorder="1" applyAlignment="1">
      <alignment horizontal="center" vertical="center"/>
    </xf>
    <xf numFmtId="0" fontId="63" fillId="0" borderId="39" xfId="231" applyFont="1" applyBorder="1" applyAlignment="1">
      <alignment horizontal="center" vertical="center"/>
    </xf>
    <xf numFmtId="0" fontId="116" fillId="0" borderId="39" xfId="231" applyFont="1" applyBorder="1" applyAlignment="1">
      <alignment horizontal="center" vertical="center"/>
    </xf>
    <xf numFmtId="0" fontId="88" fillId="31" borderId="39" xfId="231" applyFont="1" applyFill="1" applyBorder="1" applyAlignment="1">
      <alignment horizontal="center" vertical="center"/>
    </xf>
    <xf numFmtId="0" fontId="88" fillId="0" borderId="39" xfId="231" applyFont="1" applyBorder="1" applyAlignment="1">
      <alignment horizontal="center" vertical="center"/>
    </xf>
    <xf numFmtId="0" fontId="125" fillId="0" borderId="39" xfId="231" applyFont="1" applyBorder="1" applyAlignment="1">
      <alignment horizontal="center" vertical="center"/>
    </xf>
    <xf numFmtId="0" fontId="41" fillId="0" borderId="39" xfId="231" applyFont="1" applyBorder="1" applyAlignment="1">
      <alignment horizontal="center" vertical="center"/>
    </xf>
    <xf numFmtId="0" fontId="90" fillId="31" borderId="39" xfId="231" applyFont="1" applyFill="1" applyBorder="1" applyAlignment="1">
      <alignment horizontal="center" vertical="center"/>
    </xf>
    <xf numFmtId="0" fontId="90" fillId="0" borderId="39" xfId="231" applyFont="1" applyBorder="1" applyAlignment="1">
      <alignment horizontal="center" vertical="center"/>
    </xf>
    <xf numFmtId="0" fontId="126" fillId="0" borderId="39" xfId="231" applyFont="1" applyBorder="1" applyAlignment="1">
      <alignment horizontal="center" vertical="center"/>
    </xf>
    <xf numFmtId="0" fontId="126" fillId="31" borderId="39" xfId="231" applyFont="1" applyFill="1" applyBorder="1" applyAlignment="1">
      <alignment horizontal="center" vertical="center"/>
    </xf>
    <xf numFmtId="0" fontId="127" fillId="0" borderId="39" xfId="231" applyFont="1" applyBorder="1" applyAlignment="1">
      <alignment horizontal="center" vertical="center"/>
    </xf>
    <xf numFmtId="0" fontId="65" fillId="0" borderId="39" xfId="231" applyFont="1" applyBorder="1" applyAlignment="1">
      <alignment horizontal="center" vertical="center"/>
    </xf>
    <xf numFmtId="0" fontId="41" fillId="32" borderId="39" xfId="231" applyFont="1" applyFill="1" applyBorder="1" applyAlignment="1">
      <alignment horizontal="center" vertical="center"/>
    </xf>
    <xf numFmtId="0" fontId="114" fillId="31" borderId="39" xfId="231" applyFill="1" applyBorder="1" applyAlignment="1">
      <alignment horizontal="center" vertical="center"/>
    </xf>
    <xf numFmtId="0" fontId="114" fillId="32" borderId="39" xfId="231" applyFill="1" applyBorder="1" applyAlignment="1">
      <alignment horizontal="center" vertical="center"/>
    </xf>
    <xf numFmtId="0" fontId="88" fillId="32" borderId="39" xfId="231" applyFont="1" applyFill="1" applyBorder="1" applyAlignment="1">
      <alignment horizontal="center" vertical="center"/>
    </xf>
    <xf numFmtId="0" fontId="63" fillId="32" borderId="39" xfId="231" applyFont="1" applyFill="1" applyBorder="1" applyAlignment="1">
      <alignment horizontal="center" vertical="center"/>
    </xf>
    <xf numFmtId="0" fontId="116" fillId="32" borderId="39" xfId="231" applyFont="1" applyFill="1" applyBorder="1" applyAlignment="1">
      <alignment horizontal="center" vertical="center"/>
    </xf>
    <xf numFmtId="0" fontId="128" fillId="31" borderId="39" xfId="231" applyFont="1" applyFill="1" applyBorder="1" applyAlignment="1">
      <alignment horizontal="center" vertical="center"/>
    </xf>
    <xf numFmtId="0" fontId="128" fillId="32" borderId="39" xfId="231" applyFont="1" applyFill="1" applyBorder="1" applyAlignment="1">
      <alignment horizontal="center" vertical="center"/>
    </xf>
    <xf numFmtId="0" fontId="115" fillId="31" borderId="39" xfId="231" applyFont="1" applyFill="1" applyBorder="1" applyAlignment="1">
      <alignment horizontal="center" vertical="center"/>
    </xf>
    <xf numFmtId="0" fontId="127" fillId="32" borderId="39" xfId="231" applyFont="1" applyFill="1" applyBorder="1" applyAlignment="1">
      <alignment horizontal="center" vertical="center"/>
    </xf>
    <xf numFmtId="0" fontId="115" fillId="32" borderId="39" xfId="231" applyFont="1" applyFill="1" applyBorder="1" applyAlignment="1">
      <alignment horizontal="center" vertical="center"/>
    </xf>
    <xf numFmtId="0" fontId="114" fillId="32" borderId="39" xfId="231" applyFill="1" applyBorder="1" applyAlignment="1">
      <alignment horizontal="center"/>
    </xf>
    <xf numFmtId="0" fontId="129" fillId="0" borderId="39" xfId="231" applyFont="1" applyBorder="1" applyAlignment="1">
      <alignment horizontal="center" vertical="center"/>
    </xf>
    <xf numFmtId="0" fontId="129" fillId="31" borderId="39" xfId="231" applyFont="1" applyFill="1" applyBorder="1" applyAlignment="1">
      <alignment horizontal="center" vertical="center"/>
    </xf>
    <xf numFmtId="0" fontId="114" fillId="0" borderId="39" xfId="231" applyBorder="1" applyAlignment="1">
      <alignment horizontal="center" vertical="center"/>
    </xf>
    <xf numFmtId="0" fontId="130" fillId="0" borderId="39" xfId="231" applyFont="1" applyBorder="1" applyAlignment="1">
      <alignment horizontal="center" vertical="center"/>
    </xf>
    <xf numFmtId="0" fontId="90" fillId="32" borderId="39" xfId="231" applyFont="1" applyFill="1" applyBorder="1" applyAlignment="1">
      <alignment horizontal="center" vertical="center"/>
    </xf>
    <xf numFmtId="0" fontId="20" fillId="32" borderId="39" xfId="231" applyFont="1" applyFill="1" applyBorder="1" applyAlignment="1">
      <alignment horizontal="center" vertical="center"/>
    </xf>
    <xf numFmtId="0" fontId="20" fillId="31" borderId="39" xfId="231" applyFont="1" applyFill="1" applyBorder="1" applyAlignment="1">
      <alignment horizontal="center" vertical="center"/>
    </xf>
    <xf numFmtId="0" fontId="131" fillId="32" borderId="39" xfId="231" applyFont="1" applyFill="1" applyBorder="1" applyAlignment="1">
      <alignment horizontal="center" vertical="center"/>
    </xf>
    <xf numFmtId="0" fontId="131" fillId="31" borderId="39" xfId="231" applyFont="1" applyFill="1" applyBorder="1" applyAlignment="1">
      <alignment horizontal="center" vertical="center"/>
    </xf>
    <xf numFmtId="0" fontId="65" fillId="32" borderId="39" xfId="231" applyFont="1" applyFill="1" applyBorder="1" applyAlignment="1">
      <alignment horizontal="center" vertical="center"/>
    </xf>
    <xf numFmtId="0" fontId="65" fillId="31" borderId="39" xfId="231" applyFont="1" applyFill="1" applyBorder="1" applyAlignment="1">
      <alignment horizontal="center" vertical="center"/>
    </xf>
    <xf numFmtId="0" fontId="125" fillId="0" borderId="49" xfId="231" applyFont="1" applyBorder="1" applyAlignment="1">
      <alignment horizontal="center" vertical="center"/>
    </xf>
    <xf numFmtId="0" fontId="134" fillId="33" borderId="49" xfId="231" applyFont="1" applyFill="1" applyBorder="1" applyAlignment="1">
      <alignment horizontal="center" vertical="center"/>
    </xf>
    <xf numFmtId="0" fontId="134" fillId="33" borderId="50" xfId="231" applyFont="1" applyFill="1" applyBorder="1" applyAlignment="1">
      <alignment horizontal="center" vertical="center"/>
    </xf>
    <xf numFmtId="0" fontId="115" fillId="33" borderId="39" xfId="231" applyFont="1" applyFill="1" applyBorder="1" applyAlignment="1">
      <alignment horizontal="center" vertical="center"/>
    </xf>
    <xf numFmtId="0" fontId="115" fillId="33" borderId="47" xfId="231" applyFont="1" applyFill="1" applyBorder="1" applyAlignment="1">
      <alignment horizontal="center" vertical="center"/>
    </xf>
    <xf numFmtId="0" fontId="116" fillId="33" borderId="39" xfId="231" applyFont="1" applyFill="1" applyBorder="1" applyAlignment="1">
      <alignment horizontal="center" vertical="center"/>
    </xf>
    <xf numFmtId="0" fontId="116" fillId="33" borderId="47" xfId="231" applyFont="1" applyFill="1" applyBorder="1" applyAlignment="1">
      <alignment horizontal="center" vertical="center"/>
    </xf>
    <xf numFmtId="0" fontId="116" fillId="0" borderId="63" xfId="231" applyFont="1" applyBorder="1" applyAlignment="1">
      <alignment horizontal="center" vertical="center"/>
    </xf>
    <xf numFmtId="0" fontId="115" fillId="33" borderId="63" xfId="231" applyFont="1" applyFill="1" applyBorder="1" applyAlignment="1">
      <alignment horizontal="center" vertical="center"/>
    </xf>
    <xf numFmtId="0" fontId="116" fillId="33" borderId="63" xfId="231" applyFont="1" applyFill="1" applyBorder="1" applyAlignment="1">
      <alignment horizontal="center" vertical="center"/>
    </xf>
    <xf numFmtId="0" fontId="116" fillId="33" borderId="62" xfId="231" applyFont="1" applyFill="1" applyBorder="1" applyAlignment="1">
      <alignment horizontal="center" vertical="center"/>
    </xf>
    <xf numFmtId="0" fontId="115" fillId="0" borderId="0" xfId="231" applyFont="1" applyAlignment="1">
      <alignment horizontal="left" vertical="center"/>
    </xf>
    <xf numFmtId="0" fontId="116" fillId="0" borderId="0" xfId="231" applyFont="1"/>
    <xf numFmtId="0" fontId="115" fillId="0" borderId="0" xfId="231" applyFont="1" applyAlignment="1">
      <alignment horizontal="left"/>
    </xf>
    <xf numFmtId="0" fontId="115" fillId="0" borderId="0" xfId="231" applyFont="1" applyAlignment="1">
      <alignment horizontal="center"/>
    </xf>
    <xf numFmtId="0" fontId="115" fillId="0" borderId="0" xfId="231" applyFont="1" applyAlignment="1">
      <alignment wrapText="1"/>
    </xf>
    <xf numFmtId="0" fontId="115" fillId="0" borderId="0" xfId="231" applyFont="1" applyAlignment="1">
      <alignment vertical="center"/>
    </xf>
    <xf numFmtId="0" fontId="115" fillId="0" borderId="0" xfId="231" applyFont="1" applyAlignment="1">
      <alignment vertical="center" wrapText="1"/>
    </xf>
    <xf numFmtId="0" fontId="114" fillId="0" borderId="0" xfId="231" applyAlignment="1">
      <alignment vertical="center" wrapText="1"/>
    </xf>
    <xf numFmtId="0" fontId="63" fillId="0" borderId="39" xfId="232" applyFont="1" applyBorder="1" applyAlignment="1">
      <alignment horizontal="distributed"/>
    </xf>
    <xf numFmtId="0" fontId="63" fillId="0" borderId="0" xfId="232" applyFont="1" applyAlignment="1">
      <alignment horizontal="distributed"/>
    </xf>
    <xf numFmtId="0" fontId="63" fillId="0" borderId="0" xfId="232" applyFont="1"/>
    <xf numFmtId="0" fontId="65" fillId="0" borderId="0" xfId="232"/>
    <xf numFmtId="0" fontId="63" fillId="0" borderId="49" xfId="232" applyFont="1" applyBorder="1" applyAlignment="1">
      <alignment horizontal="distributed"/>
    </xf>
    <xf numFmtId="0" fontId="63" fillId="0" borderId="50" xfId="232" applyFont="1" applyBorder="1"/>
    <xf numFmtId="0" fontId="63" fillId="0" borderId="25" xfId="232" applyFont="1" applyBorder="1"/>
    <xf numFmtId="0" fontId="65" fillId="0" borderId="25" xfId="232" applyBorder="1"/>
    <xf numFmtId="0" fontId="135" fillId="0" borderId="42" xfId="232" applyFont="1" applyBorder="1" applyAlignment="1">
      <alignment horizontal="centerContinuous" vertical="center"/>
    </xf>
    <xf numFmtId="0" fontId="136" fillId="0" borderId="42" xfId="232" applyFont="1" applyBorder="1" applyAlignment="1">
      <alignment horizontal="centerContinuous" vertical="center"/>
    </xf>
    <xf numFmtId="0" fontId="136" fillId="0" borderId="0" xfId="232" applyFont="1" applyAlignment="1">
      <alignment horizontal="centerContinuous" vertical="center"/>
    </xf>
    <xf numFmtId="0" fontId="137" fillId="0" borderId="0" xfId="232" applyFont="1" applyAlignment="1">
      <alignment horizontal="centerContinuous" vertical="center"/>
    </xf>
    <xf numFmtId="0" fontId="137" fillId="0" borderId="0" xfId="232" applyFont="1"/>
    <xf numFmtId="0" fontId="88" fillId="0" borderId="57" xfId="232" applyFont="1" applyBorder="1" applyAlignment="1">
      <alignment horizontal="left"/>
    </xf>
    <xf numFmtId="0" fontId="65" fillId="0" borderId="57" xfId="232" applyBorder="1" applyAlignment="1">
      <alignment horizontal="centerContinuous"/>
    </xf>
    <xf numFmtId="0" fontId="65" fillId="0" borderId="0" xfId="232" applyAlignment="1">
      <alignment horizontal="centerContinuous"/>
    </xf>
    <xf numFmtId="0" fontId="65" fillId="0" borderId="0" xfId="232" applyAlignment="1">
      <alignment horizontal="left"/>
    </xf>
    <xf numFmtId="0" fontId="63" fillId="0" borderId="57" xfId="233" applyFont="1" applyBorder="1" applyAlignment="1">
      <alignment horizontal="right"/>
    </xf>
    <xf numFmtId="0" fontId="63" fillId="0" borderId="100" xfId="232" applyFont="1" applyBorder="1" applyAlignment="1">
      <alignment horizontal="centerContinuous" vertical="center"/>
    </xf>
    <xf numFmtId="0" fontId="63" fillId="0" borderId="91" xfId="232" applyFont="1" applyBorder="1" applyAlignment="1">
      <alignment horizontal="centerContinuous" vertical="center"/>
    </xf>
    <xf numFmtId="0" fontId="63" fillId="0" borderId="66" xfId="232" applyFont="1" applyBorder="1" applyAlignment="1">
      <alignment horizontal="centerContinuous" vertical="center"/>
    </xf>
    <xf numFmtId="0" fontId="63" fillId="0" borderId="101" xfId="232" applyFont="1" applyBorder="1" applyAlignment="1">
      <alignment horizontal="centerContinuous" vertical="center"/>
    </xf>
    <xf numFmtId="0" fontId="63" fillId="0" borderId="39" xfId="232" applyFont="1" applyBorder="1" applyAlignment="1">
      <alignment horizontal="centerContinuous" vertical="center"/>
    </xf>
    <xf numFmtId="0" fontId="63" fillId="0" borderId="41" xfId="232" applyFont="1" applyBorder="1" applyAlignment="1">
      <alignment horizontal="center" vertical="center"/>
    </xf>
    <xf numFmtId="0" fontId="41" fillId="0" borderId="39" xfId="232" applyFont="1" applyBorder="1" applyAlignment="1">
      <alignment horizontal="centerContinuous" vertical="center"/>
    </xf>
    <xf numFmtId="0" fontId="139" fillId="0" borderId="39" xfId="232" applyFont="1" applyBorder="1" applyAlignment="1">
      <alignment horizontal="centerContinuous" vertical="center"/>
    </xf>
    <xf numFmtId="0" fontId="63" fillId="0" borderId="48" xfId="232" applyFont="1" applyBorder="1" applyAlignment="1">
      <alignment horizontal="center" vertical="center" wrapText="1"/>
    </xf>
    <xf numFmtId="0" fontId="63" fillId="0" borderId="48" xfId="232" applyFont="1" applyBorder="1" applyAlignment="1">
      <alignment horizontal="center" vertical="center"/>
    </xf>
    <xf numFmtId="0" fontId="63" fillId="0" borderId="43" xfId="232" applyFont="1" applyBorder="1" applyAlignment="1">
      <alignment horizontal="center" vertical="center" wrapText="1"/>
    </xf>
    <xf numFmtId="0" fontId="139" fillId="0" borderId="48" xfId="232" applyFont="1" applyBorder="1" applyAlignment="1">
      <alignment horizontal="center" vertical="center"/>
    </xf>
    <xf numFmtId="0" fontId="139" fillId="0" borderId="43" xfId="232" applyFont="1" applyBorder="1" applyAlignment="1">
      <alignment horizontal="center" vertical="center" wrapText="1"/>
    </xf>
    <xf numFmtId="0" fontId="139" fillId="0" borderId="48" xfId="232" applyFont="1" applyBorder="1" applyAlignment="1">
      <alignment horizontal="center" vertical="center" wrapText="1"/>
    </xf>
    <xf numFmtId="0" fontId="139" fillId="0" borderId="67" xfId="232" applyFont="1" applyBorder="1" applyAlignment="1">
      <alignment horizontal="center" vertical="center" wrapText="1"/>
    </xf>
    <xf numFmtId="0" fontId="139" fillId="0" borderId="104" xfId="232" applyFont="1" applyBorder="1" applyAlignment="1">
      <alignment horizontal="center" vertical="center"/>
    </xf>
    <xf numFmtId="0" fontId="88" fillId="0" borderId="25" xfId="232" applyFont="1" applyBorder="1" applyAlignment="1">
      <alignment horizontal="center" vertical="center"/>
    </xf>
    <xf numFmtId="0" fontId="142" fillId="0" borderId="39" xfId="232" applyFont="1" applyBorder="1" applyAlignment="1">
      <alignment horizontal="center" vertical="center"/>
    </xf>
    <xf numFmtId="0" fontId="143" fillId="0" borderId="39" xfId="232" applyFont="1" applyBorder="1" applyAlignment="1">
      <alignment horizontal="center" vertical="center"/>
    </xf>
    <xf numFmtId="0" fontId="144" fillId="0" borderId="39" xfId="232" applyFont="1" applyBorder="1" applyAlignment="1">
      <alignment horizontal="center" vertical="center"/>
    </xf>
    <xf numFmtId="0" fontId="145" fillId="0" borderId="39" xfId="232" applyFont="1" applyBorder="1" applyAlignment="1">
      <alignment horizontal="center" vertical="center"/>
    </xf>
    <xf numFmtId="0" fontId="146" fillId="0" borderId="39" xfId="232" applyFont="1" applyBorder="1" applyAlignment="1">
      <alignment horizontal="center" vertical="center"/>
    </xf>
    <xf numFmtId="0" fontId="147" fillId="0" borderId="39" xfId="232" applyFont="1" applyBorder="1" applyAlignment="1">
      <alignment horizontal="center" vertical="center"/>
    </xf>
    <xf numFmtId="0" fontId="148" fillId="0" borderId="39" xfId="232" applyFont="1" applyBorder="1" applyAlignment="1">
      <alignment horizontal="center" vertical="center"/>
    </xf>
    <xf numFmtId="0" fontId="149" fillId="0" borderId="39" xfId="232" applyFont="1" applyBorder="1" applyAlignment="1">
      <alignment horizontal="center" vertical="center"/>
    </xf>
    <xf numFmtId="0" fontId="144" fillId="0" borderId="39" xfId="232" applyFont="1" applyBorder="1" applyAlignment="1">
      <alignment horizontal="center" vertical="center" wrapText="1"/>
    </xf>
    <xf numFmtId="0" fontId="145" fillId="0" borderId="39" xfId="232" applyFont="1" applyBorder="1" applyAlignment="1">
      <alignment horizontal="center" vertical="center" wrapText="1"/>
    </xf>
    <xf numFmtId="0" fontId="142" fillId="0" borderId="39" xfId="232" applyFont="1" applyBorder="1" applyAlignment="1">
      <alignment horizontal="center" vertical="center" wrapText="1"/>
    </xf>
    <xf numFmtId="0" fontId="143" fillId="0" borderId="39" xfId="232" applyFont="1" applyBorder="1" applyAlignment="1">
      <alignment horizontal="center" vertical="center" wrapText="1"/>
    </xf>
    <xf numFmtId="0" fontId="63" fillId="0" borderId="25" xfId="232" applyFont="1" applyBorder="1" applyAlignment="1">
      <alignment horizontal="center" vertical="center"/>
    </xf>
    <xf numFmtId="0" fontId="150" fillId="0" borderId="39" xfId="232" applyFont="1" applyBorder="1" applyAlignment="1">
      <alignment horizontal="center" vertical="center"/>
    </xf>
    <xf numFmtId="0" fontId="151" fillId="0" borderId="39" xfId="232" applyFont="1" applyBorder="1" applyAlignment="1">
      <alignment horizontal="center" vertical="center"/>
    </xf>
    <xf numFmtId="0" fontId="152" fillId="0" borderId="39" xfId="232" applyFont="1" applyBorder="1" applyAlignment="1">
      <alignment horizontal="center" vertical="center"/>
    </xf>
    <xf numFmtId="0" fontId="153" fillId="0" borderId="39" xfId="232" applyFont="1" applyBorder="1" applyAlignment="1">
      <alignment horizontal="center" vertical="center"/>
    </xf>
    <xf numFmtId="0" fontId="88" fillId="0" borderId="39" xfId="232" applyFont="1" applyBorder="1" applyAlignment="1">
      <alignment horizontal="center" vertical="center"/>
    </xf>
    <xf numFmtId="0" fontId="88" fillId="0" borderId="72" xfId="232" applyFont="1" applyBorder="1" applyAlignment="1">
      <alignment horizontal="center" vertical="center"/>
    </xf>
    <xf numFmtId="0" fontId="150" fillId="32" borderId="39" xfId="232" applyFont="1" applyFill="1" applyBorder="1" applyAlignment="1">
      <alignment horizontal="center" vertical="center"/>
    </xf>
    <xf numFmtId="0" fontId="151" fillId="32" borderId="39" xfId="232" applyFont="1" applyFill="1" applyBorder="1" applyAlignment="1">
      <alignment horizontal="center" vertical="center"/>
    </xf>
    <xf numFmtId="0" fontId="65" fillId="0" borderId="0" xfId="232" applyAlignment="1">
      <alignment vertical="center"/>
    </xf>
    <xf numFmtId="0" fontId="63" fillId="0" borderId="0" xfId="232" applyFont="1" applyAlignment="1">
      <alignment horizontal="left" vertical="center"/>
    </xf>
    <xf numFmtId="0" fontId="88" fillId="0" borderId="0" xfId="232" applyFont="1" applyAlignment="1">
      <alignment vertical="center"/>
    </xf>
    <xf numFmtId="0" fontId="65" fillId="0" borderId="0" xfId="232" applyAlignment="1">
      <alignment horizontal="center" vertical="center"/>
    </xf>
    <xf numFmtId="0" fontId="63" fillId="0" borderId="0" xfId="232" applyFont="1" applyAlignment="1">
      <alignment vertical="center"/>
    </xf>
    <xf numFmtId="0" fontId="63" fillId="0" borderId="0" xfId="232" applyFont="1" applyAlignment="1">
      <alignment horizontal="left"/>
    </xf>
    <xf numFmtId="0" fontId="63" fillId="0" borderId="0" xfId="232" applyFont="1" applyAlignment="1">
      <alignment horizontal="center"/>
    </xf>
    <xf numFmtId="0" fontId="63" fillId="0" borderId="0" xfId="232" applyFont="1" applyAlignment="1">
      <alignment wrapText="1"/>
    </xf>
    <xf numFmtId="0" fontId="63" fillId="0" borderId="0" xfId="232" applyFont="1" applyAlignment="1">
      <alignment vertical="center" wrapText="1"/>
    </xf>
    <xf numFmtId="0" fontId="65" fillId="0" borderId="0" xfId="232" applyAlignment="1">
      <alignment vertical="center" wrapText="1"/>
    </xf>
    <xf numFmtId="184" fontId="33" fillId="26" borderId="105" xfId="0" applyNumberFormat="1" applyFont="1" applyFill="1" applyBorder="1" applyAlignment="1">
      <alignment horizontal="center" vertical="center" wrapText="1"/>
    </xf>
    <xf numFmtId="185" fontId="33" fillId="26" borderId="106" xfId="0" applyNumberFormat="1" applyFont="1" applyFill="1" applyBorder="1" applyAlignment="1">
      <alignment horizontal="center" vertical="center" wrapText="1"/>
    </xf>
    <xf numFmtId="0" fontId="21" fillId="0" borderId="107" xfId="148" quotePrefix="1" applyBorder="1" applyAlignment="1">
      <alignment horizontal="center" vertical="center" wrapText="1"/>
    </xf>
    <xf numFmtId="0" fontId="63" fillId="32" borderId="39" xfId="232" applyFont="1" applyFill="1" applyBorder="1" applyAlignment="1">
      <alignment horizontal="distributed"/>
    </xf>
    <xf numFmtId="0" fontId="63" fillId="32" borderId="0" xfId="232" applyFont="1" applyFill="1" applyAlignment="1">
      <alignment horizontal="distributed"/>
    </xf>
    <xf numFmtId="0" fontId="63" fillId="32" borderId="0" xfId="232" applyFont="1" applyFill="1"/>
    <xf numFmtId="0" fontId="63" fillId="32" borderId="25" xfId="234" applyFont="1" applyFill="1" applyBorder="1"/>
    <xf numFmtId="0" fontId="63" fillId="32" borderId="25" xfId="232" applyFont="1" applyFill="1" applyBorder="1"/>
    <xf numFmtId="0" fontId="136" fillId="32" borderId="0" xfId="232" applyFont="1" applyFill="1"/>
    <xf numFmtId="0" fontId="63" fillId="32" borderId="89" xfId="232" applyFont="1" applyFill="1" applyBorder="1" applyAlignment="1">
      <alignment horizontal="centerContinuous" vertical="distributed"/>
    </xf>
    <xf numFmtId="0" fontId="63" fillId="32" borderId="90" xfId="232" applyFont="1" applyFill="1" applyBorder="1" applyAlignment="1">
      <alignment horizontal="centerContinuous" vertical="distributed"/>
    </xf>
    <xf numFmtId="0" fontId="63" fillId="32" borderId="91" xfId="232" applyFont="1" applyFill="1" applyBorder="1" applyAlignment="1">
      <alignment horizontal="centerContinuous" vertical="distributed"/>
    </xf>
    <xf numFmtId="0" fontId="63" fillId="32" borderId="0" xfId="232" applyFont="1" applyFill="1" applyAlignment="1">
      <alignment horizontal="distributed" vertical="distributed" textRotation="255"/>
    </xf>
    <xf numFmtId="0" fontId="63" fillId="32" borderId="0" xfId="232" applyFont="1" applyFill="1" applyAlignment="1">
      <alignment horizontal="distributed" vertical="distributed"/>
    </xf>
    <xf numFmtId="0" fontId="63" fillId="32" borderId="48" xfId="232" applyFont="1" applyFill="1" applyBorder="1" applyAlignment="1">
      <alignment horizontal="center" vertical="center" wrapText="1"/>
    </xf>
    <xf numFmtId="0" fontId="63" fillId="32" borderId="0" xfId="232" applyFont="1" applyFill="1" applyAlignment="1">
      <alignment vertical="top" textRotation="255"/>
    </xf>
    <xf numFmtId="0" fontId="63" fillId="32" borderId="0" xfId="232" applyFont="1" applyFill="1" applyAlignment="1">
      <alignment vertical="distributed" textRotation="255"/>
    </xf>
    <xf numFmtId="0" fontId="63" fillId="32" borderId="0" xfId="232" applyFont="1" applyFill="1" applyAlignment="1">
      <alignment vertical="distributed"/>
    </xf>
    <xf numFmtId="0" fontId="64" fillId="32" borderId="45" xfId="232" applyFont="1" applyFill="1" applyBorder="1" applyAlignment="1">
      <alignment horizontal="center" vertical="top"/>
    </xf>
    <xf numFmtId="0" fontId="64" fillId="32" borderId="44" xfId="232" applyFont="1" applyFill="1" applyBorder="1" applyAlignment="1">
      <alignment horizontal="center" vertical="top"/>
    </xf>
    <xf numFmtId="0" fontId="121" fillId="32" borderId="44" xfId="232" applyFont="1" applyFill="1" applyBorder="1" applyAlignment="1">
      <alignment horizontal="center" vertical="top"/>
    </xf>
    <xf numFmtId="0" fontId="109" fillId="32" borderId="44" xfId="232" applyFont="1" applyFill="1" applyBorder="1" applyAlignment="1">
      <alignment horizontal="center" vertical="top" shrinkToFit="1"/>
    </xf>
    <xf numFmtId="0" fontId="109" fillId="32" borderId="40" xfId="232" applyFont="1" applyFill="1" applyBorder="1" applyAlignment="1">
      <alignment horizontal="center" vertical="top" shrinkToFit="1"/>
    </xf>
    <xf numFmtId="0" fontId="63" fillId="32" borderId="0" xfId="232" applyFont="1" applyFill="1" applyAlignment="1">
      <alignment horizontal="center" vertical="top"/>
    </xf>
    <xf numFmtId="0" fontId="63" fillId="32" borderId="0" xfId="232" applyFont="1" applyFill="1" applyAlignment="1">
      <alignment horizontal="center"/>
    </xf>
    <xf numFmtId="191" fontId="63" fillId="32" borderId="39" xfId="232" applyNumberFormat="1" applyFont="1" applyFill="1" applyBorder="1" applyAlignment="1">
      <alignment horizontal="center" vertical="center"/>
    </xf>
    <xf numFmtId="0" fontId="63" fillId="32" borderId="39" xfId="232" applyFont="1" applyFill="1" applyBorder="1" applyAlignment="1">
      <alignment horizontal="distributed" vertical="center"/>
    </xf>
    <xf numFmtId="0" fontId="63" fillId="32" borderId="39" xfId="232" applyFont="1" applyFill="1" applyBorder="1" applyAlignment="1">
      <alignment horizontal="center" vertical="center"/>
    </xf>
    <xf numFmtId="0" fontId="63" fillId="32" borderId="39" xfId="232" applyFont="1" applyFill="1" applyBorder="1" applyAlignment="1">
      <alignment horizontal="center" vertical="center" textRotation="255"/>
    </xf>
    <xf numFmtId="0" fontId="63" fillId="32" borderId="39" xfId="232" applyFont="1" applyFill="1" applyBorder="1" applyAlignment="1">
      <alignment vertical="center" textRotation="255"/>
    </xf>
    <xf numFmtId="0" fontId="1" fillId="32" borderId="39" xfId="236" applyFont="1" applyFill="1" applyBorder="1" applyAlignment="1" applyProtection="1">
      <alignment horizontal="center" vertical="center" wrapText="1"/>
    </xf>
    <xf numFmtId="0" fontId="63" fillId="32" borderId="0" xfId="232" applyFont="1" applyFill="1" applyAlignment="1">
      <alignment vertical="center" textRotation="255"/>
    </xf>
    <xf numFmtId="0" fontId="63" fillId="32" borderId="0" xfId="232" applyFont="1" applyFill="1" applyAlignment="1">
      <alignment vertical="center"/>
    </xf>
    <xf numFmtId="0" fontId="0" fillId="32" borderId="39" xfId="236" applyFont="1" applyFill="1" applyBorder="1" applyAlignment="1" applyProtection="1">
      <alignment horizontal="center" vertical="center" wrapText="1"/>
    </xf>
    <xf numFmtId="0" fontId="63" fillId="32" borderId="39" xfId="232" applyFont="1" applyFill="1" applyBorder="1" applyAlignment="1">
      <alignment vertical="top" textRotation="255"/>
    </xf>
    <xf numFmtId="0" fontId="63" fillId="32" borderId="39" xfId="232" applyFont="1" applyFill="1" applyBorder="1"/>
    <xf numFmtId="0" fontId="63" fillId="32" borderId="0" xfId="237" applyFont="1" applyFill="1" applyAlignment="1">
      <alignment vertical="center"/>
    </xf>
    <xf numFmtId="0" fontId="65" fillId="32" borderId="0" xfId="232" applyFill="1"/>
    <xf numFmtId="0" fontId="63" fillId="32" borderId="0" xfId="232" applyFont="1" applyFill="1" applyAlignment="1">
      <alignment horizontal="left" vertical="center"/>
    </xf>
    <xf numFmtId="0" fontId="63" fillId="32" borderId="0" xfId="237" applyFont="1" applyFill="1" applyAlignment="1">
      <alignment horizontal="left" vertical="center"/>
    </xf>
    <xf numFmtId="0" fontId="63" fillId="32" borderId="0" xfId="237" applyFont="1" applyFill="1" applyAlignment="1">
      <alignment horizontal="right" vertical="center"/>
    </xf>
    <xf numFmtId="0" fontId="0" fillId="32" borderId="0" xfId="238" applyFont="1" applyFill="1">
      <alignment vertical="center"/>
    </xf>
    <xf numFmtId="0" fontId="63" fillId="32" borderId="0" xfId="232" applyFont="1" applyFill="1" applyAlignment="1">
      <alignment horizontal="distributed" vertical="center"/>
    </xf>
    <xf numFmtId="0" fontId="63" fillId="32" borderId="0" xfId="232" applyFont="1" applyFill="1" applyAlignment="1">
      <alignment horizontal="left"/>
    </xf>
    <xf numFmtId="37" fontId="63" fillId="0" borderId="0" xfId="239" applyFont="1" applyAlignment="1">
      <alignment horizontal="centerContinuous" vertical="center"/>
    </xf>
    <xf numFmtId="37" fontId="63" fillId="0" borderId="0" xfId="239" applyFont="1" applyAlignment="1">
      <alignment vertical="center"/>
    </xf>
    <xf numFmtId="37" fontId="63" fillId="0" borderId="0" xfId="239" applyFont="1"/>
    <xf numFmtId="37" fontId="63" fillId="0" borderId="39" xfId="239" applyFont="1" applyBorder="1" applyAlignment="1">
      <alignment horizontal="center" vertical="center"/>
    </xf>
    <xf numFmtId="0" fontId="41" fillId="0" borderId="25" xfId="240" applyFont="1" applyBorder="1" applyAlignment="1">
      <alignment horizontal="left" vertical="center"/>
    </xf>
    <xf numFmtId="37" fontId="63" fillId="0" borderId="25" xfId="239" applyFont="1" applyBorder="1" applyAlignment="1">
      <alignment horizontal="center" vertical="center"/>
    </xf>
    <xf numFmtId="37" fontId="63" fillId="0" borderId="0" xfId="239" applyFont="1" applyAlignment="1">
      <alignment horizontal="center" vertical="center"/>
    </xf>
    <xf numFmtId="0" fontId="63" fillId="0" borderId="51" xfId="232" applyFont="1" applyBorder="1" applyAlignment="1">
      <alignment horizontal="center" vertical="center" wrapText="1"/>
    </xf>
    <xf numFmtId="37" fontId="63" fillId="0" borderId="46" xfId="239" applyFont="1" applyBorder="1" applyAlignment="1">
      <alignment horizontal="center" vertical="center" wrapText="1"/>
    </xf>
    <xf numFmtId="37" fontId="63" fillId="0" borderId="49" xfId="239" applyFont="1" applyBorder="1" applyAlignment="1">
      <alignment horizontal="center" vertical="center" wrapText="1"/>
    </xf>
    <xf numFmtId="37" fontId="63" fillId="0" borderId="50" xfId="239" applyFont="1" applyBorder="1" applyAlignment="1">
      <alignment horizontal="center" vertical="center" wrapText="1"/>
    </xf>
    <xf numFmtId="37" fontId="63" fillId="0" borderId="47" xfId="239" applyFont="1" applyBorder="1" applyAlignment="1">
      <alignment horizontal="center" vertical="center" wrapText="1"/>
    </xf>
    <xf numFmtId="200" fontId="63" fillId="0" borderId="39" xfId="239" applyNumberFormat="1" applyFont="1" applyBorder="1" applyAlignment="1">
      <alignment vertical="center"/>
    </xf>
    <xf numFmtId="200" fontId="63" fillId="0" borderId="47" xfId="239" applyNumberFormat="1" applyFont="1" applyBorder="1" applyAlignment="1">
      <alignment vertical="center"/>
    </xf>
    <xf numFmtId="200" fontId="63" fillId="0" borderId="111" xfId="239" applyNumberFormat="1" applyFont="1" applyBorder="1" applyAlignment="1">
      <alignment vertical="center"/>
    </xf>
    <xf numFmtId="9" fontId="63" fillId="0" borderId="39" xfId="239" applyNumberFormat="1" applyFont="1" applyBorder="1" applyAlignment="1">
      <alignment vertical="center"/>
    </xf>
    <xf numFmtId="200" fontId="63" fillId="0" borderId="39" xfId="239" applyNumberFormat="1" applyFont="1" applyBorder="1" applyAlignment="1">
      <alignment horizontal="center" vertical="center"/>
    </xf>
    <xf numFmtId="200" fontId="63" fillId="0" borderId="111" xfId="239" applyNumberFormat="1" applyFont="1" applyBorder="1" applyAlignment="1">
      <alignment horizontal="center" vertical="center"/>
    </xf>
    <xf numFmtId="200" fontId="63" fillId="0" borderId="47" xfId="239" applyNumberFormat="1" applyFont="1" applyBorder="1" applyAlignment="1">
      <alignment horizontal="center" vertical="center"/>
    </xf>
    <xf numFmtId="0" fontId="63" fillId="0" borderId="41" xfId="232" applyFont="1" applyBorder="1" applyAlignment="1">
      <alignment horizontal="right" vertical="center"/>
    </xf>
    <xf numFmtId="0" fontId="63" fillId="0" borderId="41" xfId="232" applyFont="1" applyBorder="1" applyAlignment="1">
      <alignment vertical="center"/>
    </xf>
    <xf numFmtId="37" fontId="63" fillId="0" borderId="0" xfId="239" applyFont="1" applyAlignment="1">
      <alignment horizontal="left" vertical="center"/>
    </xf>
    <xf numFmtId="37" fontId="63" fillId="0" borderId="0" xfId="239" applyFont="1" applyAlignment="1">
      <alignment horizontal="right" vertical="center"/>
    </xf>
    <xf numFmtId="37" fontId="63" fillId="0" borderId="0" xfId="239" quotePrefix="1" applyFont="1" applyAlignment="1">
      <alignment horizontal="right" vertical="center"/>
    </xf>
    <xf numFmtId="37" fontId="63" fillId="0" borderId="0" xfId="239" applyFont="1" applyAlignment="1">
      <alignment horizontal="right"/>
    </xf>
    <xf numFmtId="37" fontId="63" fillId="0" borderId="0" xfId="239" quotePrefix="1" applyFont="1" applyAlignment="1">
      <alignment horizontal="left" vertical="center"/>
    </xf>
    <xf numFmtId="37" fontId="63" fillId="0" borderId="0" xfId="239" applyFont="1" applyAlignment="1">
      <alignment horizontal="left" vertical="top" wrapText="1"/>
    </xf>
    <xf numFmtId="0" fontId="63" fillId="0" borderId="39" xfId="239" applyNumberFormat="1" applyFont="1" applyBorder="1" applyAlignment="1">
      <alignment horizontal="distributed"/>
    </xf>
    <xf numFmtId="199" fontId="63" fillId="0" borderId="40" xfId="239" applyNumberFormat="1" applyFont="1" applyBorder="1" applyAlignment="1">
      <alignment vertical="center"/>
    </xf>
    <xf numFmtId="0" fontId="63" fillId="0" borderId="0" xfId="240" applyFont="1" applyAlignment="1">
      <alignment horizontal="left" vertical="center"/>
    </xf>
    <xf numFmtId="37" fontId="63" fillId="0" borderId="42" xfId="239" applyFont="1" applyBorder="1" applyAlignment="1">
      <alignment horizontal="centerContinuous" vertical="center"/>
    </xf>
    <xf numFmtId="0" fontId="63" fillId="0" borderId="42" xfId="240" quotePrefix="1" applyFont="1" applyBorder="1" applyAlignment="1">
      <alignment horizontal="left" vertical="center"/>
    </xf>
    <xf numFmtId="37" fontId="89" fillId="0" borderId="42" xfId="239" applyFont="1" applyBorder="1"/>
    <xf numFmtId="37" fontId="63" fillId="0" borderId="42" xfId="239" applyFont="1" applyBorder="1"/>
    <xf numFmtId="37" fontId="159" fillId="0" borderId="0" xfId="239" applyFont="1" applyAlignment="1">
      <alignment horizontal="centerContinuous"/>
    </xf>
    <xf numFmtId="37" fontId="63" fillId="0" borderId="0" xfId="239" applyFont="1" applyAlignment="1">
      <alignment horizontal="centerContinuous"/>
    </xf>
    <xf numFmtId="37" fontId="63" fillId="0" borderId="63" xfId="239" applyFont="1" applyBorder="1" applyAlignment="1">
      <alignment horizontal="center" vertical="center" wrapText="1"/>
    </xf>
    <xf numFmtId="0" fontId="71" fillId="0" borderId="63" xfId="239" applyNumberFormat="1" applyFont="1" applyBorder="1" applyAlignment="1">
      <alignment horizontal="center" vertical="center" wrapText="1"/>
    </xf>
    <xf numFmtId="37" fontId="71" fillId="0" borderId="63" xfId="239" applyFont="1" applyBorder="1" applyAlignment="1">
      <alignment horizontal="center" vertical="center" wrapText="1"/>
    </xf>
    <xf numFmtId="37" fontId="64" fillId="0" borderId="63" xfId="239" applyFont="1" applyBorder="1" applyAlignment="1">
      <alignment horizontal="center" vertical="center" wrapText="1"/>
    </xf>
    <xf numFmtId="201" fontId="64" fillId="0" borderId="69" xfId="218" applyNumberFormat="1" applyFont="1" applyBorder="1" applyAlignment="1">
      <alignment vertical="center"/>
    </xf>
    <xf numFmtId="200" fontId="63" fillId="0" borderId="49" xfId="239" applyNumberFormat="1" applyFont="1" applyBorder="1"/>
    <xf numFmtId="200" fontId="63" fillId="0" borderId="39" xfId="239" applyNumberFormat="1" applyFont="1" applyBorder="1"/>
    <xf numFmtId="201" fontId="63" fillId="0" borderId="69" xfId="218" applyNumberFormat="1" applyFont="1" applyBorder="1" applyAlignment="1">
      <alignment vertical="center"/>
    </xf>
    <xf numFmtId="200" fontId="63" fillId="0" borderId="39" xfId="239" applyNumberFormat="1" applyFont="1" applyBorder="1" applyAlignment="1">
      <alignment horizontal="center"/>
    </xf>
    <xf numFmtId="200" fontId="63" fillId="0" borderId="41" xfId="239" applyNumberFormat="1" applyFont="1" applyBorder="1" applyAlignment="1">
      <alignment horizontal="center"/>
    </xf>
    <xf numFmtId="200" fontId="63" fillId="0" borderId="41" xfId="239" applyNumberFormat="1" applyFont="1" applyBorder="1"/>
    <xf numFmtId="202" fontId="63" fillId="0" borderId="69" xfId="218" applyNumberFormat="1" applyFont="1" applyBorder="1" applyAlignment="1">
      <alignment horizontal="center" vertical="center"/>
    </xf>
    <xf numFmtId="37" fontId="63" fillId="0" borderId="41" xfId="239" quotePrefix="1" applyFont="1" applyBorder="1" applyAlignment="1">
      <alignment horizontal="center"/>
    </xf>
    <xf numFmtId="37" fontId="63" fillId="0" borderId="74" xfId="239" applyFont="1" applyBorder="1" applyAlignment="1">
      <alignment horizontal="center" vertical="center"/>
    </xf>
    <xf numFmtId="37" fontId="63" fillId="0" borderId="72" xfId="239" applyFont="1" applyBorder="1" applyAlignment="1">
      <alignment vertical="center"/>
    </xf>
    <xf numFmtId="37" fontId="63" fillId="0" borderId="72" xfId="239" applyFont="1" applyBorder="1"/>
    <xf numFmtId="37" fontId="63" fillId="0" borderId="72" xfId="239" applyFont="1" applyBorder="1" applyAlignment="1">
      <alignment horizontal="right" vertical="center"/>
    </xf>
    <xf numFmtId="37" fontId="63" fillId="0" borderId="72" xfId="239" quotePrefix="1" applyFont="1" applyBorder="1" applyAlignment="1">
      <alignment horizontal="right" vertical="center"/>
    </xf>
    <xf numFmtId="37" fontId="63" fillId="0" borderId="72" xfId="239" applyFont="1" applyBorder="1" applyAlignment="1">
      <alignment horizontal="right"/>
    </xf>
    <xf numFmtId="0" fontId="63" fillId="0" borderId="72" xfId="240" applyFont="1" applyBorder="1" applyAlignment="1">
      <alignment vertical="center"/>
    </xf>
    <xf numFmtId="37" fontId="63" fillId="0" borderId="74" xfId="239" applyFont="1" applyBorder="1"/>
    <xf numFmtId="0" fontId="63" fillId="0" borderId="0" xfId="241" quotePrefix="1" applyFont="1" applyAlignment="1">
      <alignment horizontal="left" vertical="center"/>
    </xf>
    <xf numFmtId="37" fontId="89" fillId="0" borderId="0" xfId="239" applyFont="1"/>
    <xf numFmtId="37" fontId="160" fillId="0" borderId="0" xfId="239" applyFont="1"/>
    <xf numFmtId="0" fontId="21" fillId="0" borderId="40" xfId="148" applyBorder="1">
      <alignment vertical="center"/>
    </xf>
    <xf numFmtId="0" fontId="41" fillId="0" borderId="50" xfId="240" applyFont="1" applyBorder="1" applyAlignment="1">
      <alignment horizontal="left" vertical="center"/>
    </xf>
    <xf numFmtId="37" fontId="63" fillId="0" borderId="25" xfId="239" applyFont="1" applyBorder="1" applyAlignment="1">
      <alignment vertical="center"/>
    </xf>
    <xf numFmtId="0" fontId="63" fillId="0" borderId="0" xfId="240" quotePrefix="1" applyFont="1" applyAlignment="1">
      <alignment horizontal="left" vertical="center"/>
    </xf>
    <xf numFmtId="37" fontId="63" fillId="0" borderId="49" xfId="239" applyFont="1" applyBorder="1" applyAlignment="1">
      <alignment horizontal="center" vertical="center"/>
    </xf>
    <xf numFmtId="37" fontId="63" fillId="0" borderId="46" xfId="239" applyFont="1" applyBorder="1" applyAlignment="1">
      <alignment horizontal="center"/>
    </xf>
    <xf numFmtId="200" fontId="63" fillId="0" borderId="0" xfId="239" applyNumberFormat="1" applyFont="1"/>
    <xf numFmtId="200" fontId="63" fillId="0" borderId="40" xfId="239" applyNumberFormat="1" applyFont="1" applyBorder="1"/>
    <xf numFmtId="200" fontId="63" fillId="0" borderId="108" xfId="239" applyNumberFormat="1" applyFont="1" applyBorder="1"/>
    <xf numFmtId="200" fontId="63" fillId="0" borderId="51" xfId="239" applyNumberFormat="1" applyFont="1" applyBorder="1"/>
    <xf numFmtId="200" fontId="63" fillId="0" borderId="47" xfId="239" applyNumberFormat="1" applyFont="1" applyBorder="1"/>
    <xf numFmtId="200" fontId="63" fillId="0" borderId="102" xfId="239" applyNumberFormat="1" applyFont="1" applyBorder="1"/>
    <xf numFmtId="201" fontId="41" fillId="0" borderId="69" xfId="218" applyNumberFormat="1" applyFont="1" applyBorder="1" applyAlignment="1">
      <alignment vertical="center"/>
    </xf>
    <xf numFmtId="200" fontId="63" fillId="0" borderId="47" xfId="239" applyNumberFormat="1" applyFont="1" applyBorder="1" applyAlignment="1">
      <alignment horizontal="center"/>
    </xf>
    <xf numFmtId="200" fontId="63" fillId="0" borderId="102" xfId="239" applyNumberFormat="1" applyFont="1" applyBorder="1" applyAlignment="1">
      <alignment horizontal="center"/>
    </xf>
    <xf numFmtId="201" fontId="63" fillId="0" borderId="69" xfId="218" applyNumberFormat="1" applyFont="1" applyBorder="1" applyAlignment="1">
      <alignment horizontal="center" vertical="center"/>
    </xf>
    <xf numFmtId="200" fontId="63" fillId="0" borderId="113" xfId="239" applyNumberFormat="1" applyFont="1" applyBorder="1"/>
    <xf numFmtId="37" fontId="63" fillId="0" borderId="41" xfId="239" applyFont="1" applyBorder="1" applyAlignment="1">
      <alignment vertical="center"/>
    </xf>
    <xf numFmtId="37" fontId="63" fillId="0" borderId="39" xfId="239" applyFont="1" applyBorder="1" applyAlignment="1">
      <alignment vertical="center"/>
    </xf>
    <xf numFmtId="37" fontId="63" fillId="0" borderId="39" xfId="239" applyFont="1" applyBorder="1"/>
    <xf numFmtId="37" fontId="63" fillId="0" borderId="39" xfId="239" applyFont="1" applyBorder="1" applyAlignment="1">
      <alignment horizontal="right" vertical="center"/>
    </xf>
    <xf numFmtId="37" fontId="63" fillId="0" borderId="39" xfId="239" quotePrefix="1" applyFont="1" applyBorder="1" applyAlignment="1">
      <alignment horizontal="right" vertical="center"/>
    </xf>
    <xf numFmtId="37" fontId="63" fillId="0" borderId="39" xfId="239" applyFont="1" applyBorder="1" applyAlignment="1">
      <alignment horizontal="right"/>
    </xf>
    <xf numFmtId="0" fontId="63" fillId="0" borderId="39" xfId="240" applyFont="1" applyBorder="1" applyAlignment="1">
      <alignment vertical="center"/>
    </xf>
    <xf numFmtId="37" fontId="63" fillId="0" borderId="51" xfId="239" applyFont="1" applyBorder="1" applyAlignment="1">
      <alignment horizontal="right" vertical="center"/>
    </xf>
    <xf numFmtId="37" fontId="63" fillId="0" borderId="39" xfId="239" applyFont="1" applyBorder="1" applyAlignment="1">
      <alignment horizontal="left" vertical="center"/>
    </xf>
    <xf numFmtId="37" fontId="63" fillId="0" borderId="39" xfId="239" quotePrefix="1" applyFont="1" applyBorder="1" applyAlignment="1">
      <alignment horizontal="left" vertical="center"/>
    </xf>
    <xf numFmtId="37" fontId="63" fillId="0" borderId="113" xfId="239" applyFont="1" applyBorder="1" applyAlignment="1">
      <alignment vertical="center"/>
    </xf>
    <xf numFmtId="37" fontId="63" fillId="0" borderId="41" xfId="239" applyFont="1" applyBorder="1"/>
    <xf numFmtId="37" fontId="63" fillId="0" borderId="114" xfId="239" applyFont="1" applyBorder="1" applyAlignment="1">
      <alignment vertical="center"/>
    </xf>
    <xf numFmtId="0" fontId="63" fillId="0" borderId="0" xfId="241" applyFont="1" applyAlignment="1">
      <alignment horizontal="left" vertical="center"/>
    </xf>
    <xf numFmtId="0" fontId="52" fillId="0" borderId="39" xfId="232" applyFont="1" applyBorder="1" applyProtection="1">
      <protection locked="0"/>
    </xf>
    <xf numFmtId="0" fontId="52" fillId="0" borderId="0" xfId="232" applyFont="1" applyProtection="1">
      <protection locked="0"/>
    </xf>
    <xf numFmtId="0" fontId="52" fillId="0" borderId="0" xfId="232" applyFont="1" applyAlignment="1" applyProtection="1">
      <alignment horizontal="center" vertical="center"/>
      <protection locked="0"/>
    </xf>
    <xf numFmtId="0" fontId="52" fillId="0" borderId="45" xfId="232" applyFont="1" applyBorder="1" applyAlignment="1" applyProtection="1">
      <alignment horizontal="center" vertical="center"/>
      <protection locked="0"/>
    </xf>
    <xf numFmtId="0" fontId="52" fillId="0" borderId="41" xfId="232" applyFont="1" applyBorder="1" applyAlignment="1" applyProtection="1">
      <alignment horizontal="center" vertical="center"/>
      <protection locked="0"/>
    </xf>
    <xf numFmtId="196" fontId="74" fillId="0" borderId="39" xfId="229" applyNumberFormat="1" applyFont="1" applyBorder="1" applyAlignment="1" applyProtection="1">
      <alignment horizontal="center" vertical="center" wrapText="1"/>
      <protection locked="0"/>
    </xf>
    <xf numFmtId="0" fontId="52" fillId="0" borderId="25" xfId="232" applyFont="1" applyBorder="1" applyProtection="1">
      <protection locked="0"/>
    </xf>
    <xf numFmtId="0" fontId="52" fillId="0" borderId="25" xfId="232" applyFont="1" applyBorder="1" applyAlignment="1" applyProtection="1">
      <alignment horizontal="center" vertical="center"/>
      <protection locked="0"/>
    </xf>
    <xf numFmtId="0" fontId="52" fillId="0" borderId="46" xfId="232" applyFont="1" applyBorder="1" applyAlignment="1" applyProtection="1">
      <alignment horizontal="center" vertical="center"/>
      <protection locked="0"/>
    </xf>
    <xf numFmtId="49" fontId="163" fillId="0" borderId="49" xfId="232" applyNumberFormat="1" applyFont="1" applyBorder="1" applyAlignment="1" applyProtection="1">
      <alignment horizontal="center"/>
      <protection locked="0"/>
    </xf>
    <xf numFmtId="0" fontId="63" fillId="0" borderId="0" xfId="232" applyFont="1" applyProtection="1">
      <protection locked="0"/>
    </xf>
    <xf numFmtId="0" fontId="52" fillId="0" borderId="0" xfId="232" applyFont="1" applyAlignment="1" applyProtection="1">
      <alignment vertical="center"/>
      <protection locked="0"/>
    </xf>
    <xf numFmtId="0" fontId="52" fillId="0" borderId="25" xfId="232" applyFont="1" applyBorder="1" applyAlignment="1" applyProtection="1">
      <alignment horizontal="right" vertical="center"/>
      <protection locked="0"/>
    </xf>
    <xf numFmtId="0" fontId="52" fillId="0" borderId="51" xfId="232" applyFont="1" applyBorder="1" applyAlignment="1" applyProtection="1">
      <alignment horizontal="center" vertical="center"/>
      <protection locked="0"/>
    </xf>
    <xf numFmtId="0" fontId="52" fillId="0" borderId="51" xfId="232" applyFont="1" applyBorder="1" applyAlignment="1" applyProtection="1">
      <alignment vertical="center"/>
      <protection locked="0"/>
    </xf>
    <xf numFmtId="0" fontId="52" fillId="0" borderId="51" xfId="232" applyFont="1" applyBorder="1" applyProtection="1">
      <protection locked="0"/>
    </xf>
    <xf numFmtId="0" fontId="52" fillId="0" borderId="103" xfId="232" applyFont="1" applyBorder="1" applyProtection="1">
      <protection locked="0"/>
    </xf>
    <xf numFmtId="0" fontId="52" fillId="34" borderId="116" xfId="232" applyFont="1" applyFill="1" applyBorder="1" applyAlignment="1">
      <alignment horizontal="center" vertical="center"/>
    </xf>
    <xf numFmtId="0" fontId="52" fillId="34" borderId="41" xfId="232" applyFont="1" applyFill="1" applyBorder="1" applyAlignment="1">
      <alignment horizontal="center" vertical="center"/>
    </xf>
    <xf numFmtId="0" fontId="52" fillId="34" borderId="39" xfId="232" applyFont="1" applyFill="1" applyBorder="1" applyAlignment="1">
      <alignment horizontal="center" vertical="center"/>
    </xf>
    <xf numFmtId="0" fontId="52" fillId="34" borderId="51" xfId="232" applyFont="1" applyFill="1" applyBorder="1" applyAlignment="1">
      <alignment horizontal="center" vertical="center"/>
    </xf>
    <xf numFmtId="0" fontId="52" fillId="34" borderId="39" xfId="232" applyFont="1" applyFill="1" applyBorder="1" applyProtection="1">
      <protection locked="0"/>
    </xf>
    <xf numFmtId="0" fontId="52" fillId="34" borderId="113" xfId="232" applyFont="1" applyFill="1" applyBorder="1" applyProtection="1">
      <protection locked="0"/>
    </xf>
    <xf numFmtId="0" fontId="65" fillId="34" borderId="104" xfId="232" applyFill="1" applyBorder="1" applyAlignment="1">
      <alignment vertical="center"/>
    </xf>
    <xf numFmtId="0" fontId="65" fillId="34" borderId="0" xfId="232" applyFill="1" applyAlignment="1">
      <alignment vertical="center"/>
    </xf>
    <xf numFmtId="0" fontId="52" fillId="34" borderId="41" xfId="232" applyFont="1" applyFill="1" applyBorder="1" applyAlignment="1" applyProtection="1">
      <alignment horizontal="center" vertical="center"/>
      <protection locked="0"/>
    </xf>
    <xf numFmtId="0" fontId="52" fillId="34" borderId="44" xfId="232" applyFont="1" applyFill="1" applyBorder="1" applyAlignment="1" applyProtection="1">
      <alignment horizontal="center" vertical="center"/>
      <protection locked="0"/>
    </xf>
    <xf numFmtId="0" fontId="52" fillId="34" borderId="0" xfId="232" applyFont="1" applyFill="1" applyAlignment="1" applyProtection="1">
      <alignment horizontal="center" vertical="center"/>
      <protection locked="0"/>
    </xf>
    <xf numFmtId="0" fontId="65" fillId="34" borderId="42" xfId="232" applyFill="1" applyBorder="1" applyAlignment="1">
      <alignment vertical="center"/>
    </xf>
    <xf numFmtId="0" fontId="52" fillId="34" borderId="39" xfId="232" applyFont="1" applyFill="1" applyBorder="1" applyAlignment="1" applyProtection="1">
      <alignment horizontal="center" vertical="center"/>
      <protection locked="0"/>
    </xf>
    <xf numFmtId="0" fontId="52" fillId="34" borderId="51" xfId="232" applyFont="1" applyFill="1" applyBorder="1" applyAlignment="1" applyProtection="1">
      <alignment horizontal="center" vertical="center"/>
      <protection locked="0"/>
    </xf>
    <xf numFmtId="0" fontId="65" fillId="34" borderId="111" xfId="232" applyFill="1" applyBorder="1" applyAlignment="1">
      <alignment vertical="center"/>
    </xf>
    <xf numFmtId="0" fontId="65" fillId="34" borderId="51" xfId="232" applyFill="1" applyBorder="1" applyAlignment="1">
      <alignment vertical="center"/>
    </xf>
    <xf numFmtId="0" fontId="52" fillId="34" borderId="49" xfId="232" applyFont="1" applyFill="1" applyBorder="1" applyAlignment="1" applyProtection="1">
      <alignment horizontal="center" vertical="center"/>
      <protection locked="0"/>
    </xf>
    <xf numFmtId="0" fontId="52" fillId="34" borderId="25" xfId="232" applyFont="1" applyFill="1" applyBorder="1" applyAlignment="1" applyProtection="1">
      <alignment horizontal="center" vertical="center"/>
      <protection locked="0"/>
    </xf>
    <xf numFmtId="0" fontId="65" fillId="34" borderId="97" xfId="232" applyFill="1" applyBorder="1" applyAlignment="1">
      <alignment vertical="center"/>
    </xf>
    <xf numFmtId="0" fontId="65" fillId="34" borderId="110" xfId="232" applyFill="1" applyBorder="1" applyAlignment="1">
      <alignment vertical="center"/>
    </xf>
    <xf numFmtId="0" fontId="65" fillId="34" borderId="25" xfId="232" applyFill="1" applyBorder="1" applyAlignment="1">
      <alignment vertical="center"/>
    </xf>
    <xf numFmtId="0" fontId="52" fillId="34" borderId="48" xfId="232" applyFont="1" applyFill="1" applyBorder="1" applyAlignment="1" applyProtection="1">
      <alignment horizontal="center" vertical="center"/>
      <protection locked="0"/>
    </xf>
    <xf numFmtId="0" fontId="52" fillId="34" borderId="117" xfId="232" applyFont="1" applyFill="1" applyBorder="1" applyAlignment="1">
      <alignment horizontal="center" vertical="center"/>
    </xf>
    <xf numFmtId="0" fontId="52" fillId="34" borderId="43" xfId="232" applyFont="1" applyFill="1" applyBorder="1" applyAlignment="1" applyProtection="1">
      <alignment horizontal="center" vertical="center"/>
      <protection locked="0"/>
    </xf>
    <xf numFmtId="0" fontId="52" fillId="34" borderId="42" xfId="232" applyFont="1" applyFill="1" applyBorder="1" applyAlignment="1" applyProtection="1">
      <alignment horizontal="center" vertical="center"/>
      <protection locked="0"/>
    </xf>
    <xf numFmtId="0" fontId="52" fillId="34" borderId="48" xfId="232" applyFont="1" applyFill="1" applyBorder="1" applyProtection="1">
      <protection locked="0"/>
    </xf>
    <xf numFmtId="0" fontId="52" fillId="34" borderId="118" xfId="232" applyFont="1" applyFill="1" applyBorder="1" applyProtection="1">
      <protection locked="0"/>
    </xf>
    <xf numFmtId="0" fontId="65" fillId="34" borderId="47" xfId="232" applyFill="1" applyBorder="1" applyAlignment="1">
      <alignment vertical="center"/>
    </xf>
    <xf numFmtId="0" fontId="52" fillId="34" borderId="122" xfId="232" applyFont="1" applyFill="1" applyBorder="1" applyAlignment="1">
      <alignment horizontal="center" vertical="center"/>
    </xf>
    <xf numFmtId="0" fontId="52" fillId="34" borderId="121" xfId="232" applyFont="1" applyFill="1" applyBorder="1" applyAlignment="1" applyProtection="1">
      <alignment horizontal="center" vertical="center"/>
      <protection locked="0"/>
    </xf>
    <xf numFmtId="0" fontId="52" fillId="34" borderId="123" xfId="232" applyFont="1" applyFill="1" applyBorder="1" applyAlignment="1" applyProtection="1">
      <alignment horizontal="center" vertical="center"/>
      <protection locked="0"/>
    </xf>
    <xf numFmtId="0" fontId="52" fillId="34" borderId="124" xfId="232" applyFont="1" applyFill="1" applyBorder="1" applyAlignment="1" applyProtection="1">
      <alignment horizontal="center" vertical="center"/>
      <protection locked="0"/>
    </xf>
    <xf numFmtId="0" fontId="52" fillId="34" borderId="123" xfId="232" applyFont="1" applyFill="1" applyBorder="1" applyProtection="1">
      <protection locked="0"/>
    </xf>
    <xf numFmtId="0" fontId="52" fillId="34" borderId="125" xfId="232" applyFont="1" applyFill="1" applyBorder="1" applyProtection="1">
      <protection locked="0"/>
    </xf>
    <xf numFmtId="0" fontId="65" fillId="34" borderId="126" xfId="232" applyFill="1" applyBorder="1" applyAlignment="1">
      <alignment vertical="center"/>
    </xf>
    <xf numFmtId="0" fontId="65" fillId="34" borderId="124" xfId="232" applyFill="1" applyBorder="1" applyAlignment="1">
      <alignment vertical="center"/>
    </xf>
    <xf numFmtId="191" fontId="52" fillId="0" borderId="49" xfId="232" applyNumberFormat="1" applyFont="1" applyBorder="1" applyAlignment="1">
      <alignment horizontal="center" vertical="center"/>
    </xf>
    <xf numFmtId="191" fontId="52" fillId="0" borderId="44" xfId="232" applyNumberFormat="1" applyFont="1" applyBorder="1" applyAlignment="1" applyProtection="1">
      <alignment vertical="center"/>
      <protection locked="0"/>
    </xf>
    <xf numFmtId="191" fontId="52" fillId="0" borderId="127" xfId="232" applyNumberFormat="1" applyFont="1" applyBorder="1" applyAlignment="1" applyProtection="1">
      <alignment horizontal="center" vertical="center"/>
      <protection locked="0"/>
    </xf>
    <xf numFmtId="0" fontId="52" fillId="34" borderId="128" xfId="232" applyFont="1" applyFill="1" applyBorder="1" applyAlignment="1" applyProtection="1">
      <alignment horizontal="center" vertical="center"/>
      <protection locked="0"/>
    </xf>
    <xf numFmtId="0" fontId="52" fillId="34" borderId="128" xfId="232" applyFont="1" applyFill="1" applyBorder="1" applyAlignment="1" applyProtection="1">
      <alignment horizontal="center"/>
      <protection locked="0"/>
    </xf>
    <xf numFmtId="0" fontId="52" fillId="34" borderId="129" xfId="232" applyFont="1" applyFill="1" applyBorder="1" applyAlignment="1" applyProtection="1">
      <alignment horizontal="center"/>
      <protection locked="0"/>
    </xf>
    <xf numFmtId="0" fontId="52" fillId="0" borderId="130" xfId="232" applyFont="1" applyBorder="1" applyAlignment="1" applyProtection="1">
      <alignment horizontal="center"/>
      <protection locked="0"/>
    </xf>
    <xf numFmtId="191" fontId="65" fillId="0" borderId="127" xfId="232" applyNumberFormat="1" applyBorder="1" applyAlignment="1">
      <alignment vertical="center"/>
    </xf>
    <xf numFmtId="0" fontId="52" fillId="0" borderId="40" xfId="232" applyFont="1" applyBorder="1" applyProtection="1">
      <protection locked="0"/>
    </xf>
    <xf numFmtId="0" fontId="52" fillId="34" borderId="47" xfId="232" applyFont="1" applyFill="1" applyBorder="1" applyAlignment="1">
      <alignment horizontal="center" vertical="center"/>
    </xf>
    <xf numFmtId="0" fontId="52" fillId="34" borderId="40" xfId="232" applyFont="1" applyFill="1" applyBorder="1" applyAlignment="1" applyProtection="1">
      <alignment horizontal="center" vertical="center"/>
      <protection locked="0"/>
    </xf>
    <xf numFmtId="0" fontId="52" fillId="34" borderId="47" xfId="232" applyFont="1" applyFill="1" applyBorder="1" applyAlignment="1" applyProtection="1">
      <alignment horizontal="center" vertical="center"/>
      <protection locked="0"/>
    </xf>
    <xf numFmtId="0" fontId="52" fillId="34" borderId="50" xfId="232" applyFont="1" applyFill="1" applyBorder="1" applyAlignment="1" applyProtection="1">
      <alignment horizontal="center" vertical="center"/>
      <protection locked="0"/>
    </xf>
    <xf numFmtId="0" fontId="52" fillId="34" borderId="67" xfId="232" applyFont="1" applyFill="1" applyBorder="1" applyAlignment="1" applyProtection="1">
      <alignment horizontal="center" vertical="center"/>
      <protection locked="0"/>
    </xf>
    <xf numFmtId="0" fontId="52" fillId="34" borderId="115" xfId="232" applyFont="1" applyFill="1" applyBorder="1" applyProtection="1">
      <protection locked="0"/>
    </xf>
    <xf numFmtId="0" fontId="52" fillId="34" borderId="120" xfId="232" applyFont="1" applyFill="1" applyBorder="1" applyAlignment="1" applyProtection="1">
      <alignment horizontal="center" vertical="center"/>
      <protection locked="0"/>
    </xf>
    <xf numFmtId="191" fontId="52" fillId="0" borderId="131" xfId="232" applyNumberFormat="1" applyFont="1" applyBorder="1" applyAlignment="1" applyProtection="1">
      <alignment vertical="center"/>
      <protection locked="0"/>
    </xf>
    <xf numFmtId="0" fontId="52" fillId="0" borderId="0" xfId="232" applyFont="1" applyAlignment="1" applyProtection="1">
      <alignment horizontal="right" vertical="center"/>
      <protection locked="0"/>
    </xf>
    <xf numFmtId="0" fontId="165" fillId="34" borderId="116" xfId="232" applyFont="1" applyFill="1" applyBorder="1" applyAlignment="1">
      <alignment horizontal="center" vertical="center"/>
    </xf>
    <xf numFmtId="0" fontId="165" fillId="34" borderId="41" xfId="232" applyFont="1" applyFill="1" applyBorder="1" applyAlignment="1">
      <alignment horizontal="center" vertical="center"/>
    </xf>
    <xf numFmtId="0" fontId="165" fillId="34" borderId="51" xfId="232" applyFont="1" applyFill="1" applyBorder="1" applyAlignment="1">
      <alignment horizontal="center" vertical="center"/>
    </xf>
    <xf numFmtId="0" fontId="165" fillId="34" borderId="39" xfId="232" applyFont="1" applyFill="1" applyBorder="1" applyProtection="1">
      <protection locked="0"/>
    </xf>
    <xf numFmtId="0" fontId="165" fillId="34" borderId="47" xfId="232" applyFont="1" applyFill="1" applyBorder="1" applyProtection="1">
      <protection locked="0"/>
    </xf>
    <xf numFmtId="0" fontId="165" fillId="34" borderId="41" xfId="232" applyFont="1" applyFill="1" applyBorder="1" applyAlignment="1" applyProtection="1">
      <alignment horizontal="center" vertical="center"/>
      <protection locked="0"/>
    </xf>
    <xf numFmtId="0" fontId="165" fillId="34" borderId="0" xfId="232" applyFont="1" applyFill="1" applyAlignment="1" applyProtection="1">
      <alignment horizontal="center" vertical="center"/>
      <protection locked="0"/>
    </xf>
    <xf numFmtId="0" fontId="165" fillId="34" borderId="51" xfId="232" applyFont="1" applyFill="1" applyBorder="1" applyAlignment="1" applyProtection="1">
      <alignment horizontal="center" vertical="center"/>
      <protection locked="0"/>
    </xf>
    <xf numFmtId="0" fontId="165" fillId="34" borderId="25" xfId="232" applyFont="1" applyFill="1" applyBorder="1" applyAlignment="1" applyProtection="1">
      <alignment horizontal="center" vertical="center"/>
      <protection locked="0"/>
    </xf>
    <xf numFmtId="0" fontId="165" fillId="34" borderId="42" xfId="232" applyFont="1" applyFill="1" applyBorder="1" applyAlignment="1" applyProtection="1">
      <alignment horizontal="center" vertical="center"/>
      <protection locked="0"/>
    </xf>
    <xf numFmtId="0" fontId="165" fillId="34" borderId="122" xfId="232" applyFont="1" applyFill="1" applyBorder="1" applyAlignment="1">
      <alignment horizontal="center" vertical="center"/>
    </xf>
    <xf numFmtId="0" fontId="165" fillId="34" borderId="132" xfId="232" applyFont="1" applyFill="1" applyBorder="1" applyAlignment="1" applyProtection="1">
      <alignment horizontal="center" vertical="center"/>
      <protection locked="0"/>
    </xf>
    <xf numFmtId="0" fontId="165" fillId="34" borderId="124" xfId="232" applyFont="1" applyFill="1" applyBorder="1" applyAlignment="1" applyProtection="1">
      <alignment horizontal="center" vertical="center"/>
      <protection locked="0"/>
    </xf>
    <xf numFmtId="0" fontId="165" fillId="34" borderId="123" xfId="232" applyFont="1" applyFill="1" applyBorder="1" applyProtection="1">
      <protection locked="0"/>
    </xf>
    <xf numFmtId="0" fontId="165" fillId="34" borderId="120" xfId="232" applyFont="1" applyFill="1" applyBorder="1" applyProtection="1">
      <protection locked="0"/>
    </xf>
    <xf numFmtId="0" fontId="52" fillId="0" borderId="49" xfId="232" applyFont="1" applyBorder="1" applyAlignment="1">
      <alignment horizontal="center" vertical="center"/>
    </xf>
    <xf numFmtId="0" fontId="52" fillId="0" borderId="131" xfId="232" applyFont="1" applyBorder="1" applyAlignment="1" applyProtection="1">
      <alignment vertical="center"/>
      <protection locked="0"/>
    </xf>
    <xf numFmtId="0" fontId="52" fillId="34" borderId="133" xfId="232" applyFont="1" applyFill="1" applyBorder="1" applyAlignment="1" applyProtection="1">
      <alignment horizontal="center"/>
      <protection locked="0"/>
    </xf>
    <xf numFmtId="0" fontId="166" fillId="0" borderId="39" xfId="232" applyFont="1" applyBorder="1" applyAlignment="1" applyProtection="1">
      <alignment horizontal="center"/>
      <protection locked="0"/>
    </xf>
    <xf numFmtId="0" fontId="166" fillId="0" borderId="0" xfId="232" applyFont="1" applyProtection="1">
      <protection locked="0"/>
    </xf>
    <xf numFmtId="0" fontId="166" fillId="0" borderId="39" xfId="232" applyFont="1" applyBorder="1" applyAlignment="1" applyProtection="1">
      <alignment horizontal="center" vertical="center"/>
      <protection locked="0"/>
    </xf>
    <xf numFmtId="196" fontId="166" fillId="0" borderId="39" xfId="229" applyNumberFormat="1" applyFont="1" applyBorder="1" applyAlignment="1" applyProtection="1">
      <alignment horizontal="center" vertical="center" wrapText="1"/>
      <protection locked="0"/>
    </xf>
    <xf numFmtId="0" fontId="166" fillId="0" borderId="25" xfId="232" applyFont="1" applyBorder="1" applyProtection="1">
      <protection locked="0"/>
    </xf>
    <xf numFmtId="0" fontId="63" fillId="0" borderId="0" xfId="232" applyFont="1" applyAlignment="1" applyProtection="1">
      <alignment vertical="center"/>
      <protection locked="0"/>
    </xf>
    <xf numFmtId="0" fontId="63" fillId="0" borderId="57" xfId="232" applyFont="1" applyBorder="1" applyAlignment="1" applyProtection="1">
      <alignment horizontal="right" vertical="center" wrapText="1"/>
      <protection locked="0"/>
    </xf>
    <xf numFmtId="0" fontId="64" fillId="0" borderId="57" xfId="232" applyFont="1" applyBorder="1" applyAlignment="1" applyProtection="1">
      <alignment vertical="center" wrapText="1"/>
      <protection locked="0"/>
    </xf>
    <xf numFmtId="196" fontId="167" fillId="0" borderId="134" xfId="229" applyNumberFormat="1" applyFont="1" applyBorder="1" applyAlignment="1" applyProtection="1">
      <alignment horizontal="center" vertical="center" wrapText="1"/>
      <protection locked="0"/>
    </xf>
    <xf numFmtId="196" fontId="167" fillId="0" borderId="135" xfId="229" applyNumberFormat="1" applyFont="1" applyBorder="1" applyAlignment="1" applyProtection="1">
      <alignment horizontal="center" vertical="center" wrapText="1"/>
      <protection locked="0"/>
    </xf>
    <xf numFmtId="196" fontId="167" fillId="0" borderId="54" xfId="229" applyNumberFormat="1" applyFont="1" applyBorder="1" applyAlignment="1" applyProtection="1">
      <alignment horizontal="center" vertical="center" wrapText="1"/>
      <protection locked="0"/>
    </xf>
    <xf numFmtId="196" fontId="167" fillId="0" borderId="136" xfId="229" applyNumberFormat="1" applyFont="1" applyBorder="1" applyAlignment="1" applyProtection="1">
      <alignment horizontal="center" vertical="center" wrapText="1"/>
      <protection locked="0"/>
    </xf>
    <xf numFmtId="0" fontId="63" fillId="34" borderId="91" xfId="232" applyFont="1" applyFill="1" applyBorder="1" applyAlignment="1" applyProtection="1">
      <alignment horizontal="left" vertical="center" wrapText="1"/>
      <protection locked="0"/>
    </xf>
    <xf numFmtId="0" fontId="63" fillId="34" borderId="46" xfId="232" applyFont="1" applyFill="1" applyBorder="1" applyAlignment="1" applyProtection="1">
      <alignment horizontal="left" vertical="center" wrapText="1"/>
      <protection locked="0"/>
    </xf>
    <xf numFmtId="0" fontId="63" fillId="34" borderId="49" xfId="232" applyFont="1" applyFill="1" applyBorder="1" applyAlignment="1">
      <alignment vertical="center"/>
    </xf>
    <xf numFmtId="0" fontId="63" fillId="34" borderId="25" xfId="232" applyFont="1" applyFill="1" applyBorder="1" applyAlignment="1">
      <alignment vertical="center"/>
    </xf>
    <xf numFmtId="0" fontId="63" fillId="34" borderId="50" xfId="232" applyFont="1" applyFill="1" applyBorder="1" applyAlignment="1">
      <alignment vertical="center"/>
    </xf>
    <xf numFmtId="0" fontId="63" fillId="34" borderId="41" xfId="232" applyFont="1" applyFill="1" applyBorder="1" applyAlignment="1" applyProtection="1">
      <alignment horizontal="left" vertical="center" indent="1"/>
      <protection locked="0"/>
    </xf>
    <xf numFmtId="0" fontId="63" fillId="34" borderId="39" xfId="232" applyFont="1" applyFill="1" applyBorder="1" applyAlignment="1" applyProtection="1">
      <alignment horizontal="right" vertical="center" wrapText="1"/>
      <protection locked="0"/>
    </xf>
    <xf numFmtId="0" fontId="63" fillId="34" borderId="51" xfId="232" applyFont="1" applyFill="1" applyBorder="1" applyAlignment="1" applyProtection="1">
      <alignment horizontal="right" vertical="center" wrapText="1"/>
      <protection locked="0"/>
    </xf>
    <xf numFmtId="0" fontId="63" fillId="34" borderId="47" xfId="232" applyFont="1" applyFill="1" applyBorder="1" applyAlignment="1" applyProtection="1">
      <alignment horizontal="right" vertical="center" wrapText="1"/>
      <protection locked="0"/>
    </xf>
    <xf numFmtId="0" fontId="63" fillId="34" borderId="41" xfId="232" applyFont="1" applyFill="1" applyBorder="1" applyAlignment="1" applyProtection="1">
      <alignment horizontal="left" vertical="center" indent="2"/>
      <protection locked="0"/>
    </xf>
    <xf numFmtId="0" fontId="63" fillId="34" borderId="41" xfId="232" applyFont="1" applyFill="1" applyBorder="1" applyAlignment="1" applyProtection="1">
      <alignment horizontal="left" vertical="center" indent="3"/>
      <protection locked="0"/>
    </xf>
    <xf numFmtId="0" fontId="63" fillId="34" borderId="41" xfId="232" applyFont="1" applyFill="1" applyBorder="1" applyAlignment="1" applyProtection="1">
      <alignment horizontal="left" vertical="center" wrapText="1" indent="3"/>
      <protection locked="0"/>
    </xf>
    <xf numFmtId="0" fontId="63" fillId="34" borderId="143" xfId="232" applyFont="1" applyFill="1" applyBorder="1" applyAlignment="1" applyProtection="1">
      <alignment horizontal="left" vertical="center" wrapText="1" indent="3"/>
      <protection locked="0"/>
    </xf>
    <xf numFmtId="0" fontId="63" fillId="34" borderId="46" xfId="232" applyFont="1" applyFill="1" applyBorder="1" applyAlignment="1" applyProtection="1">
      <alignment horizontal="center" vertical="center"/>
      <protection locked="0"/>
    </xf>
    <xf numFmtId="0" fontId="63" fillId="34" borderId="49" xfId="232" applyFont="1" applyFill="1" applyBorder="1" applyAlignment="1" applyProtection="1">
      <alignment horizontal="center" vertical="center"/>
      <protection locked="0"/>
    </xf>
    <xf numFmtId="0" fontId="63" fillId="34" borderId="25" xfId="232" applyFont="1" applyFill="1" applyBorder="1" applyAlignment="1" applyProtection="1">
      <alignment horizontal="center" vertical="center"/>
      <protection locked="0"/>
    </xf>
    <xf numFmtId="0" fontId="63" fillId="34" borderId="50" xfId="232" applyFont="1" applyFill="1" applyBorder="1" applyAlignment="1" applyProtection="1">
      <alignment horizontal="center" vertical="center"/>
      <protection locked="0"/>
    </xf>
    <xf numFmtId="0" fontId="63" fillId="34" borderId="39" xfId="232" applyFont="1" applyFill="1" applyBorder="1" applyAlignment="1" applyProtection="1">
      <alignment vertical="center"/>
      <protection locked="0"/>
    </xf>
    <xf numFmtId="0" fontId="63" fillId="34" borderId="51" xfId="232" applyFont="1" applyFill="1" applyBorder="1" applyAlignment="1" applyProtection="1">
      <alignment vertical="center"/>
      <protection locked="0"/>
    </xf>
    <xf numFmtId="0" fontId="63" fillId="34" borderId="47" xfId="232" applyFont="1" applyFill="1" applyBorder="1" applyAlignment="1" applyProtection="1">
      <alignment vertical="center"/>
      <protection locked="0"/>
    </xf>
    <xf numFmtId="0" fontId="63" fillId="34" borderId="41" xfId="232" applyFont="1" applyFill="1" applyBorder="1" applyAlignment="1" applyProtection="1">
      <alignment horizontal="left" vertical="center" wrapText="1" indent="1"/>
      <protection locked="0"/>
    </xf>
    <xf numFmtId="0" fontId="63" fillId="34" borderId="41" xfId="232" applyFont="1" applyFill="1" applyBorder="1" applyAlignment="1" applyProtection="1">
      <alignment horizontal="left" vertical="center" wrapText="1"/>
      <protection locked="0"/>
    </xf>
    <xf numFmtId="0" fontId="63" fillId="34" borderId="39" xfId="232" applyFont="1" applyFill="1" applyBorder="1" applyAlignment="1">
      <alignment vertical="center"/>
    </xf>
    <xf numFmtId="0" fontId="63" fillId="34" borderId="51" xfId="232" applyFont="1" applyFill="1" applyBorder="1" applyAlignment="1">
      <alignment vertical="center"/>
    </xf>
    <xf numFmtId="0" fontId="63" fillId="34" borderId="47" xfId="232" applyFont="1" applyFill="1" applyBorder="1" applyAlignment="1">
      <alignment vertical="center"/>
    </xf>
    <xf numFmtId="0" fontId="63" fillId="0" borderId="41" xfId="232" applyFont="1" applyBorder="1" applyAlignment="1" applyProtection="1">
      <alignment horizontal="left" vertical="center" wrapText="1" indent="2"/>
      <protection locked="0"/>
    </xf>
    <xf numFmtId="0" fontId="63" fillId="34" borderId="41" xfId="232" applyFont="1" applyFill="1" applyBorder="1" applyAlignment="1" applyProtection="1">
      <alignment horizontal="left" vertical="center" wrapText="1" indent="2"/>
      <protection locked="0"/>
    </xf>
    <xf numFmtId="0" fontId="63" fillId="0" borderId="39" xfId="232" applyFont="1" applyBorder="1" applyAlignment="1" applyProtection="1">
      <alignment vertical="center"/>
      <protection locked="0"/>
    </xf>
    <xf numFmtId="0" fontId="63" fillId="0" borderId="51" xfId="232" applyFont="1" applyBorder="1" applyAlignment="1" applyProtection="1">
      <alignment vertical="center"/>
      <protection locked="0"/>
    </xf>
    <xf numFmtId="0" fontId="63" fillId="0" borderId="47" xfId="232" applyFont="1" applyBorder="1" applyAlignment="1" applyProtection="1">
      <alignment vertical="center"/>
      <protection locked="0"/>
    </xf>
    <xf numFmtId="0" fontId="63" fillId="0" borderId="0" xfId="232" applyFont="1" applyAlignment="1" applyProtection="1">
      <alignment vertical="top"/>
      <protection locked="0"/>
    </xf>
    <xf numFmtId="0" fontId="63" fillId="0" borderId="0" xfId="232" applyFont="1" applyAlignment="1" applyProtection="1">
      <alignment horizontal="right" vertical="top"/>
      <protection locked="0"/>
    </xf>
    <xf numFmtId="0" fontId="166" fillId="0" borderId="0" xfId="232" applyFont="1" applyAlignment="1" applyProtection="1">
      <alignment vertical="center"/>
      <protection locked="0"/>
    </xf>
    <xf numFmtId="0" fontId="21" fillId="0" borderId="0" xfId="148" applyBorder="1">
      <alignment vertical="center"/>
    </xf>
    <xf numFmtId="49" fontId="163" fillId="0" borderId="39" xfId="232" applyNumberFormat="1" applyFont="1" applyBorder="1" applyAlignment="1" applyProtection="1">
      <alignment horizontal="center"/>
      <protection locked="0"/>
    </xf>
    <xf numFmtId="0" fontId="52" fillId="0" borderId="39" xfId="210" applyFont="1" applyBorder="1" applyAlignment="1" applyProtection="1">
      <alignment horizontal="left"/>
      <protection locked="0"/>
    </xf>
    <xf numFmtId="0" fontId="52" fillId="0" borderId="0" xfId="210" applyFont="1" applyAlignment="1" applyProtection="1">
      <protection locked="0"/>
    </xf>
    <xf numFmtId="0" fontId="52" fillId="0" borderId="0" xfId="210" applyFont="1" applyAlignment="1" applyProtection="1">
      <alignment horizontal="center" vertical="center"/>
      <protection locked="0"/>
    </xf>
    <xf numFmtId="0" fontId="64" fillId="0" borderId="0" xfId="210" applyFont="1" applyAlignment="1" applyProtection="1">
      <alignment horizontal="center"/>
      <protection locked="0"/>
    </xf>
    <xf numFmtId="0" fontId="64" fillId="0" borderId="45" xfId="210" applyFont="1" applyBorder="1" applyAlignment="1" applyProtection="1">
      <alignment horizontal="center"/>
      <protection locked="0"/>
    </xf>
    <xf numFmtId="0" fontId="52" fillId="0" borderId="41" xfId="210" applyFont="1" applyBorder="1" applyAlignment="1" applyProtection="1">
      <alignment horizontal="center" vertical="center"/>
      <protection locked="0"/>
    </xf>
    <xf numFmtId="0" fontId="71" fillId="0" borderId="39" xfId="210" applyFont="1" applyBorder="1" applyAlignment="1" applyProtection="1">
      <alignment horizontal="center"/>
      <protection locked="0"/>
    </xf>
    <xf numFmtId="0" fontId="168" fillId="0" borderId="40" xfId="210" applyFont="1" applyBorder="1">
      <alignment vertical="center"/>
    </xf>
    <xf numFmtId="0" fontId="168" fillId="0" borderId="0" xfId="210" applyFont="1">
      <alignment vertical="center"/>
    </xf>
    <xf numFmtId="0" fontId="52" fillId="0" borderId="39" xfId="210" applyFont="1" applyBorder="1" applyAlignment="1" applyProtection="1">
      <protection locked="0"/>
    </xf>
    <xf numFmtId="0" fontId="52" fillId="0" borderId="25" xfId="210" applyFont="1" applyBorder="1" applyAlignment="1" applyProtection="1">
      <protection locked="0"/>
    </xf>
    <xf numFmtId="0" fontId="52" fillId="0" borderId="25" xfId="210" applyFont="1" applyBorder="1" applyAlignment="1" applyProtection="1">
      <alignment horizontal="center" vertical="center"/>
      <protection locked="0"/>
    </xf>
    <xf numFmtId="49" fontId="53" fillId="0" borderId="25" xfId="210" applyNumberFormat="1" applyFont="1" applyBorder="1" applyAlignment="1" applyProtection="1">
      <alignment horizontal="center"/>
      <protection locked="0"/>
    </xf>
    <xf numFmtId="49" fontId="53" fillId="0" borderId="46" xfId="210" applyNumberFormat="1" applyFont="1" applyBorder="1" applyAlignment="1" applyProtection="1">
      <alignment horizontal="center"/>
      <protection locked="0"/>
    </xf>
    <xf numFmtId="49" fontId="163" fillId="0" borderId="39" xfId="210" applyNumberFormat="1" applyFont="1" applyBorder="1" applyAlignment="1" applyProtection="1">
      <alignment horizontal="center"/>
      <protection locked="0"/>
    </xf>
    <xf numFmtId="0" fontId="52" fillId="0" borderId="0" xfId="210" applyFont="1" applyProtection="1">
      <alignment vertical="center"/>
      <protection locked="0"/>
    </xf>
    <xf numFmtId="0" fontId="52" fillId="0" borderId="25" xfId="210" applyFont="1" applyBorder="1" applyAlignment="1" applyProtection="1">
      <alignment horizontal="right" vertical="center"/>
      <protection locked="0"/>
    </xf>
    <xf numFmtId="0" fontId="168" fillId="0" borderId="25" xfId="210" applyFont="1" applyBorder="1">
      <alignment vertical="center"/>
    </xf>
    <xf numFmtId="0" fontId="52" fillId="0" borderId="51" xfId="210" applyFont="1" applyBorder="1" applyAlignment="1" applyProtection="1">
      <alignment horizontal="center" vertical="center"/>
      <protection locked="0"/>
    </xf>
    <xf numFmtId="0" fontId="52" fillId="0" borderId="51" xfId="210" applyFont="1" applyBorder="1" applyProtection="1">
      <alignment vertical="center"/>
      <protection locked="0"/>
    </xf>
    <xf numFmtId="0" fontId="52" fillId="0" borderId="51" xfId="210" applyFont="1" applyBorder="1" applyAlignment="1" applyProtection="1">
      <protection locked="0"/>
    </xf>
    <xf numFmtId="0" fontId="52" fillId="0" borderId="41" xfId="210" applyFont="1" applyBorder="1" applyAlignment="1" applyProtection="1">
      <protection locked="0"/>
    </xf>
    <xf numFmtId="0" fontId="52" fillId="35" borderId="116" xfId="210" applyFont="1" applyFill="1" applyBorder="1" applyAlignment="1">
      <alignment horizontal="center" vertical="center"/>
    </xf>
    <xf numFmtId="0" fontId="52" fillId="35" borderId="41" xfId="210" applyFont="1" applyFill="1" applyBorder="1" applyAlignment="1">
      <alignment horizontal="center" vertical="center"/>
    </xf>
    <xf numFmtId="0" fontId="52" fillId="35" borderId="39" xfId="210" applyFont="1" applyFill="1" applyBorder="1" applyAlignment="1">
      <alignment horizontal="center" vertical="center"/>
    </xf>
    <xf numFmtId="0" fontId="52" fillId="35" borderId="51" xfId="210" applyFont="1" applyFill="1" applyBorder="1" applyAlignment="1">
      <alignment horizontal="center" vertical="center"/>
    </xf>
    <xf numFmtId="0" fontId="52" fillId="35" borderId="39" xfId="210" applyFont="1" applyFill="1" applyBorder="1" applyAlignment="1" applyProtection="1">
      <protection locked="0"/>
    </xf>
    <xf numFmtId="0" fontId="52" fillId="35" borderId="144" xfId="210" applyFont="1" applyFill="1" applyBorder="1" applyAlignment="1" applyProtection="1">
      <protection locked="0"/>
    </xf>
    <xf numFmtId="0" fontId="168" fillId="35" borderId="104" xfId="210" applyFont="1" applyFill="1" applyBorder="1">
      <alignment vertical="center"/>
    </xf>
    <xf numFmtId="0" fontId="168" fillId="35" borderId="0" xfId="210" applyFont="1" applyFill="1">
      <alignment vertical="center"/>
    </xf>
    <xf numFmtId="0" fontId="52" fillId="35" borderId="41" xfId="210" applyFont="1" applyFill="1" applyBorder="1" applyAlignment="1" applyProtection="1">
      <alignment horizontal="center" vertical="center"/>
      <protection locked="0"/>
    </xf>
    <xf numFmtId="0" fontId="52" fillId="35" borderId="44" xfId="210" applyFont="1" applyFill="1" applyBorder="1" applyAlignment="1" applyProtection="1">
      <alignment horizontal="center" vertical="center"/>
      <protection locked="0"/>
    </xf>
    <xf numFmtId="0" fontId="52" fillId="35" borderId="0" xfId="210" applyFont="1" applyFill="1" applyAlignment="1" applyProtection="1">
      <alignment horizontal="center" vertical="center"/>
      <protection locked="0"/>
    </xf>
    <xf numFmtId="0" fontId="52" fillId="35" borderId="145" xfId="210" applyFont="1" applyFill="1" applyBorder="1" applyAlignment="1" applyProtection="1">
      <protection locked="0"/>
    </xf>
    <xf numFmtId="0" fontId="168" fillId="35" borderId="42" xfId="210" applyFont="1" applyFill="1" applyBorder="1">
      <alignment vertical="center"/>
    </xf>
    <xf numFmtId="0" fontId="52" fillId="35" borderId="39" xfId="210" applyFont="1" applyFill="1" applyBorder="1" applyAlignment="1" applyProtection="1">
      <alignment horizontal="center" vertical="center"/>
      <protection locked="0"/>
    </xf>
    <xf numFmtId="0" fontId="52" fillId="35" borderId="51" xfId="210" applyFont="1" applyFill="1" applyBorder="1" applyAlignment="1" applyProtection="1">
      <alignment horizontal="center" vertical="center"/>
      <protection locked="0"/>
    </xf>
    <xf numFmtId="0" fontId="52" fillId="35" borderId="103" xfId="210" applyFont="1" applyFill="1" applyBorder="1" applyAlignment="1" applyProtection="1">
      <protection locked="0"/>
    </xf>
    <xf numFmtId="0" fontId="168" fillId="35" borderId="111" xfId="210" applyFont="1" applyFill="1" applyBorder="1">
      <alignment vertical="center"/>
    </xf>
    <xf numFmtId="0" fontId="168" fillId="35" borderId="51" xfId="210" applyFont="1" applyFill="1" applyBorder="1">
      <alignment vertical="center"/>
    </xf>
    <xf numFmtId="0" fontId="52" fillId="35" borderId="49" xfId="210" applyFont="1" applyFill="1" applyBorder="1" applyAlignment="1" applyProtection="1">
      <alignment horizontal="center" vertical="center"/>
      <protection locked="0"/>
    </xf>
    <xf numFmtId="0" fontId="52" fillId="35" borderId="25" xfId="210" applyFont="1" applyFill="1" applyBorder="1" applyAlignment="1" applyProtection="1">
      <alignment horizontal="center" vertical="center"/>
      <protection locked="0"/>
    </xf>
    <xf numFmtId="0" fontId="168" fillId="35" borderId="97" xfId="210" applyFont="1" applyFill="1" applyBorder="1">
      <alignment vertical="center"/>
    </xf>
    <xf numFmtId="0" fontId="52" fillId="35" borderId="48" xfId="210" applyFont="1" applyFill="1" applyBorder="1" applyAlignment="1" applyProtection="1">
      <alignment horizontal="center" vertical="center"/>
      <protection locked="0"/>
    </xf>
    <xf numFmtId="0" fontId="52" fillId="35" borderId="146" xfId="210" applyFont="1" applyFill="1" applyBorder="1" applyAlignment="1" applyProtection="1">
      <protection locked="0"/>
    </xf>
    <xf numFmtId="0" fontId="168" fillId="35" borderId="110" xfId="210" applyFont="1" applyFill="1" applyBorder="1">
      <alignment vertical="center"/>
    </xf>
    <xf numFmtId="0" fontId="168" fillId="35" borderId="25" xfId="210" applyFont="1" applyFill="1" applyBorder="1">
      <alignment vertical="center"/>
    </xf>
    <xf numFmtId="0" fontId="52" fillId="35" borderId="117" xfId="210" applyFont="1" applyFill="1" applyBorder="1" applyAlignment="1">
      <alignment horizontal="center" vertical="center"/>
    </xf>
    <xf numFmtId="0" fontId="52" fillId="35" borderId="43" xfId="210" applyFont="1" applyFill="1" applyBorder="1" applyAlignment="1" applyProtection="1">
      <alignment horizontal="center" vertical="center"/>
      <protection locked="0"/>
    </xf>
    <xf numFmtId="0" fontId="52" fillId="35" borderId="42" xfId="210" applyFont="1" applyFill="1" applyBorder="1" applyAlignment="1" applyProtection="1">
      <alignment horizontal="center" vertical="center"/>
      <protection locked="0"/>
    </xf>
    <xf numFmtId="0" fontId="52" fillId="35" borderId="48" xfId="210" applyFont="1" applyFill="1" applyBorder="1" applyAlignment="1" applyProtection="1">
      <protection locked="0"/>
    </xf>
    <xf numFmtId="0" fontId="52" fillId="35" borderId="113" xfId="210" applyFont="1" applyFill="1" applyBorder="1" applyAlignment="1" applyProtection="1">
      <protection locked="0"/>
    </xf>
    <xf numFmtId="0" fontId="52" fillId="35" borderId="122" xfId="210" applyFont="1" applyFill="1" applyBorder="1" applyAlignment="1">
      <alignment horizontal="center" vertical="center"/>
    </xf>
    <xf numFmtId="0" fontId="52" fillId="35" borderId="121" xfId="210" applyFont="1" applyFill="1" applyBorder="1" applyAlignment="1" applyProtection="1">
      <alignment horizontal="center" vertical="center"/>
      <protection locked="0"/>
    </xf>
    <xf numFmtId="0" fontId="52" fillId="35" borderId="123" xfId="210" applyFont="1" applyFill="1" applyBorder="1" applyAlignment="1" applyProtection="1">
      <alignment horizontal="center" vertical="center"/>
      <protection locked="0"/>
    </xf>
    <xf numFmtId="0" fontId="52" fillId="35" borderId="124" xfId="210" applyFont="1" applyFill="1" applyBorder="1" applyAlignment="1" applyProtection="1">
      <alignment horizontal="center" vertical="center"/>
      <protection locked="0"/>
    </xf>
    <xf numFmtId="0" fontId="52" fillId="35" borderId="123" xfId="210" applyFont="1" applyFill="1" applyBorder="1" applyAlignment="1" applyProtection="1">
      <protection locked="0"/>
    </xf>
    <xf numFmtId="0" fontId="52" fillId="35" borderId="147" xfId="210" applyFont="1" applyFill="1" applyBorder="1" applyAlignment="1" applyProtection="1">
      <protection locked="0"/>
    </xf>
    <xf numFmtId="0" fontId="168" fillId="35" borderId="126" xfId="210" applyFont="1" applyFill="1" applyBorder="1">
      <alignment vertical="center"/>
    </xf>
    <xf numFmtId="0" fontId="168" fillId="35" borderId="124" xfId="210" applyFont="1" applyFill="1" applyBorder="1">
      <alignment vertical="center"/>
    </xf>
    <xf numFmtId="191" fontId="71" fillId="0" borderId="49" xfId="210" applyNumberFormat="1" applyFont="1" applyBorder="1" applyAlignment="1">
      <alignment horizontal="center" vertical="center"/>
    </xf>
    <xf numFmtId="191" fontId="71" fillId="0" borderId="131" xfId="210" applyNumberFormat="1" applyFont="1" applyBorder="1" applyProtection="1">
      <alignment vertical="center"/>
      <protection locked="0"/>
    </xf>
    <xf numFmtId="191" fontId="71" fillId="0" borderId="127" xfId="210" applyNumberFormat="1" applyFont="1" applyBorder="1" applyAlignment="1" applyProtection="1">
      <alignment horizontal="center" vertical="center"/>
      <protection locked="0"/>
    </xf>
    <xf numFmtId="0" fontId="52" fillId="35" borderId="128" xfId="210" applyFont="1" applyFill="1" applyBorder="1" applyAlignment="1" applyProtection="1">
      <alignment horizontal="center" vertical="center"/>
      <protection locked="0"/>
    </xf>
    <xf numFmtId="0" fontId="52" fillId="35" borderId="128" xfId="210" applyFont="1" applyFill="1" applyBorder="1" applyAlignment="1" applyProtection="1">
      <alignment horizontal="center"/>
      <protection locked="0"/>
    </xf>
    <xf numFmtId="191" fontId="71" fillId="0" borderId="149" xfId="210" applyNumberFormat="1" applyFont="1" applyBorder="1" applyAlignment="1" applyProtection="1">
      <alignment horizontal="center" vertical="center"/>
      <protection locked="0"/>
    </xf>
    <xf numFmtId="191" fontId="168" fillId="0" borderId="150" xfId="210" applyNumberFormat="1" applyFont="1" applyBorder="1">
      <alignment vertical="center"/>
    </xf>
    <xf numFmtId="0" fontId="168" fillId="0" borderId="130" xfId="210" applyFont="1" applyBorder="1">
      <alignment vertical="center"/>
    </xf>
    <xf numFmtId="0" fontId="168" fillId="0" borderId="0" xfId="210" applyFont="1" applyAlignment="1">
      <alignment horizontal="center" vertical="center"/>
    </xf>
    <xf numFmtId="0" fontId="52" fillId="0" borderId="45" xfId="210" applyFont="1" applyBorder="1" applyAlignment="1" applyProtection="1">
      <alignment horizontal="center" vertical="center"/>
      <protection locked="0"/>
    </xf>
    <xf numFmtId="0" fontId="52" fillId="0" borderId="46" xfId="210" applyFont="1" applyBorder="1" applyAlignment="1" applyProtection="1">
      <alignment horizontal="center" vertical="center"/>
      <protection locked="0"/>
    </xf>
    <xf numFmtId="49" fontId="53" fillId="0" borderId="39" xfId="210" applyNumberFormat="1" applyFont="1" applyBorder="1" applyAlignment="1" applyProtection="1">
      <alignment horizontal="center"/>
      <protection locked="0"/>
    </xf>
    <xf numFmtId="0" fontId="52" fillId="0" borderId="103" xfId="210" applyFont="1" applyBorder="1" applyAlignment="1" applyProtection="1">
      <protection locked="0"/>
    </xf>
    <xf numFmtId="0" fontId="52" fillId="35" borderId="47" xfId="210" applyFont="1" applyFill="1" applyBorder="1" applyAlignment="1">
      <alignment horizontal="center" vertical="center"/>
    </xf>
    <xf numFmtId="0" fontId="52" fillId="35" borderId="40" xfId="210" applyFont="1" applyFill="1" applyBorder="1" applyAlignment="1" applyProtection="1">
      <alignment horizontal="center" vertical="center"/>
      <protection locked="0"/>
    </xf>
    <xf numFmtId="0" fontId="52" fillId="35" borderId="47" xfId="210" applyFont="1" applyFill="1" applyBorder="1" applyAlignment="1" applyProtection="1">
      <alignment horizontal="center" vertical="center"/>
      <protection locked="0"/>
    </xf>
    <xf numFmtId="0" fontId="52" fillId="35" borderId="50" xfId="210" applyFont="1" applyFill="1" applyBorder="1" applyAlignment="1" applyProtection="1">
      <alignment horizontal="center" vertical="center"/>
      <protection locked="0"/>
    </xf>
    <xf numFmtId="0" fontId="52" fillId="35" borderId="115" xfId="210" applyFont="1" applyFill="1" applyBorder="1" applyAlignment="1" applyProtection="1">
      <protection locked="0"/>
    </xf>
    <xf numFmtId="0" fontId="168" fillId="35" borderId="47" xfId="210" applyFont="1" applyFill="1" applyBorder="1">
      <alignment vertical="center"/>
    </xf>
    <xf numFmtId="0" fontId="52" fillId="35" borderId="120" xfId="210" applyFont="1" applyFill="1" applyBorder="1" applyAlignment="1" applyProtection="1">
      <alignment horizontal="center" vertical="center"/>
      <protection locked="0"/>
    </xf>
    <xf numFmtId="0" fontId="52" fillId="35" borderId="125" xfId="210" applyFont="1" applyFill="1" applyBorder="1" applyAlignment="1" applyProtection="1">
      <protection locked="0"/>
    </xf>
    <xf numFmtId="0" fontId="52" fillId="35" borderId="129" xfId="210" applyFont="1" applyFill="1" applyBorder="1" applyAlignment="1" applyProtection="1">
      <alignment horizontal="center"/>
      <protection locked="0"/>
    </xf>
    <xf numFmtId="0" fontId="52" fillId="0" borderId="39" xfId="210" applyFont="1" applyBorder="1" applyAlignment="1" applyProtection="1">
      <alignment horizontal="center" vertical="center"/>
      <protection locked="0"/>
    </xf>
    <xf numFmtId="0" fontId="52" fillId="35" borderId="67" xfId="210" applyFont="1" applyFill="1" applyBorder="1" applyAlignment="1" applyProtection="1">
      <protection locked="0"/>
    </xf>
    <xf numFmtId="0" fontId="52" fillId="35" borderId="47" xfId="210" applyFont="1" applyFill="1" applyBorder="1" applyAlignment="1" applyProtection="1">
      <protection locked="0"/>
    </xf>
    <xf numFmtId="0" fontId="52" fillId="35" borderId="40" xfId="210" applyFont="1" applyFill="1" applyBorder="1" applyAlignment="1" applyProtection="1">
      <protection locked="0"/>
    </xf>
    <xf numFmtId="0" fontId="52" fillId="35" borderId="50" xfId="210" applyFont="1" applyFill="1" applyBorder="1" applyAlignment="1" applyProtection="1">
      <protection locked="0"/>
    </xf>
    <xf numFmtId="0" fontId="52" fillId="35" borderId="132" xfId="210" applyFont="1" applyFill="1" applyBorder="1" applyAlignment="1" applyProtection="1">
      <alignment horizontal="center" vertical="center"/>
      <protection locked="0"/>
    </xf>
    <xf numFmtId="0" fontId="52" fillId="35" borderId="120" xfId="210" applyFont="1" applyFill="1" applyBorder="1" applyAlignment="1" applyProtection="1">
      <protection locked="0"/>
    </xf>
    <xf numFmtId="191" fontId="52" fillId="0" borderId="49" xfId="210" applyNumberFormat="1" applyFont="1" applyBorder="1" applyAlignment="1">
      <alignment horizontal="center" vertical="center"/>
    </xf>
    <xf numFmtId="0" fontId="52" fillId="0" borderId="127" xfId="210" applyFont="1" applyBorder="1" applyAlignment="1" applyProtection="1">
      <alignment horizontal="center" vertical="center"/>
      <protection locked="0"/>
    </xf>
    <xf numFmtId="191" fontId="168" fillId="0" borderId="127" xfId="210" applyNumberFormat="1" applyFont="1" applyBorder="1">
      <alignment vertical="center"/>
    </xf>
    <xf numFmtId="0" fontId="166" fillId="0" borderId="39" xfId="210" applyFont="1" applyBorder="1" applyAlignment="1" applyProtection="1">
      <alignment horizontal="center"/>
      <protection locked="0"/>
    </xf>
    <xf numFmtId="0" fontId="166" fillId="0" borderId="0" xfId="210" applyFont="1" applyAlignment="1" applyProtection="1">
      <protection locked="0"/>
    </xf>
    <xf numFmtId="0" fontId="166" fillId="0" borderId="39" xfId="210" applyFont="1" applyBorder="1" applyAlignment="1" applyProtection="1">
      <alignment horizontal="center" vertical="center"/>
      <protection locked="0"/>
    </xf>
    <xf numFmtId="0" fontId="166" fillId="0" borderId="25" xfId="210" applyFont="1" applyBorder="1" applyAlignment="1" applyProtection="1">
      <protection locked="0"/>
    </xf>
    <xf numFmtId="0" fontId="63" fillId="0" borderId="57" xfId="210" applyFont="1" applyBorder="1" applyAlignment="1" applyProtection="1">
      <alignment horizontal="right" vertical="center" wrapText="1"/>
      <protection locked="0"/>
    </xf>
    <xf numFmtId="0" fontId="64" fillId="0" borderId="57" xfId="210" applyFont="1" applyBorder="1" applyAlignment="1" applyProtection="1">
      <alignment vertical="center" wrapText="1"/>
      <protection locked="0"/>
    </xf>
    <xf numFmtId="196" fontId="166" fillId="0" borderId="134" xfId="229" applyNumberFormat="1" applyFont="1" applyFill="1" applyBorder="1" applyAlignment="1" applyProtection="1">
      <alignment horizontal="center" vertical="center" wrapText="1"/>
      <protection locked="0"/>
    </xf>
    <xf numFmtId="196" fontId="166" fillId="0" borderId="135" xfId="229" applyNumberFormat="1" applyFont="1" applyFill="1" applyBorder="1" applyAlignment="1" applyProtection="1">
      <alignment horizontal="center" vertical="center" wrapText="1"/>
      <protection locked="0"/>
    </xf>
    <xf numFmtId="196" fontId="166" fillId="0" borderId="54" xfId="229" applyNumberFormat="1" applyFont="1" applyFill="1" applyBorder="1" applyAlignment="1" applyProtection="1">
      <alignment horizontal="center" vertical="center" wrapText="1"/>
      <protection locked="0"/>
    </xf>
    <xf numFmtId="196" fontId="166" fillId="0" borderId="136" xfId="229" applyNumberFormat="1" applyFont="1" applyFill="1" applyBorder="1" applyAlignment="1" applyProtection="1">
      <alignment horizontal="center" vertical="center" wrapText="1"/>
      <protection locked="0"/>
    </xf>
    <xf numFmtId="0" fontId="63" fillId="35" borderId="91" xfId="210" applyFont="1" applyFill="1" applyBorder="1" applyAlignment="1" applyProtection="1">
      <alignment horizontal="left" vertical="center" wrapText="1"/>
      <protection locked="0"/>
    </xf>
    <xf numFmtId="0" fontId="63" fillId="35" borderId="46" xfId="210" applyFont="1" applyFill="1" applyBorder="1" applyAlignment="1" applyProtection="1">
      <alignment horizontal="left" vertical="center" wrapText="1"/>
      <protection locked="0"/>
    </xf>
    <xf numFmtId="0" fontId="63" fillId="35" borderId="49" xfId="210" applyFont="1" applyFill="1" applyBorder="1">
      <alignment vertical="center"/>
    </xf>
    <xf numFmtId="0" fontId="63" fillId="35" borderId="25" xfId="210" applyFont="1" applyFill="1" applyBorder="1">
      <alignment vertical="center"/>
    </xf>
    <xf numFmtId="0" fontId="63" fillId="35" borderId="50" xfId="210" applyFont="1" applyFill="1" applyBorder="1">
      <alignment vertical="center"/>
    </xf>
    <xf numFmtId="0" fontId="63" fillId="35" borderId="41" xfId="210" applyFont="1" applyFill="1" applyBorder="1" applyAlignment="1" applyProtection="1">
      <alignment horizontal="left" vertical="center" indent="1"/>
      <protection locked="0"/>
    </xf>
    <xf numFmtId="0" fontId="63" fillId="35" borderId="39" xfId="210" applyFont="1" applyFill="1" applyBorder="1" applyAlignment="1" applyProtection="1">
      <alignment horizontal="right" vertical="center" wrapText="1"/>
      <protection locked="0"/>
    </xf>
    <xf numFmtId="0" fontId="63" fillId="35" borderId="51" xfId="210" applyFont="1" applyFill="1" applyBorder="1" applyAlignment="1" applyProtection="1">
      <alignment horizontal="right" vertical="center" wrapText="1"/>
      <protection locked="0"/>
    </xf>
    <xf numFmtId="0" fontId="63" fillId="35" borderId="47" xfId="210" applyFont="1" applyFill="1" applyBorder="1" applyAlignment="1" applyProtection="1">
      <alignment horizontal="right" vertical="center" wrapText="1"/>
      <protection locked="0"/>
    </xf>
    <xf numFmtId="0" fontId="63" fillId="35" borderId="41" xfId="210" applyFont="1" applyFill="1" applyBorder="1" applyAlignment="1" applyProtection="1">
      <alignment horizontal="left" vertical="center" indent="2"/>
      <protection locked="0"/>
    </xf>
    <xf numFmtId="0" fontId="63" fillId="35" borderId="41" xfId="210" applyFont="1" applyFill="1" applyBorder="1" applyAlignment="1" applyProtection="1">
      <alignment horizontal="left" vertical="center" indent="3"/>
      <protection locked="0"/>
    </xf>
    <xf numFmtId="0" fontId="63" fillId="35" borderId="41" xfId="210" applyFont="1" applyFill="1" applyBorder="1" applyAlignment="1" applyProtection="1">
      <alignment horizontal="left" vertical="center" wrapText="1" indent="3"/>
      <protection locked="0"/>
    </xf>
    <xf numFmtId="0" fontId="63" fillId="35" borderId="143" xfId="210" applyFont="1" applyFill="1" applyBorder="1" applyAlignment="1" applyProtection="1">
      <alignment horizontal="left" vertical="center" wrapText="1" indent="3"/>
      <protection locked="0"/>
    </xf>
    <xf numFmtId="0" fontId="63" fillId="35" borderId="46" xfId="210" applyFont="1" applyFill="1" applyBorder="1" applyAlignment="1" applyProtection="1">
      <alignment horizontal="center" vertical="center"/>
      <protection locked="0"/>
    </xf>
    <xf numFmtId="0" fontId="63" fillId="35" borderId="49" xfId="210" applyFont="1" applyFill="1" applyBorder="1" applyAlignment="1" applyProtection="1">
      <alignment horizontal="center" vertical="center"/>
      <protection locked="0"/>
    </xf>
    <xf numFmtId="0" fontId="63" fillId="35" borderId="25" xfId="210" applyFont="1" applyFill="1" applyBorder="1" applyAlignment="1" applyProtection="1">
      <alignment horizontal="center" vertical="center"/>
      <protection locked="0"/>
    </xf>
    <xf numFmtId="0" fontId="63" fillId="35" borderId="50" xfId="210" applyFont="1" applyFill="1" applyBorder="1" applyAlignment="1" applyProtection="1">
      <alignment horizontal="center" vertical="center"/>
      <protection locked="0"/>
    </xf>
    <xf numFmtId="0" fontId="63" fillId="35" borderId="39" xfId="210" applyFont="1" applyFill="1" applyBorder="1" applyProtection="1">
      <alignment vertical="center"/>
      <protection locked="0"/>
    </xf>
    <xf numFmtId="0" fontId="63" fillId="35" borderId="51" xfId="210" applyFont="1" applyFill="1" applyBorder="1" applyProtection="1">
      <alignment vertical="center"/>
      <protection locked="0"/>
    </xf>
    <xf numFmtId="0" fontId="63" fillId="35" borderId="47" xfId="210" applyFont="1" applyFill="1" applyBorder="1" applyProtection="1">
      <alignment vertical="center"/>
      <protection locked="0"/>
    </xf>
    <xf numFmtId="0" fontId="63" fillId="35" borderId="41" xfId="210" applyFont="1" applyFill="1" applyBorder="1" applyAlignment="1" applyProtection="1">
      <alignment horizontal="left" vertical="center" wrapText="1" indent="1"/>
      <protection locked="0"/>
    </xf>
    <xf numFmtId="0" fontId="63" fillId="35" borderId="41" xfId="210" applyFont="1" applyFill="1" applyBorder="1" applyAlignment="1" applyProtection="1">
      <alignment horizontal="left" vertical="center" wrapText="1"/>
      <protection locked="0"/>
    </xf>
    <xf numFmtId="0" fontId="63" fillId="35" borderId="39" xfId="210" applyFont="1" applyFill="1" applyBorder="1">
      <alignment vertical="center"/>
    </xf>
    <xf numFmtId="0" fontId="63" fillId="35" borderId="51" xfId="210" applyFont="1" applyFill="1" applyBorder="1">
      <alignment vertical="center"/>
    </xf>
    <xf numFmtId="0" fontId="63" fillId="35" borderId="47" xfId="210" applyFont="1" applyFill="1" applyBorder="1">
      <alignment vertical="center"/>
    </xf>
    <xf numFmtId="0" fontId="63" fillId="35" borderId="41" xfId="210" applyFont="1" applyFill="1" applyBorder="1" applyAlignment="1" applyProtection="1">
      <alignment horizontal="left" vertical="center" wrapText="1" indent="2"/>
      <protection locked="0"/>
    </xf>
    <xf numFmtId="0" fontId="63" fillId="0" borderId="0" xfId="210" applyFont="1" applyProtection="1">
      <alignment vertical="center"/>
      <protection locked="0"/>
    </xf>
    <xf numFmtId="0" fontId="63" fillId="35" borderId="43" xfId="210" applyFont="1" applyFill="1" applyBorder="1" applyAlignment="1" applyProtection="1">
      <alignment horizontal="left" vertical="center" wrapText="1"/>
      <protection locked="0"/>
    </xf>
    <xf numFmtId="0" fontId="63" fillId="35" borderId="48" xfId="210" applyFont="1" applyFill="1" applyBorder="1" applyProtection="1">
      <alignment vertical="center"/>
      <protection locked="0"/>
    </xf>
    <xf numFmtId="0" fontId="63" fillId="35" borderId="42" xfId="210" applyFont="1" applyFill="1" applyBorder="1" applyProtection="1">
      <alignment vertical="center"/>
      <protection locked="0"/>
    </xf>
    <xf numFmtId="0" fontId="63" fillId="35" borderId="67" xfId="210" applyFont="1" applyFill="1" applyBorder="1" applyProtection="1">
      <alignment vertical="center"/>
      <protection locked="0"/>
    </xf>
    <xf numFmtId="0" fontId="63" fillId="35" borderId="74" xfId="210" applyFont="1" applyFill="1" applyBorder="1" applyAlignment="1" applyProtection="1">
      <alignment horizontal="left" vertical="center" wrapText="1"/>
      <protection locked="0"/>
    </xf>
    <xf numFmtId="0" fontId="63" fillId="35" borderId="63" xfId="210" applyFont="1" applyFill="1" applyBorder="1" applyProtection="1">
      <alignment vertical="center"/>
      <protection locked="0"/>
    </xf>
    <xf numFmtId="0" fontId="63" fillId="35" borderId="74" xfId="210" applyFont="1" applyFill="1" applyBorder="1" applyProtection="1">
      <alignment vertical="center"/>
      <protection locked="0"/>
    </xf>
    <xf numFmtId="0" fontId="63" fillId="35" borderId="62" xfId="210" applyFont="1" applyFill="1" applyBorder="1" applyProtection="1">
      <alignment vertical="center"/>
      <protection locked="0"/>
    </xf>
    <xf numFmtId="0" fontId="63" fillId="0" borderId="0" xfId="210" applyFont="1" applyAlignment="1" applyProtection="1">
      <alignment vertical="top"/>
      <protection locked="0"/>
    </xf>
    <xf numFmtId="0" fontId="63" fillId="0" borderId="0" xfId="210" applyFont="1" applyAlignment="1" applyProtection="1">
      <alignment horizontal="right" vertical="top"/>
      <protection locked="0"/>
    </xf>
    <xf numFmtId="0" fontId="166" fillId="0" borderId="0" xfId="210" applyFont="1" applyProtection="1">
      <alignment vertical="center"/>
      <protection locked="0"/>
    </xf>
    <xf numFmtId="0" fontId="63" fillId="0" borderId="0" xfId="210" applyFont="1" applyAlignment="1" applyProtection="1">
      <protection locked="0"/>
    </xf>
    <xf numFmtId="0" fontId="63" fillId="0" borderId="0" xfId="218" applyFont="1" applyAlignment="1">
      <alignment horizontal="justify" vertical="center" wrapText="1"/>
    </xf>
    <xf numFmtId="0" fontId="63" fillId="0" borderId="0" xfId="218" applyFont="1" applyAlignment="1">
      <alignment horizontal="center" vertical="center" wrapText="1"/>
    </xf>
    <xf numFmtId="0" fontId="89" fillId="0" borderId="0" xfId="218"/>
    <xf numFmtId="0" fontId="171" fillId="0" borderId="0" xfId="218" applyFont="1" applyAlignment="1">
      <alignment vertical="center" wrapText="1"/>
    </xf>
    <xf numFmtId="0" fontId="63" fillId="0" borderId="0" xfId="218" applyFont="1" applyAlignment="1">
      <alignment vertical="center" wrapText="1"/>
    </xf>
    <xf numFmtId="0" fontId="63" fillId="0" borderId="48" xfId="239" applyNumberFormat="1" applyFont="1" applyBorder="1" applyAlignment="1">
      <alignment horizontal="distributed"/>
    </xf>
    <xf numFmtId="0" fontId="63" fillId="0" borderId="40" xfId="218" applyFont="1" applyBorder="1" applyAlignment="1">
      <alignment vertical="center"/>
    </xf>
    <xf numFmtId="0" fontId="63" fillId="0" borderId="0" xfId="218" applyFont="1" applyAlignment="1">
      <alignment wrapText="1"/>
    </xf>
    <xf numFmtId="0" fontId="63" fillId="0" borderId="135" xfId="218" applyFont="1" applyBorder="1" applyAlignment="1">
      <alignment horizontal="center" vertical="center" wrapText="1"/>
    </xf>
    <xf numFmtId="0" fontId="63" fillId="0" borderId="134" xfId="218" applyFont="1" applyBorder="1" applyAlignment="1">
      <alignment horizontal="center" vertical="center" wrapText="1"/>
    </xf>
    <xf numFmtId="0" fontId="63" fillId="0" borderId="93" xfId="218" applyFont="1" applyBorder="1" applyAlignment="1">
      <alignment horizontal="center" vertical="center" wrapText="1"/>
    </xf>
    <xf numFmtId="0" fontId="64" fillId="0" borderId="0" xfId="218" applyFont="1" applyAlignment="1">
      <alignment horizontal="center" vertical="center"/>
    </xf>
    <xf numFmtId="0" fontId="65" fillId="0" borderId="0" xfId="218" applyFont="1" applyAlignment="1">
      <alignment horizontal="center" vertical="center"/>
    </xf>
    <xf numFmtId="0" fontId="63" fillId="0" borderId="46" xfId="218" applyFont="1" applyBorder="1" applyAlignment="1">
      <alignment horizontal="center" vertical="center" wrapText="1"/>
    </xf>
    <xf numFmtId="0" fontId="64" fillId="0" borderId="49" xfId="218" applyFont="1" applyBorder="1" applyAlignment="1">
      <alignment horizontal="center" vertical="center" wrapText="1"/>
    </xf>
    <xf numFmtId="0" fontId="89" fillId="0" borderId="0" xfId="218" applyAlignment="1">
      <alignment horizontal="center" vertical="center"/>
    </xf>
    <xf numFmtId="0" fontId="89" fillId="0" borderId="41" xfId="218" applyBorder="1" applyAlignment="1">
      <alignment vertical="center" wrapText="1"/>
    </xf>
    <xf numFmtId="0" fontId="71" fillId="0" borderId="39" xfId="218" applyFont="1" applyBorder="1" applyAlignment="1">
      <alignment horizontal="justify" vertical="center" wrapText="1"/>
    </xf>
    <xf numFmtId="0" fontId="158" fillId="0" borderId="39" xfId="218" applyFont="1" applyBorder="1" applyAlignment="1">
      <alignment horizontal="center" vertical="center" wrapText="1"/>
    </xf>
    <xf numFmtId="0" fontId="89" fillId="0" borderId="39" xfId="218" applyBorder="1" applyAlignment="1">
      <alignment horizontal="center" vertical="center"/>
    </xf>
    <xf numFmtId="0" fontId="89" fillId="0" borderId="74" xfId="218" applyBorder="1" applyAlignment="1">
      <alignment vertical="center" wrapText="1"/>
    </xf>
    <xf numFmtId="0" fontId="71" fillId="0" borderId="63" xfId="218" applyFont="1" applyBorder="1" applyAlignment="1">
      <alignment horizontal="justify" vertical="center" wrapText="1"/>
    </xf>
    <xf numFmtId="0" fontId="158" fillId="0" borderId="63" xfId="218" applyFont="1" applyBorder="1" applyAlignment="1">
      <alignment horizontal="center" vertical="center" wrapText="1"/>
    </xf>
    <xf numFmtId="0" fontId="89" fillId="0" borderId="35" xfId="218" applyBorder="1" applyAlignment="1">
      <alignment vertical="center" wrapText="1"/>
    </xf>
    <xf numFmtId="0" fontId="71" fillId="0" borderId="0" xfId="218" applyFont="1" applyAlignment="1">
      <alignment horizontal="justify" vertical="center" wrapText="1"/>
    </xf>
    <xf numFmtId="0" fontId="158" fillId="0" borderId="0" xfId="218" applyFont="1" applyAlignment="1">
      <alignment horizontal="center" vertical="center" wrapText="1"/>
    </xf>
    <xf numFmtId="0" fontId="89" fillId="0" borderId="0" xfId="218" applyAlignment="1">
      <alignment vertical="center" wrapText="1"/>
    </xf>
    <xf numFmtId="0" fontId="158" fillId="0" borderId="41" xfId="218" applyFont="1" applyBorder="1" applyAlignment="1">
      <alignment horizontal="center" vertical="center" wrapText="1"/>
    </xf>
    <xf numFmtId="37" fontId="63" fillId="0" borderId="74" xfId="239" applyFont="1" applyBorder="1" applyAlignment="1">
      <alignment horizontal="right"/>
    </xf>
    <xf numFmtId="0" fontId="63" fillId="0" borderId="0" xfId="218" applyFont="1" applyAlignment="1">
      <alignment horizontal="left"/>
    </xf>
    <xf numFmtId="0" fontId="63" fillId="0" borderId="0" xfId="218" applyFont="1" applyAlignment="1">
      <alignment horizontal="justify" wrapText="1"/>
    </xf>
    <xf numFmtId="0" fontId="64" fillId="0" borderId="0" xfId="218" applyFont="1"/>
    <xf numFmtId="0" fontId="41" fillId="0" borderId="0" xfId="218" applyFont="1" applyAlignment="1">
      <alignment horizontal="left"/>
    </xf>
    <xf numFmtId="0" fontId="89" fillId="0" borderId="0" xfId="218" applyAlignment="1">
      <alignment wrapText="1"/>
    </xf>
    <xf numFmtId="0" fontId="63" fillId="0" borderId="152" xfId="242" applyNumberFormat="1" applyFont="1" applyBorder="1" applyAlignment="1">
      <alignment horizontal="distributed"/>
    </xf>
    <xf numFmtId="0" fontId="63" fillId="0" borderId="0" xfId="242" applyNumberFormat="1" applyFont="1" applyAlignment="1">
      <alignment horizontal="distributed"/>
    </xf>
    <xf numFmtId="0" fontId="63" fillId="0" borderId="0" xfId="214" applyFont="1" applyAlignment="1">
      <alignment wrapText="1"/>
    </xf>
    <xf numFmtId="0" fontId="70" fillId="0" borderId="0" xfId="214" applyFont="1"/>
    <xf numFmtId="0" fontId="63" fillId="0" borderId="152" xfId="214" applyFont="1" applyBorder="1"/>
    <xf numFmtId="0" fontId="70" fillId="0" borderId="0" xfId="214" applyFont="1" applyAlignment="1">
      <alignment horizontal="center" vertical="center"/>
    </xf>
    <xf numFmtId="0" fontId="71" fillId="0" borderId="162" xfId="214" applyFont="1" applyBorder="1" applyAlignment="1">
      <alignment horizontal="center" vertical="center" wrapText="1"/>
    </xf>
    <xf numFmtId="0" fontId="71" fillId="0" borderId="164" xfId="214" applyFont="1" applyBorder="1" applyAlignment="1">
      <alignment horizontal="center" vertical="center" wrapText="1"/>
    </xf>
    <xf numFmtId="0" fontId="173" fillId="0" borderId="167" xfId="214" applyFont="1" applyBorder="1" applyAlignment="1">
      <alignment horizontal="center" vertical="center" wrapText="1"/>
    </xf>
    <xf numFmtId="0" fontId="173" fillId="0" borderId="168" xfId="214" applyFont="1" applyBorder="1" applyAlignment="1">
      <alignment horizontal="center" vertical="center" wrapText="1"/>
    </xf>
    <xf numFmtId="0" fontId="173" fillId="0" borderId="169" xfId="214" applyFont="1" applyBorder="1" applyAlignment="1">
      <alignment horizontal="center" vertical="center" wrapText="1"/>
    </xf>
    <xf numFmtId="0" fontId="70" fillId="0" borderId="0" xfId="214" applyFont="1" applyAlignment="1">
      <alignment vertical="center"/>
    </xf>
    <xf numFmtId="0" fontId="173" fillId="0" borderId="151" xfId="214" applyFont="1" applyBorder="1" applyAlignment="1">
      <alignment horizontal="center" vertical="center" wrapText="1"/>
    </xf>
    <xf numFmtId="0" fontId="173" fillId="0" borderId="163" xfId="214" applyFont="1" applyBorder="1" applyAlignment="1">
      <alignment horizontal="center" vertical="center" wrapText="1"/>
    </xf>
    <xf numFmtId="0" fontId="173" fillId="0" borderId="172" xfId="214" applyFont="1" applyBorder="1" applyAlignment="1">
      <alignment horizontal="center" vertical="center" wrapText="1"/>
    </xf>
    <xf numFmtId="0" fontId="174" fillId="0" borderId="172" xfId="214" applyFont="1" applyBorder="1" applyAlignment="1">
      <alignment horizontal="center" vertical="center" wrapText="1"/>
    </xf>
    <xf numFmtId="37" fontId="63" fillId="0" borderId="0" xfId="242" applyFont="1"/>
    <xf numFmtId="37" fontId="63" fillId="0" borderId="0" xfId="242" applyFont="1" applyAlignment="1">
      <alignment horizontal="left" vertical="center"/>
    </xf>
    <xf numFmtId="37" fontId="63" fillId="0" borderId="0" xfId="242" applyFont="1" applyAlignment="1">
      <alignment vertical="center"/>
    </xf>
    <xf numFmtId="37" fontId="63" fillId="0" borderId="0" xfId="242" applyFont="1" applyAlignment="1">
      <alignment horizontal="right" vertical="center"/>
    </xf>
    <xf numFmtId="0" fontId="175" fillId="0" borderId="0" xfId="214" applyFont="1"/>
    <xf numFmtId="0" fontId="63" fillId="0" borderId="155" xfId="239" applyNumberFormat="1" applyFont="1" applyBorder="1" applyAlignment="1">
      <alignment horizontal="distributed"/>
    </xf>
    <xf numFmtId="0" fontId="63" fillId="0" borderId="178" xfId="239" applyNumberFormat="1" applyFont="1" applyBorder="1" applyAlignment="1">
      <alignment horizontal="distributed"/>
    </xf>
    <xf numFmtId="0" fontId="63" fillId="0" borderId="178" xfId="218" applyFont="1" applyBorder="1"/>
    <xf numFmtId="0" fontId="63" fillId="0" borderId="178" xfId="218" applyFont="1" applyBorder="1" applyAlignment="1">
      <alignment horizontal="justify" wrapText="1"/>
    </xf>
    <xf numFmtId="0" fontId="63" fillId="0" borderId="179" xfId="239" applyNumberFormat="1" applyFont="1" applyBorder="1" applyAlignment="1">
      <alignment horizontal="distributed"/>
    </xf>
    <xf numFmtId="0" fontId="63" fillId="0" borderId="64" xfId="218" applyFont="1" applyBorder="1" applyAlignment="1">
      <alignment horizontal="center" vertical="center"/>
    </xf>
    <xf numFmtId="0" fontId="88" fillId="0" borderId="64" xfId="218" applyFont="1" applyBorder="1" applyAlignment="1">
      <alignment horizontal="center" vertical="center" wrapText="1"/>
    </xf>
    <xf numFmtId="0" fontId="88" fillId="0" borderId="63" xfId="218" applyFont="1" applyBorder="1" applyAlignment="1">
      <alignment horizontal="center" vertical="center" wrapText="1"/>
    </xf>
    <xf numFmtId="0" fontId="88" fillId="0" borderId="93" xfId="218" applyFont="1" applyBorder="1" applyAlignment="1">
      <alignment horizontal="center" vertical="center" wrapText="1"/>
    </xf>
    <xf numFmtId="0" fontId="158" fillId="0" borderId="49" xfId="218" applyFont="1" applyBorder="1" applyAlignment="1">
      <alignment horizontal="center" wrapText="1"/>
    </xf>
    <xf numFmtId="0" fontId="63" fillId="0" borderId="25" xfId="218" applyFont="1" applyBorder="1" applyAlignment="1">
      <alignment horizontal="center" vertical="center" wrapText="1"/>
    </xf>
    <xf numFmtId="0" fontId="71" fillId="0" borderId="156" xfId="218" applyFont="1" applyBorder="1" applyAlignment="1">
      <alignment horizontal="justify" wrapText="1"/>
    </xf>
    <xf numFmtId="0" fontId="158" fillId="0" borderId="154" xfId="218" applyFont="1" applyBorder="1" applyAlignment="1">
      <alignment horizontal="center" wrapText="1"/>
    </xf>
    <xf numFmtId="0" fontId="71" fillId="0" borderId="182" xfId="218" applyFont="1" applyBorder="1" applyAlignment="1">
      <alignment horizontal="justify" wrapText="1"/>
    </xf>
    <xf numFmtId="0" fontId="71" fillId="0" borderId="74" xfId="218" applyFont="1" applyBorder="1" applyAlignment="1">
      <alignment horizontal="justify" wrapText="1"/>
    </xf>
    <xf numFmtId="0" fontId="158" fillId="0" borderId="63" xfId="218" applyFont="1" applyBorder="1" applyAlignment="1">
      <alignment horizontal="center" wrapText="1"/>
    </xf>
    <xf numFmtId="0" fontId="158" fillId="0" borderId="183" xfId="218" applyFont="1" applyBorder="1" applyAlignment="1">
      <alignment horizontal="center" wrapText="1"/>
    </xf>
    <xf numFmtId="0" fontId="71" fillId="0" borderId="0" xfId="218" applyFont="1" applyAlignment="1">
      <alignment horizontal="justify" wrapText="1"/>
    </xf>
    <xf numFmtId="0" fontId="158" fillId="0" borderId="0" xfId="218" applyFont="1" applyAlignment="1">
      <alignment horizontal="center" wrapText="1"/>
    </xf>
    <xf numFmtId="37" fontId="176" fillId="0" borderId="72" xfId="239" applyFont="1" applyBorder="1" applyAlignment="1">
      <alignment vertical="center"/>
    </xf>
    <xf numFmtId="0" fontId="158" fillId="0" borderId="72" xfId="218" applyFont="1" applyBorder="1" applyAlignment="1">
      <alignment horizontal="center" wrapText="1"/>
    </xf>
    <xf numFmtId="0" fontId="158" fillId="0" borderId="54" xfId="218" applyFont="1" applyBorder="1" applyAlignment="1">
      <alignment horizontal="center" wrapText="1"/>
    </xf>
    <xf numFmtId="0" fontId="158" fillId="0" borderId="135" xfId="218" applyFont="1" applyBorder="1" applyAlignment="1">
      <alignment horizontal="center" wrapText="1"/>
    </xf>
    <xf numFmtId="37" fontId="176" fillId="0" borderId="0" xfId="239" applyFont="1" applyAlignment="1">
      <alignment vertical="center"/>
    </xf>
    <xf numFmtId="37" fontId="71" fillId="0" borderId="0" xfId="239" applyFont="1" applyAlignment="1">
      <alignment horizontal="left" vertical="center"/>
    </xf>
    <xf numFmtId="37" fontId="71" fillId="0" borderId="0" xfId="239" applyFont="1" applyAlignment="1">
      <alignment vertical="center"/>
    </xf>
    <xf numFmtId="37" fontId="71" fillId="0" borderId="0" xfId="239" applyFont="1"/>
    <xf numFmtId="37" fontId="177" fillId="0" borderId="0" xfId="239" quotePrefix="1" applyFont="1" applyAlignment="1">
      <alignment horizontal="right" vertical="center"/>
    </xf>
    <xf numFmtId="37" fontId="71" fillId="0" borderId="0" xfId="239" quotePrefix="1" applyFont="1" applyAlignment="1">
      <alignment horizontal="right" vertical="center"/>
    </xf>
    <xf numFmtId="0" fontId="63" fillId="0" borderId="0" xfId="218" applyFont="1"/>
    <xf numFmtId="0" fontId="63" fillId="0" borderId="0" xfId="243" applyFont="1" applyAlignment="1">
      <alignment horizontal="center" vertical="center"/>
    </xf>
    <xf numFmtId="0" fontId="70" fillId="0" borderId="0" xfId="243"/>
    <xf numFmtId="0" fontId="63" fillId="0" borderId="0" xfId="243" applyFont="1" applyAlignment="1">
      <alignment horizontal="justify"/>
    </xf>
    <xf numFmtId="0" fontId="63" fillId="0" borderId="152" xfId="243" applyFont="1" applyBorder="1"/>
    <xf numFmtId="0" fontId="63" fillId="0" borderId="168" xfId="243" applyFont="1" applyBorder="1"/>
    <xf numFmtId="0" fontId="71" fillId="0" borderId="0" xfId="243" applyFont="1" applyAlignment="1">
      <alignment horizontal="center" wrapText="1"/>
    </xf>
    <xf numFmtId="0" fontId="88" fillId="0" borderId="45" xfId="243" applyFont="1" applyBorder="1" applyAlignment="1">
      <alignment horizontal="right"/>
    </xf>
    <xf numFmtId="0" fontId="70" fillId="0" borderId="0" xfId="243" applyAlignment="1">
      <alignment horizontal="center" vertical="center"/>
    </xf>
    <xf numFmtId="0" fontId="88" fillId="0" borderId="162" xfId="243" applyFont="1" applyBorder="1" applyAlignment="1">
      <alignment horizontal="center" vertical="center" wrapText="1"/>
    </xf>
    <xf numFmtId="0" fontId="71" fillId="0" borderId="162" xfId="243" applyFont="1" applyBorder="1" applyAlignment="1">
      <alignment horizontal="center" vertical="center" wrapText="1"/>
    </xf>
    <xf numFmtId="0" fontId="71" fillId="0" borderId="162" xfId="243" applyFont="1" applyBorder="1" applyAlignment="1">
      <alignment horizontal="center" vertical="distributed" wrapText="1"/>
    </xf>
    <xf numFmtId="0" fontId="88" fillId="0" borderId="165" xfId="243" applyFont="1" applyBorder="1" applyAlignment="1">
      <alignment horizontal="center" vertical="center" wrapText="1"/>
    </xf>
    <xf numFmtId="0" fontId="173" fillId="0" borderId="160" xfId="243" applyFont="1" applyBorder="1" applyAlignment="1">
      <alignment horizontal="center" vertical="center" wrapText="1"/>
    </xf>
    <xf numFmtId="0" fontId="173" fillId="0" borderId="185" xfId="243" applyFont="1" applyBorder="1" applyAlignment="1">
      <alignment horizontal="center" vertical="center" wrapText="1"/>
    </xf>
    <xf numFmtId="0" fontId="68" fillId="0" borderId="151" xfId="243" applyFont="1" applyBorder="1" applyAlignment="1">
      <alignment horizontal="justify" wrapText="1"/>
    </xf>
    <xf numFmtId="0" fontId="173" fillId="0" borderId="151" xfId="243" applyFont="1" applyBorder="1" applyAlignment="1">
      <alignment horizontal="center" wrapText="1"/>
    </xf>
    <xf numFmtId="0" fontId="68" fillId="0" borderId="151" xfId="243" applyFont="1" applyBorder="1" applyAlignment="1">
      <alignment horizontal="center" wrapText="1"/>
    </xf>
    <xf numFmtId="0" fontId="173" fillId="0" borderId="172" xfId="243" applyFont="1" applyBorder="1" applyAlignment="1">
      <alignment horizontal="center" wrapText="1"/>
    </xf>
    <xf numFmtId="0" fontId="71" fillId="0" borderId="151" xfId="243" applyFont="1" applyBorder="1" applyAlignment="1">
      <alignment horizontal="justify" wrapText="1"/>
    </xf>
    <xf numFmtId="0" fontId="88" fillId="0" borderId="174" xfId="243" applyFont="1" applyBorder="1" applyAlignment="1">
      <alignment horizontal="distributed" vertical="center" wrapText="1"/>
    </xf>
    <xf numFmtId="0" fontId="173" fillId="0" borderId="151" xfId="243" applyFont="1" applyBorder="1" applyAlignment="1">
      <alignment horizontal="center" vertical="center" wrapText="1"/>
    </xf>
    <xf numFmtId="0" fontId="173" fillId="0" borderId="172" xfId="243" applyFont="1" applyBorder="1" applyAlignment="1">
      <alignment horizontal="center" vertical="center" wrapText="1"/>
    </xf>
    <xf numFmtId="37" fontId="71" fillId="0" borderId="186" xfId="242" applyFont="1" applyBorder="1" applyAlignment="1">
      <alignment vertical="center"/>
    </xf>
    <xf numFmtId="37" fontId="71" fillId="0" borderId="186" xfId="242" applyFont="1" applyBorder="1"/>
    <xf numFmtId="37" fontId="71" fillId="0" borderId="186" xfId="242" applyFont="1" applyBorder="1" applyAlignment="1">
      <alignment horizontal="right" vertical="center"/>
    </xf>
    <xf numFmtId="37" fontId="71" fillId="0" borderId="186" xfId="242" applyFont="1" applyBorder="1" applyAlignment="1">
      <alignment horizontal="right"/>
    </xf>
    <xf numFmtId="37" fontId="71" fillId="0" borderId="187" xfId="242" applyFont="1" applyBorder="1"/>
    <xf numFmtId="37" fontId="71" fillId="0" borderId="0" xfId="242" applyFont="1"/>
    <xf numFmtId="37" fontId="88" fillId="0" borderId="0" xfId="242" applyFont="1" applyAlignment="1">
      <alignment horizontal="left" vertical="center"/>
    </xf>
    <xf numFmtId="37" fontId="88" fillId="0" borderId="0" xfId="242" applyFont="1" applyAlignment="1">
      <alignment vertical="center"/>
    </xf>
    <xf numFmtId="37" fontId="88" fillId="0" borderId="0" xfId="242" applyFont="1"/>
    <xf numFmtId="0" fontId="175" fillId="0" borderId="0" xfId="243" applyFont="1"/>
    <xf numFmtId="0" fontId="88" fillId="0" borderId="188" xfId="232" applyFont="1" applyBorder="1" applyAlignment="1">
      <alignment horizontal="left"/>
    </xf>
    <xf numFmtId="0" fontId="65" fillId="0" borderId="188" xfId="232" applyBorder="1" applyAlignment="1">
      <alignment horizontal="centerContinuous"/>
    </xf>
    <xf numFmtId="0" fontId="63" fillId="0" borderId="188" xfId="233" applyFont="1" applyBorder="1" applyAlignment="1">
      <alignment horizontal="right"/>
    </xf>
    <xf numFmtId="0" fontId="63" fillId="0" borderId="193" xfId="232" applyFont="1" applyBorder="1" applyAlignment="1">
      <alignment horizontal="centerContinuous" vertical="center"/>
    </xf>
    <xf numFmtId="0" fontId="63" fillId="0" borderId="195" xfId="232" applyFont="1" applyBorder="1" applyAlignment="1">
      <alignment horizontal="centerContinuous" vertical="center"/>
    </xf>
    <xf numFmtId="0" fontId="63" fillId="0" borderId="196" xfId="232" applyFont="1" applyBorder="1" applyAlignment="1">
      <alignment horizontal="centerContinuous" vertical="center"/>
    </xf>
    <xf numFmtId="0" fontId="150" fillId="0" borderId="195" xfId="232" applyFont="1" applyBorder="1" applyAlignment="1">
      <alignment horizontal="center" vertical="center" wrapText="1"/>
    </xf>
    <xf numFmtId="0" fontId="150" fillId="0" borderId="195" xfId="232" applyFont="1" applyBorder="1" applyAlignment="1">
      <alignment horizontal="center" vertical="center"/>
    </xf>
    <xf numFmtId="0" fontId="150" fillId="0" borderId="191" xfId="232" applyFont="1" applyBorder="1" applyAlignment="1">
      <alignment horizontal="center" vertical="center" wrapText="1"/>
    </xf>
    <xf numFmtId="0" fontId="150" fillId="0" borderId="47" xfId="232" applyFont="1" applyBorder="1" applyAlignment="1">
      <alignment horizontal="center" vertical="center"/>
    </xf>
    <xf numFmtId="0" fontId="152" fillId="0" borderId="50" xfId="232" applyFont="1" applyBorder="1" applyAlignment="1">
      <alignment horizontal="center" vertical="center"/>
    </xf>
    <xf numFmtId="0" fontId="150" fillId="0" borderId="50" xfId="232" applyFont="1" applyBorder="1" applyAlignment="1">
      <alignment horizontal="center" vertical="center"/>
    </xf>
    <xf numFmtId="0" fontId="152" fillId="0" borderId="49" xfId="232" applyFont="1" applyBorder="1" applyAlignment="1">
      <alignment horizontal="center" vertical="center"/>
    </xf>
    <xf numFmtId="0" fontId="151" fillId="0" borderId="41" xfId="232" applyFont="1" applyBorder="1" applyAlignment="1">
      <alignment horizontal="center"/>
    </xf>
    <xf numFmtId="0" fontId="151" fillId="0" borderId="51" xfId="232" applyFont="1" applyBorder="1" applyAlignment="1">
      <alignment horizontal="center"/>
    </xf>
    <xf numFmtId="0" fontId="88" fillId="0" borderId="198" xfId="232" applyFont="1" applyBorder="1" applyAlignment="1">
      <alignment horizontal="center" vertical="center"/>
    </xf>
    <xf numFmtId="0" fontId="150" fillId="32" borderId="44" xfId="232" applyFont="1" applyFill="1" applyBorder="1" applyAlignment="1">
      <alignment horizontal="center" vertical="center"/>
    </xf>
    <xf numFmtId="0" fontId="150" fillId="32" borderId="199" xfId="232" applyFont="1" applyFill="1" applyBorder="1" applyAlignment="1">
      <alignment horizontal="center" vertical="center"/>
    </xf>
    <xf numFmtId="0" fontId="151" fillId="32" borderId="199" xfId="232" applyFont="1" applyFill="1" applyBorder="1" applyAlignment="1">
      <alignment horizontal="center" vertical="center"/>
    </xf>
    <xf numFmtId="0" fontId="151" fillId="32" borderId="47" xfId="232" applyFont="1" applyFill="1" applyBorder="1" applyAlignment="1">
      <alignment horizontal="center" vertical="center"/>
    </xf>
    <xf numFmtId="0" fontId="151" fillId="0" borderId="47" xfId="232" applyFont="1" applyBorder="1" applyAlignment="1">
      <alignment horizontal="center" vertical="center"/>
    </xf>
    <xf numFmtId="0" fontId="150" fillId="0" borderId="199" xfId="232" applyFont="1" applyBorder="1" applyAlignment="1">
      <alignment horizontal="center" vertical="center"/>
    </xf>
    <xf numFmtId="0" fontId="151" fillId="0" borderId="199" xfId="232" applyFont="1" applyBorder="1" applyAlignment="1">
      <alignment horizontal="center" vertical="center"/>
    </xf>
    <xf numFmtId="0" fontId="151" fillId="0" borderId="200" xfId="232" applyFont="1" applyBorder="1" applyAlignment="1">
      <alignment horizontal="center" vertical="center"/>
    </xf>
    <xf numFmtId="0" fontId="181" fillId="0" borderId="52" xfId="210" quotePrefix="1" applyFont="1" applyBorder="1" applyAlignment="1">
      <alignment horizontal="center" vertical="center"/>
    </xf>
    <xf numFmtId="0" fontId="181" fillId="0" borderId="54" xfId="210" quotePrefix="1" applyFont="1" applyBorder="1" applyAlignment="1">
      <alignment horizontal="center" vertical="center"/>
    </xf>
    <xf numFmtId="0" fontId="181" fillId="0" borderId="54" xfId="210" applyFont="1" applyBorder="1" applyAlignment="1">
      <alignment horizontal="centerContinuous" vertical="center"/>
    </xf>
    <xf numFmtId="0" fontId="181" fillId="0" borderId="54" xfId="210" applyFont="1" applyBorder="1">
      <alignment vertical="center"/>
    </xf>
    <xf numFmtId="0" fontId="182" fillId="0" borderId="54" xfId="210" applyFont="1" applyBorder="1" applyAlignment="1"/>
    <xf numFmtId="0" fontId="181" fillId="0" borderId="55" xfId="210" applyFont="1" applyBorder="1" applyAlignment="1">
      <alignment horizontal="center" vertical="center"/>
    </xf>
    <xf numFmtId="0" fontId="181" fillId="0" borderId="34" xfId="210" quotePrefix="1" applyFont="1" applyBorder="1" applyAlignment="1">
      <alignment horizontal="center" vertical="center"/>
    </xf>
    <xf numFmtId="0" fontId="181" fillId="0" borderId="56" xfId="210" applyFont="1" applyBorder="1" applyAlignment="1">
      <alignment horizontal="left" vertical="center"/>
    </xf>
    <xf numFmtId="0" fontId="181" fillId="0" borderId="57" xfId="210" applyFont="1" applyBorder="1" applyAlignment="1">
      <alignment horizontal="centerContinuous" vertical="center"/>
    </xf>
    <xf numFmtId="0" fontId="181" fillId="0" borderId="57" xfId="210" applyFont="1" applyBorder="1">
      <alignment vertical="center"/>
    </xf>
    <xf numFmtId="0" fontId="182" fillId="0" borderId="57" xfId="210" applyFont="1" applyBorder="1" applyAlignment="1"/>
    <xf numFmtId="0" fontId="181" fillId="0" borderId="57" xfId="210" applyFont="1" applyBorder="1" applyAlignment="1">
      <alignment horizontal="center" vertical="center"/>
    </xf>
    <xf numFmtId="0" fontId="184" fillId="0" borderId="0" xfId="210" applyFont="1" applyAlignment="1">
      <alignment horizontal="center" vertical="center"/>
    </xf>
    <xf numFmtId="0" fontId="184" fillId="0" borderId="0" xfId="210" applyFont="1">
      <alignment vertical="center"/>
    </xf>
    <xf numFmtId="0" fontId="157" fillId="0" borderId="0" xfId="210" applyFont="1" applyAlignment="1">
      <alignment horizontal="center"/>
    </xf>
    <xf numFmtId="0" fontId="157" fillId="0" borderId="0" xfId="210" applyFont="1" applyAlignment="1">
      <alignment horizontal="centerContinuous" vertical="center"/>
    </xf>
    <xf numFmtId="0" fontId="157" fillId="0" borderId="0" xfId="210" applyFont="1">
      <alignment vertical="center"/>
    </xf>
    <xf numFmtId="0" fontId="157" fillId="0" borderId="0" xfId="210" applyFont="1" applyAlignment="1">
      <alignment horizontal="center" vertical="center"/>
    </xf>
    <xf numFmtId="0" fontId="46" fillId="0" borderId="57" xfId="210" applyBorder="1">
      <alignment vertical="center"/>
    </xf>
    <xf numFmtId="0" fontId="185" fillId="0" borderId="86" xfId="210" applyFont="1" applyBorder="1" applyAlignment="1">
      <alignment horizontal="center" vertical="center" wrapText="1"/>
    </xf>
    <xf numFmtId="0" fontId="52" fillId="0" borderId="134" xfId="246" applyFont="1" applyBorder="1" applyAlignment="1">
      <alignment horizontal="center" vertical="center"/>
    </xf>
    <xf numFmtId="0" fontId="186" fillId="0" borderId="134" xfId="210" applyFont="1" applyBorder="1" applyAlignment="1">
      <alignment horizontal="center" vertical="center" wrapText="1"/>
    </xf>
    <xf numFmtId="0" fontId="186" fillId="36" borderId="134" xfId="210" applyFont="1" applyFill="1" applyBorder="1" applyAlignment="1">
      <alignment horizontal="center" vertical="center" wrapText="1"/>
    </xf>
    <xf numFmtId="0" fontId="186" fillId="0" borderId="136" xfId="210" applyFont="1" applyBorder="1" applyAlignment="1">
      <alignment horizontal="center" vertical="center" wrapText="1"/>
    </xf>
    <xf numFmtId="0" fontId="186" fillId="0" borderId="201" xfId="210" applyFont="1" applyBorder="1" applyAlignment="1">
      <alignment horizontal="center" vertical="center" wrapText="1"/>
    </xf>
    <xf numFmtId="0" fontId="157" fillId="0" borderId="0" xfId="210" applyFont="1" applyAlignment="1">
      <alignment horizontal="center" vertical="center" wrapText="1"/>
    </xf>
    <xf numFmtId="0" fontId="157" fillId="36" borderId="52" xfId="210" applyFont="1" applyFill="1" applyBorder="1" applyAlignment="1">
      <alignment horizontal="center" vertical="center" wrapText="1"/>
    </xf>
    <xf numFmtId="0" fontId="188" fillId="0" borderId="52" xfId="210" applyFont="1" applyBorder="1" applyAlignment="1">
      <alignment horizontal="center" vertical="center" wrapText="1"/>
    </xf>
    <xf numFmtId="0" fontId="188" fillId="0" borderId="0" xfId="210" applyFont="1" applyAlignment="1">
      <alignment horizontal="center" vertical="center" wrapText="1"/>
    </xf>
    <xf numFmtId="0" fontId="189" fillId="0" borderId="52" xfId="210" applyFont="1" applyBorder="1" applyAlignment="1">
      <alignment horizontal="center" vertical="center" wrapText="1"/>
    </xf>
    <xf numFmtId="0" fontId="63" fillId="0" borderId="0" xfId="210" applyFont="1">
      <alignment vertical="center"/>
    </xf>
    <xf numFmtId="0" fontId="136" fillId="0" borderId="86" xfId="210" applyFont="1" applyBorder="1" applyAlignment="1">
      <alignment horizontal="center" vertical="center"/>
    </xf>
    <xf numFmtId="203" fontId="157" fillId="37" borderId="134" xfId="210" applyNumberFormat="1" applyFont="1" applyFill="1" applyBorder="1" applyAlignment="1">
      <alignment horizontal="center" vertical="center"/>
    </xf>
    <xf numFmtId="203" fontId="157" fillId="37" borderId="201" xfId="210" applyNumberFormat="1" applyFont="1" applyFill="1" applyBorder="1" applyAlignment="1">
      <alignment horizontal="center" vertical="center"/>
    </xf>
    <xf numFmtId="203" fontId="157" fillId="0" borderId="0" xfId="210" applyNumberFormat="1" applyFont="1" applyAlignment="1">
      <alignment horizontal="center" vertical="center"/>
    </xf>
    <xf numFmtId="203" fontId="157" fillId="36" borderId="52" xfId="210" applyNumberFormat="1" applyFont="1" applyFill="1" applyBorder="1" applyAlignment="1">
      <alignment horizontal="center" vertical="center"/>
    </xf>
    <xf numFmtId="203" fontId="157" fillId="38" borderId="52" xfId="210" applyNumberFormat="1" applyFont="1" applyFill="1" applyBorder="1" applyAlignment="1">
      <alignment horizontal="center" vertical="center"/>
    </xf>
    <xf numFmtId="203" fontId="157" fillId="38" borderId="0" xfId="210" applyNumberFormat="1" applyFont="1" applyFill="1" applyAlignment="1">
      <alignment horizontal="center" vertical="center"/>
    </xf>
    <xf numFmtId="0" fontId="157" fillId="0" borderId="202" xfId="210" applyFont="1" applyBorder="1" applyAlignment="1">
      <alignment horizontal="left" vertical="center"/>
    </xf>
    <xf numFmtId="203" fontId="157" fillId="37" borderId="195" xfId="210" applyNumberFormat="1" applyFont="1" applyFill="1" applyBorder="1" applyAlignment="1">
      <alignment horizontal="center" vertical="center"/>
    </xf>
    <xf numFmtId="203" fontId="157" fillId="37" borderId="203" xfId="210" applyNumberFormat="1" applyFont="1" applyFill="1" applyBorder="1" applyAlignment="1">
      <alignment horizontal="center" vertical="center"/>
    </xf>
    <xf numFmtId="0" fontId="190" fillId="0" borderId="204" xfId="210" applyFont="1" applyBorder="1" applyAlignment="1">
      <alignment horizontal="center" vertical="center" wrapText="1"/>
    </xf>
    <xf numFmtId="203" fontId="157" fillId="37" borderId="205" xfId="210" applyNumberFormat="1" applyFont="1" applyFill="1" applyBorder="1" applyAlignment="1">
      <alignment horizontal="center" vertical="center"/>
    </xf>
    <xf numFmtId="203" fontId="157" fillId="32" borderId="205" xfId="210" applyNumberFormat="1" applyFont="1" applyFill="1" applyBorder="1" applyAlignment="1">
      <alignment horizontal="center" vertical="center"/>
    </xf>
    <xf numFmtId="203" fontId="157" fillId="36" borderId="205" xfId="210" applyNumberFormat="1" applyFont="1" applyFill="1" applyBorder="1" applyAlignment="1">
      <alignment horizontal="center" vertical="center"/>
    </xf>
    <xf numFmtId="203" fontId="157" fillId="32" borderId="206" xfId="210" applyNumberFormat="1" applyFont="1" applyFill="1" applyBorder="1" applyAlignment="1">
      <alignment horizontal="center" vertical="center"/>
    </xf>
    <xf numFmtId="203" fontId="157" fillId="0" borderId="52" xfId="210" applyNumberFormat="1" applyFont="1" applyBorder="1" applyAlignment="1">
      <alignment horizontal="center" vertical="center"/>
    </xf>
    <xf numFmtId="203" fontId="157" fillId="32" borderId="204" xfId="210" applyNumberFormat="1" applyFont="1" applyFill="1" applyBorder="1" applyAlignment="1">
      <alignment horizontal="center" vertical="center"/>
    </xf>
    <xf numFmtId="0" fontId="170" fillId="0" borderId="207" xfId="210" applyFont="1" applyBorder="1" applyAlignment="1">
      <alignment horizontal="center" vertical="center" wrapText="1"/>
    </xf>
    <xf numFmtId="203" fontId="157" fillId="37" borderId="199" xfId="210" applyNumberFormat="1" applyFont="1" applyFill="1" applyBorder="1" applyAlignment="1">
      <alignment horizontal="center" vertical="center"/>
    </xf>
    <xf numFmtId="203" fontId="157" fillId="32" borderId="199" xfId="210" applyNumberFormat="1" applyFont="1" applyFill="1" applyBorder="1" applyAlignment="1">
      <alignment horizontal="center" vertical="center"/>
    </xf>
    <xf numFmtId="203" fontId="157" fillId="32" borderId="200" xfId="210" applyNumberFormat="1" applyFont="1" applyFill="1" applyBorder="1" applyAlignment="1">
      <alignment horizontal="center" vertical="center"/>
    </xf>
    <xf numFmtId="203" fontId="157" fillId="32" borderId="208" xfId="210" applyNumberFormat="1" applyFont="1" applyFill="1" applyBorder="1" applyAlignment="1">
      <alignment horizontal="center" vertical="center"/>
    </xf>
    <xf numFmtId="203" fontId="157" fillId="32" borderId="63" xfId="210" applyNumberFormat="1" applyFont="1" applyFill="1" applyBorder="1" applyAlignment="1">
      <alignment horizontal="center" vertical="center"/>
    </xf>
    <xf numFmtId="203" fontId="157" fillId="32" borderId="207" xfId="210" applyNumberFormat="1" applyFont="1" applyFill="1" applyBorder="1" applyAlignment="1">
      <alignment horizontal="center" vertical="center"/>
    </xf>
    <xf numFmtId="0" fontId="52" fillId="0" borderId="204" xfId="210" applyFont="1" applyBorder="1" applyAlignment="1">
      <alignment horizontal="center" vertical="center"/>
    </xf>
    <xf numFmtId="203" fontId="185" fillId="39" borderId="205" xfId="210" applyNumberFormat="1" applyFont="1" applyFill="1" applyBorder="1" applyAlignment="1">
      <alignment horizontal="center" vertical="center" wrapText="1"/>
    </xf>
    <xf numFmtId="203" fontId="185" fillId="39" borderId="209" xfId="210" applyNumberFormat="1" applyFont="1" applyFill="1" applyBorder="1" applyAlignment="1">
      <alignment horizontal="center" vertical="center" wrapText="1"/>
    </xf>
    <xf numFmtId="203" fontId="185" fillId="39" borderId="206" xfId="210" applyNumberFormat="1" applyFont="1" applyFill="1" applyBorder="1" applyAlignment="1">
      <alignment horizontal="center" vertical="center" wrapText="1"/>
    </xf>
    <xf numFmtId="203" fontId="185" fillId="36" borderId="52" xfId="210" applyNumberFormat="1" applyFont="1" applyFill="1" applyBorder="1" applyAlignment="1">
      <alignment horizontal="center" vertical="center" wrapText="1"/>
    </xf>
    <xf numFmtId="203" fontId="185" fillId="39" borderId="210" xfId="210" applyNumberFormat="1" applyFont="1" applyFill="1" applyBorder="1" applyAlignment="1">
      <alignment horizontal="center" vertical="center" wrapText="1"/>
    </xf>
    <xf numFmtId="203" fontId="185" fillId="39" borderId="52" xfId="210" applyNumberFormat="1" applyFont="1" applyFill="1" applyBorder="1" applyAlignment="1">
      <alignment horizontal="center" vertical="center" wrapText="1"/>
    </xf>
    <xf numFmtId="0" fontId="52" fillId="0" borderId="207" xfId="210" applyFont="1" applyBorder="1" applyAlignment="1">
      <alignment horizontal="center" vertical="center"/>
    </xf>
    <xf numFmtId="203" fontId="157" fillId="37" borderId="63" xfId="210" applyNumberFormat="1" applyFont="1" applyFill="1" applyBorder="1" applyAlignment="1">
      <alignment horizontal="center" vertical="center"/>
    </xf>
    <xf numFmtId="203" fontId="157" fillId="0" borderId="63" xfId="210" applyNumberFormat="1" applyFont="1" applyBorder="1" applyAlignment="1">
      <alignment horizontal="center" vertical="center"/>
    </xf>
    <xf numFmtId="203" fontId="157" fillId="0" borderId="200" xfId="210" applyNumberFormat="1" applyFont="1" applyBorder="1" applyAlignment="1">
      <alignment horizontal="center" vertical="center"/>
    </xf>
    <xf numFmtId="203" fontId="157" fillId="0" borderId="208" xfId="210" applyNumberFormat="1" applyFont="1" applyBorder="1" applyAlignment="1">
      <alignment horizontal="center" vertical="center"/>
    </xf>
    <xf numFmtId="0" fontId="63" fillId="0" borderId="204" xfId="210" applyFont="1" applyBorder="1" applyAlignment="1">
      <alignment horizontal="center" vertical="center"/>
    </xf>
    <xf numFmtId="203" fontId="95" fillId="0" borderId="205" xfId="210" applyNumberFormat="1" applyFont="1" applyBorder="1" applyAlignment="1">
      <alignment horizontal="center" vertical="center" wrapText="1"/>
    </xf>
    <xf numFmtId="203" fontId="95" fillId="0" borderId="209" xfId="210" applyNumberFormat="1" applyFont="1" applyBorder="1" applyAlignment="1">
      <alignment horizontal="center" vertical="center" wrapText="1"/>
    </xf>
    <xf numFmtId="203" fontId="95" fillId="0" borderId="206" xfId="210" applyNumberFormat="1" applyFont="1" applyBorder="1" applyAlignment="1">
      <alignment horizontal="center" vertical="center" wrapText="1"/>
    </xf>
    <xf numFmtId="203" fontId="95" fillId="0" borderId="0" xfId="210" applyNumberFormat="1" applyFont="1" applyAlignment="1">
      <alignment horizontal="center" vertical="center" wrapText="1"/>
    </xf>
    <xf numFmtId="203" fontId="95" fillId="36" borderId="52" xfId="210" applyNumberFormat="1" applyFont="1" applyFill="1" applyBorder="1" applyAlignment="1">
      <alignment horizontal="center" vertical="center" wrapText="1"/>
    </xf>
    <xf numFmtId="203" fontId="95" fillId="40" borderId="205" xfId="210" applyNumberFormat="1" applyFont="1" applyFill="1" applyBorder="1" applyAlignment="1">
      <alignment horizontal="center" vertical="center" wrapText="1"/>
    </xf>
    <xf numFmtId="203" fontId="95" fillId="0" borderId="52" xfId="210" applyNumberFormat="1" applyFont="1" applyBorder="1" applyAlignment="1">
      <alignment horizontal="center" vertical="center" wrapText="1"/>
    </xf>
    <xf numFmtId="203" fontId="95" fillId="40" borderId="52" xfId="210" applyNumberFormat="1" applyFont="1" applyFill="1" applyBorder="1" applyAlignment="1">
      <alignment horizontal="center" vertical="center" wrapText="1"/>
    </xf>
    <xf numFmtId="0" fontId="63" fillId="0" borderId="207" xfId="210" applyFont="1" applyBorder="1" applyAlignment="1">
      <alignment horizontal="center" vertical="center"/>
    </xf>
    <xf numFmtId="203" fontId="95" fillId="0" borderId="63" xfId="210" applyNumberFormat="1" applyFont="1" applyBorder="1" applyAlignment="1">
      <alignment horizontal="center" vertical="center" wrapText="1"/>
    </xf>
    <xf numFmtId="203" fontId="95" fillId="0" borderId="200" xfId="210" applyNumberFormat="1" applyFont="1" applyBorder="1" applyAlignment="1">
      <alignment horizontal="center" vertical="center" wrapText="1"/>
    </xf>
    <xf numFmtId="203" fontId="95" fillId="0" borderId="208" xfId="210" applyNumberFormat="1" applyFont="1" applyBorder="1" applyAlignment="1">
      <alignment horizontal="center" vertical="center" wrapText="1"/>
    </xf>
    <xf numFmtId="0" fontId="157" fillId="0" borderId="78" xfId="210" applyFont="1" applyBorder="1" applyAlignment="1">
      <alignment horizontal="left" vertical="center"/>
    </xf>
    <xf numFmtId="203" fontId="157" fillId="37" borderId="49" xfId="210" applyNumberFormat="1" applyFont="1" applyFill="1" applyBorder="1" applyAlignment="1">
      <alignment horizontal="center" vertical="center"/>
    </xf>
    <xf numFmtId="203" fontId="157" fillId="37" borderId="71" xfId="210" applyNumberFormat="1" applyFont="1" applyFill="1" applyBorder="1" applyAlignment="1">
      <alignment horizontal="center" vertical="center"/>
    </xf>
    <xf numFmtId="203" fontId="157" fillId="0" borderId="205" xfId="210" applyNumberFormat="1" applyFont="1" applyBorder="1" applyAlignment="1">
      <alignment horizontal="center" vertical="center"/>
    </xf>
    <xf numFmtId="0" fontId="63" fillId="0" borderId="204" xfId="210" applyFont="1" applyBorder="1" applyAlignment="1">
      <alignment horizontal="left" vertical="center" indent="2"/>
    </xf>
    <xf numFmtId="203" fontId="95" fillId="0" borderId="211" xfId="210" applyNumberFormat="1" applyFont="1" applyBorder="1" applyAlignment="1">
      <alignment horizontal="center" vertical="center" wrapText="1"/>
    </xf>
    <xf numFmtId="204" fontId="157" fillId="0" borderId="0" xfId="247" applyFont="1" applyAlignment="1" applyProtection="1">
      <alignment horizontal="left" vertical="center"/>
      <protection locked="0"/>
    </xf>
    <xf numFmtId="204" fontId="157" fillId="0" borderId="0" xfId="247" quotePrefix="1" applyFont="1" applyAlignment="1" applyProtection="1">
      <alignment horizontal="left" vertical="center"/>
      <protection locked="0"/>
    </xf>
    <xf numFmtId="204" fontId="157" fillId="0" borderId="0" xfId="247" applyFont="1" applyAlignment="1">
      <alignment horizontal="left" vertical="center"/>
    </xf>
    <xf numFmtId="204" fontId="157" fillId="0" borderId="0" xfId="247" applyFont="1" applyAlignment="1">
      <alignment vertical="center"/>
    </xf>
    <xf numFmtId="0" fontId="191" fillId="0" borderId="0" xfId="210" applyFont="1">
      <alignment vertical="center"/>
    </xf>
    <xf numFmtId="0" fontId="46" fillId="0" borderId="0" xfId="210" applyAlignment="1">
      <alignment horizontal="left" vertical="center"/>
    </xf>
    <xf numFmtId="204" fontId="52" fillId="0" borderId="0" xfId="247" quotePrefix="1" applyFont="1" applyAlignment="1" applyProtection="1">
      <alignment horizontal="left" vertical="center"/>
      <protection locked="0"/>
    </xf>
    <xf numFmtId="204" fontId="52" fillId="0" borderId="0" xfId="247" applyFont="1" applyAlignment="1" applyProtection="1">
      <alignment vertical="center"/>
      <protection locked="0"/>
    </xf>
    <xf numFmtId="0" fontId="54" fillId="0" borderId="0" xfId="210" applyFont="1">
      <alignment vertical="center"/>
    </xf>
    <xf numFmtId="204" fontId="52" fillId="0" borderId="0" xfId="247" applyFont="1" applyAlignment="1">
      <alignment vertical="center"/>
    </xf>
    <xf numFmtId="0" fontId="52" fillId="0" borderId="0" xfId="210" applyFont="1">
      <alignment vertical="center"/>
    </xf>
    <xf numFmtId="0" fontId="192" fillId="0" borderId="0" xfId="0" applyFont="1" applyProtection="1">
      <alignment vertical="center"/>
      <protection locked="0"/>
    </xf>
    <xf numFmtId="0" fontId="194" fillId="0" borderId="0" xfId="0" applyFont="1" applyProtection="1">
      <alignment vertical="center"/>
      <protection locked="0"/>
    </xf>
    <xf numFmtId="0" fontId="1" fillId="0" borderId="0" xfId="0" applyFont="1" applyProtection="1">
      <alignment vertical="center"/>
      <protection locked="0"/>
    </xf>
    <xf numFmtId="0" fontId="0" fillId="0" borderId="0" xfId="0" applyProtection="1">
      <alignment vertical="center"/>
      <protection locked="0"/>
    </xf>
    <xf numFmtId="0" fontId="199" fillId="0" borderId="230" xfId="0" applyFont="1" applyBorder="1" applyAlignment="1" applyProtection="1">
      <alignment horizontal="center" vertical="center" wrapText="1"/>
      <protection hidden="1"/>
    </xf>
    <xf numFmtId="0" fontId="199" fillId="0" borderId="230" xfId="0" applyFont="1" applyBorder="1" applyAlignment="1" applyProtection="1">
      <alignment horizontal="center" vertical="center"/>
      <protection hidden="1"/>
    </xf>
    <xf numFmtId="0" fontId="199" fillId="0" borderId="231" xfId="0" applyFont="1" applyBorder="1" applyAlignment="1" applyProtection="1">
      <alignment horizontal="center" vertical="center" wrapText="1"/>
      <protection hidden="1"/>
    </xf>
    <xf numFmtId="0" fontId="200" fillId="41" borderId="233" xfId="0" applyFont="1" applyFill="1" applyBorder="1" applyAlignment="1" applyProtection="1">
      <alignment horizontal="center" vertical="center" wrapText="1"/>
      <protection hidden="1"/>
    </xf>
    <xf numFmtId="191" fontId="199" fillId="41" borderId="233" xfId="0" applyNumberFormat="1" applyFont="1" applyFill="1" applyBorder="1" applyAlignment="1" applyProtection="1">
      <alignment horizontal="center" vertical="center"/>
      <protection hidden="1"/>
    </xf>
    <xf numFmtId="0" fontId="199" fillId="41" borderId="233" xfId="0" applyFont="1" applyFill="1" applyBorder="1" applyAlignment="1" applyProtection="1">
      <alignment horizontal="center" vertical="center"/>
      <protection hidden="1"/>
    </xf>
    <xf numFmtId="0" fontId="199" fillId="41" borderId="234" xfId="0" applyFont="1" applyFill="1" applyBorder="1" applyAlignment="1" applyProtection="1">
      <alignment horizontal="center" vertical="center"/>
      <protection hidden="1"/>
    </xf>
    <xf numFmtId="0" fontId="200" fillId="42" borderId="205" xfId="0" applyFont="1" applyFill="1" applyBorder="1" applyAlignment="1" applyProtection="1">
      <alignment horizontal="center" vertical="center" wrapText="1"/>
      <protection hidden="1"/>
    </xf>
    <xf numFmtId="0" fontId="199" fillId="42" borderId="205" xfId="0" applyFont="1" applyFill="1" applyBorder="1" applyAlignment="1" applyProtection="1">
      <alignment horizontal="center" vertical="center"/>
      <protection hidden="1"/>
    </xf>
    <xf numFmtId="0" fontId="199" fillId="42" borderId="236" xfId="0" applyFont="1" applyFill="1" applyBorder="1" applyAlignment="1" applyProtection="1">
      <alignment horizontal="center" vertical="center"/>
      <protection hidden="1"/>
    </xf>
    <xf numFmtId="0" fontId="199" fillId="0" borderId="205" xfId="0" applyFont="1" applyBorder="1" applyAlignment="1" applyProtection="1">
      <alignment horizontal="center" vertical="center" wrapText="1"/>
      <protection locked="0"/>
    </xf>
    <xf numFmtId="0" fontId="199" fillId="0" borderId="205" xfId="0" applyFont="1" applyBorder="1" applyAlignment="1" applyProtection="1">
      <alignment horizontal="center" vertical="center"/>
      <protection locked="0"/>
    </xf>
    <xf numFmtId="0" fontId="199" fillId="0" borderId="236" xfId="0" applyFont="1" applyBorder="1" applyAlignment="1" applyProtection="1">
      <alignment horizontal="center" vertical="center"/>
      <protection locked="0"/>
    </xf>
    <xf numFmtId="0" fontId="199" fillId="42" borderId="240" xfId="0" applyFont="1" applyFill="1" applyBorder="1" applyAlignment="1" applyProtection="1">
      <alignment horizontal="center" vertical="center" wrapText="1"/>
      <protection hidden="1"/>
    </xf>
    <xf numFmtId="0" fontId="199" fillId="42" borderId="241" xfId="0" applyFont="1" applyFill="1" applyBorder="1" applyAlignment="1" applyProtection="1">
      <alignment horizontal="center" vertical="center"/>
      <protection hidden="1"/>
    </xf>
    <xf numFmtId="0" fontId="199" fillId="42" borderId="242" xfId="0" applyFont="1" applyFill="1" applyBorder="1" applyAlignment="1" applyProtection="1">
      <alignment horizontal="center" vertical="center"/>
      <protection hidden="1"/>
    </xf>
    <xf numFmtId="0" fontId="200" fillId="43" borderId="233" xfId="0" applyFont="1" applyFill="1" applyBorder="1" applyAlignment="1" applyProtection="1">
      <alignment horizontal="center" vertical="center" wrapText="1"/>
      <protection hidden="1"/>
    </xf>
    <xf numFmtId="0" fontId="199" fillId="43" borderId="233" xfId="0" applyFont="1" applyFill="1" applyBorder="1" applyAlignment="1" applyProtection="1">
      <alignment horizontal="center" vertical="center"/>
      <protection hidden="1"/>
    </xf>
    <xf numFmtId="0" fontId="199" fillId="43" borderId="234" xfId="0" applyFont="1" applyFill="1" applyBorder="1" applyAlignment="1" applyProtection="1">
      <alignment horizontal="center" vertical="center"/>
      <protection hidden="1"/>
    </xf>
    <xf numFmtId="0" fontId="201" fillId="42" borderId="205" xfId="0" applyFont="1" applyFill="1" applyBorder="1" applyAlignment="1" applyProtection="1">
      <alignment horizontal="center" vertical="center"/>
      <protection hidden="1"/>
    </xf>
    <xf numFmtId="0" fontId="199" fillId="42" borderId="205" xfId="0" applyFont="1" applyFill="1" applyBorder="1" applyAlignment="1" applyProtection="1">
      <alignment horizontal="center" vertical="center" wrapText="1"/>
      <protection hidden="1"/>
    </xf>
    <xf numFmtId="0" fontId="199" fillId="42" borderId="236" xfId="0" applyFont="1" applyFill="1" applyBorder="1" applyAlignment="1" applyProtection="1">
      <alignment horizontal="center" vertical="center" wrapText="1"/>
      <protection hidden="1"/>
    </xf>
    <xf numFmtId="0" fontId="201" fillId="42" borderId="244" xfId="0" applyFont="1" applyFill="1" applyBorder="1" applyAlignment="1" applyProtection="1">
      <alignment horizontal="center" vertical="center"/>
      <protection hidden="1"/>
    </xf>
    <xf numFmtId="0" fontId="201" fillId="42" borderId="241" xfId="0" applyFont="1" applyFill="1" applyBorder="1" applyAlignment="1" applyProtection="1">
      <alignment horizontal="center" vertical="center"/>
      <protection hidden="1"/>
    </xf>
    <xf numFmtId="0" fontId="199" fillId="42" borderId="241" xfId="0" applyFont="1" applyFill="1" applyBorder="1" applyAlignment="1" applyProtection="1">
      <alignment horizontal="center" vertical="center" wrapText="1"/>
      <protection hidden="1"/>
    </xf>
    <xf numFmtId="0" fontId="199" fillId="42" borderId="242" xfId="0" applyFont="1" applyFill="1" applyBorder="1" applyAlignment="1" applyProtection="1">
      <alignment horizontal="center" vertical="center" wrapText="1"/>
      <protection hidden="1"/>
    </xf>
    <xf numFmtId="0" fontId="199" fillId="43" borderId="230" xfId="0" applyFont="1" applyFill="1" applyBorder="1" applyAlignment="1" applyProtection="1">
      <alignment horizontal="center" vertical="center"/>
      <protection hidden="1"/>
    </xf>
    <xf numFmtId="0" fontId="199" fillId="43" borderId="231" xfId="0" applyFont="1" applyFill="1" applyBorder="1" applyAlignment="1" applyProtection="1">
      <alignment horizontal="center" vertical="center"/>
      <protection hidden="1"/>
    </xf>
    <xf numFmtId="0" fontId="200" fillId="42" borderId="241" xfId="0" applyFont="1" applyFill="1" applyBorder="1" applyAlignment="1" applyProtection="1">
      <alignment horizontal="center" vertical="center" wrapText="1"/>
      <protection hidden="1"/>
    </xf>
    <xf numFmtId="0" fontId="206" fillId="32" borderId="0" xfId="0" applyFont="1" applyFill="1" applyAlignment="1" applyProtection="1">
      <alignment horizontal="center" vertical="center" wrapText="1"/>
      <protection locked="0"/>
    </xf>
    <xf numFmtId="191" fontId="206" fillId="32" borderId="0" xfId="0" applyNumberFormat="1" applyFont="1" applyFill="1" applyAlignment="1" applyProtection="1">
      <alignment horizontal="center" vertical="center" wrapText="1"/>
      <protection locked="0"/>
    </xf>
    <xf numFmtId="191" fontId="199" fillId="0" borderId="0" xfId="0" applyNumberFormat="1" applyFont="1" applyAlignment="1" applyProtection="1">
      <alignment horizontal="center" vertical="center"/>
      <protection locked="0"/>
    </xf>
    <xf numFmtId="0" fontId="199" fillId="0" borderId="0" xfId="0" applyFont="1" applyAlignment="1" applyProtection="1">
      <alignment horizontal="center" vertical="center"/>
      <protection locked="0"/>
    </xf>
    <xf numFmtId="0" fontId="201" fillId="0" borderId="0" xfId="0" applyFont="1" applyProtection="1">
      <alignment vertical="center"/>
      <protection locked="0"/>
    </xf>
    <xf numFmtId="0" fontId="157" fillId="0" borderId="0" xfId="0" applyFont="1" applyProtection="1">
      <alignment vertical="center"/>
      <protection locked="0"/>
    </xf>
    <xf numFmtId="204" fontId="173" fillId="0" borderId="0" xfId="247" applyFont="1" applyAlignment="1" applyProtection="1">
      <alignment horizontal="left" vertical="center"/>
      <protection locked="0"/>
    </xf>
    <xf numFmtId="0" fontId="173" fillId="0" borderId="0" xfId="0" applyFont="1" applyProtection="1">
      <alignment vertical="center"/>
      <protection locked="0"/>
    </xf>
    <xf numFmtId="0" fontId="194" fillId="0" borderId="0" xfId="0" applyFont="1" applyAlignment="1" applyProtection="1">
      <alignment horizontal="left" vertical="center"/>
      <protection locked="0"/>
    </xf>
    <xf numFmtId="0" fontId="191" fillId="0" borderId="0" xfId="0" applyFont="1" applyProtection="1">
      <alignment vertical="center"/>
      <protection locked="0"/>
    </xf>
    <xf numFmtId="0" fontId="1" fillId="0" borderId="0" xfId="0" applyFont="1" applyAlignment="1" applyProtection="1">
      <alignment horizontal="left" vertical="center"/>
      <protection locked="0"/>
    </xf>
    <xf numFmtId="0" fontId="207" fillId="42" borderId="205" xfId="0" applyFont="1" applyFill="1" applyBorder="1" applyAlignment="1" applyProtection="1">
      <alignment horizontal="center" vertical="center"/>
      <protection hidden="1"/>
    </xf>
    <xf numFmtId="0" fontId="207" fillId="42" borderId="244" xfId="0" applyFont="1" applyFill="1" applyBorder="1" applyAlignment="1" applyProtection="1">
      <alignment horizontal="center" vertical="center"/>
      <protection hidden="1"/>
    </xf>
    <xf numFmtId="0" fontId="207" fillId="42" borderId="241" xfId="0" applyFont="1" applyFill="1" applyBorder="1" applyAlignment="1" applyProtection="1">
      <alignment horizontal="center" vertical="center"/>
      <protection hidden="1"/>
    </xf>
    <xf numFmtId="0" fontId="207" fillId="0" borderId="0" xfId="0" applyFont="1" applyProtection="1">
      <alignment vertical="center"/>
      <protection locked="0"/>
    </xf>
    <xf numFmtId="185" fontId="33" fillId="26" borderId="13" xfId="0" applyNumberFormat="1" applyFont="1" applyFill="1" applyBorder="1" applyAlignment="1">
      <alignment horizontal="center" vertical="center"/>
    </xf>
    <xf numFmtId="0" fontId="88" fillId="0" borderId="189" xfId="218" applyFont="1" applyBorder="1" applyAlignment="1">
      <alignment vertical="center"/>
    </xf>
    <xf numFmtId="49" fontId="52" fillId="0" borderId="250" xfId="218" applyNumberFormat="1" applyFont="1" applyBorder="1" applyAlignment="1">
      <alignment horizontal="right" vertical="center"/>
    </xf>
    <xf numFmtId="191" fontId="52" fillId="0" borderId="195" xfId="218" applyNumberFormat="1" applyFont="1" applyBorder="1" applyAlignment="1">
      <alignment horizontal="right" vertical="center"/>
    </xf>
    <xf numFmtId="191" fontId="52" fillId="0" borderId="251" xfId="218" applyNumberFormat="1" applyFont="1" applyBorder="1" applyAlignment="1">
      <alignment horizontal="right" vertical="center"/>
    </xf>
    <xf numFmtId="49" fontId="52" fillId="0" borderId="243" xfId="218" applyNumberFormat="1" applyFont="1" applyBorder="1" applyAlignment="1">
      <alignment horizontal="right" vertical="center"/>
    </xf>
    <xf numFmtId="191" fontId="52" fillId="0" borderId="205" xfId="218" applyNumberFormat="1" applyFont="1" applyBorder="1" applyAlignment="1">
      <alignment horizontal="right" vertical="center"/>
    </xf>
    <xf numFmtId="191" fontId="52" fillId="0" borderId="253" xfId="218" applyNumberFormat="1" applyFont="1" applyBorder="1" applyAlignment="1">
      <alignment horizontal="right" vertical="center"/>
    </xf>
    <xf numFmtId="191" fontId="52" fillId="0" borderId="210" xfId="218" applyNumberFormat="1" applyFont="1" applyBorder="1" applyAlignment="1">
      <alignment horizontal="right" vertical="center"/>
    </xf>
    <xf numFmtId="191" fontId="52" fillId="30" borderId="253" xfId="218" applyNumberFormat="1" applyFont="1" applyFill="1" applyBorder="1" applyAlignment="1">
      <alignment horizontal="right" vertical="center"/>
    </xf>
    <xf numFmtId="0" fontId="52" fillId="0" borderId="206" xfId="218" applyFont="1" applyBorder="1" applyAlignment="1">
      <alignment vertical="center"/>
    </xf>
    <xf numFmtId="191" fontId="52" fillId="0" borderId="256" xfId="218" applyNumberFormat="1" applyFont="1" applyBorder="1" applyAlignment="1">
      <alignment horizontal="right" vertical="center"/>
    </xf>
    <xf numFmtId="191" fontId="52" fillId="30" borderId="210" xfId="218" applyNumberFormat="1" applyFont="1" applyFill="1" applyBorder="1" applyAlignment="1">
      <alignment horizontal="right" vertical="center"/>
    </xf>
    <xf numFmtId="191" fontId="52" fillId="0" borderId="243" xfId="218" applyNumberFormat="1" applyFont="1" applyBorder="1" applyAlignment="1">
      <alignment horizontal="right" vertical="center"/>
    </xf>
    <xf numFmtId="49" fontId="52" fillId="30" borderId="243" xfId="218" applyNumberFormat="1" applyFont="1" applyFill="1" applyBorder="1" applyAlignment="1">
      <alignment horizontal="right" vertical="center"/>
    </xf>
    <xf numFmtId="191" fontId="52" fillId="30" borderId="205" xfId="218" applyNumberFormat="1" applyFont="1" applyFill="1" applyBorder="1" applyAlignment="1">
      <alignment horizontal="right" vertical="center"/>
    </xf>
    <xf numFmtId="0" fontId="88" fillId="0" borderId="52" xfId="232" applyFont="1" applyBorder="1" applyAlignment="1">
      <alignment horizontal="center" vertical="center"/>
    </xf>
    <xf numFmtId="0" fontId="88" fillId="0" borderId="56" xfId="232" applyFont="1" applyBorder="1" applyAlignment="1">
      <alignment horizontal="left" vertical="center"/>
    </xf>
    <xf numFmtId="0" fontId="88" fillId="0" borderId="57" xfId="232" applyFont="1" applyBorder="1" applyAlignment="1">
      <alignment horizontal="left" vertical="center"/>
    </xf>
    <xf numFmtId="0" fontId="88" fillId="0" borderId="0" xfId="232" applyFont="1" applyAlignment="1">
      <alignment horizontal="center" vertical="center"/>
    </xf>
    <xf numFmtId="0" fontId="72" fillId="0" borderId="54" xfId="232" applyFont="1" applyBorder="1" applyAlignment="1">
      <alignment horizontal="center" vertical="center" wrapText="1"/>
    </xf>
    <xf numFmtId="0" fontId="72" fillId="0" borderId="55" xfId="232" applyFont="1" applyBorder="1" applyAlignment="1">
      <alignment horizontal="center" vertical="center" wrapText="1"/>
    </xf>
    <xf numFmtId="0" fontId="72" fillId="0" borderId="32" xfId="232" applyFont="1" applyBorder="1" applyAlignment="1">
      <alignment horizontal="center" vertical="center" wrapText="1"/>
    </xf>
    <xf numFmtId="49" fontId="52" fillId="44" borderId="243" xfId="232" applyNumberFormat="1" applyFont="1" applyFill="1" applyBorder="1" applyAlignment="1">
      <alignment horizontal="center" vertical="center"/>
    </xf>
    <xf numFmtId="205" fontId="52" fillId="0" borderId="195" xfId="232" applyNumberFormat="1" applyFont="1" applyBorder="1" applyAlignment="1">
      <alignment horizontal="center" vertical="center"/>
    </xf>
    <xf numFmtId="205" fontId="52" fillId="0" borderId="50" xfId="232" applyNumberFormat="1" applyFont="1" applyBorder="1" applyAlignment="1">
      <alignment horizontal="center" vertical="center"/>
    </xf>
    <xf numFmtId="205" fontId="52" fillId="0" borderId="205" xfId="232" applyNumberFormat="1" applyFont="1" applyBorder="1" applyAlignment="1">
      <alignment horizontal="center" vertical="center"/>
    </xf>
    <xf numFmtId="205" fontId="52" fillId="0" borderId="253" xfId="232" applyNumberFormat="1" applyFont="1" applyBorder="1" applyAlignment="1">
      <alignment horizontal="center" vertical="center"/>
    </xf>
    <xf numFmtId="205" fontId="52" fillId="0" borderId="209" xfId="232" applyNumberFormat="1" applyFont="1" applyBorder="1" applyAlignment="1">
      <alignment horizontal="center" vertical="center"/>
    </xf>
    <xf numFmtId="205" fontId="52" fillId="0" borderId="243" xfId="232" applyNumberFormat="1" applyFont="1" applyBorder="1" applyAlignment="1">
      <alignment horizontal="center" vertical="center"/>
    </xf>
    <xf numFmtId="205" fontId="52" fillId="30" borderId="253" xfId="232" applyNumberFormat="1" applyFont="1" applyFill="1" applyBorder="1" applyAlignment="1">
      <alignment horizontal="center" vertical="center"/>
    </xf>
    <xf numFmtId="0" fontId="52" fillId="0" borderId="206" xfId="232" applyFont="1" applyBorder="1" applyAlignment="1">
      <alignment vertical="center"/>
    </xf>
    <xf numFmtId="49" fontId="52" fillId="0" borderId="243" xfId="232" applyNumberFormat="1" applyFont="1" applyBorder="1" applyAlignment="1">
      <alignment horizontal="center" vertical="center"/>
    </xf>
    <xf numFmtId="205" fontId="52" fillId="30" borderId="209" xfId="232" applyNumberFormat="1" applyFont="1" applyFill="1" applyBorder="1" applyAlignment="1">
      <alignment horizontal="center" vertical="center"/>
    </xf>
    <xf numFmtId="0" fontId="52" fillId="0" borderId="71" xfId="232" applyFont="1" applyBorder="1" applyAlignment="1">
      <alignment vertical="center"/>
    </xf>
    <xf numFmtId="49" fontId="52" fillId="38" borderId="250" xfId="232" applyNumberFormat="1" applyFont="1" applyFill="1" applyBorder="1" applyAlignment="1">
      <alignment horizontal="center" vertical="center"/>
    </xf>
    <xf numFmtId="205" fontId="52" fillId="0" borderId="49" xfId="232" applyNumberFormat="1" applyFont="1" applyBorder="1" applyAlignment="1">
      <alignment horizontal="center" vertical="center"/>
    </xf>
    <xf numFmtId="0" fontId="72" fillId="0" borderId="206" xfId="232" applyFont="1" applyBorder="1" applyAlignment="1">
      <alignment vertical="center"/>
    </xf>
    <xf numFmtId="205" fontId="52" fillId="30" borderId="243" xfId="232" applyNumberFormat="1" applyFont="1" applyFill="1" applyBorder="1" applyAlignment="1">
      <alignment horizontal="center" vertical="center"/>
    </xf>
    <xf numFmtId="205" fontId="52" fillId="30" borderId="205" xfId="232" applyNumberFormat="1" applyFont="1" applyFill="1" applyBorder="1" applyAlignment="1">
      <alignment horizontal="center" vertical="center"/>
    </xf>
    <xf numFmtId="0" fontId="52" fillId="0" borderId="208" xfId="232" applyFont="1" applyBorder="1" applyAlignment="1">
      <alignment vertical="center"/>
    </xf>
    <xf numFmtId="205" fontId="52" fillId="0" borderId="74" xfId="232" applyNumberFormat="1" applyFont="1" applyBorder="1" applyAlignment="1">
      <alignment horizontal="center" vertical="center"/>
    </xf>
    <xf numFmtId="205" fontId="52" fillId="0" borderId="72" xfId="232" applyNumberFormat="1" applyFont="1" applyBorder="1" applyAlignment="1">
      <alignment horizontal="center" vertical="center"/>
    </xf>
    <xf numFmtId="205" fontId="52" fillId="30" borderId="62" xfId="232" applyNumberFormat="1" applyFont="1" applyFill="1" applyBorder="1" applyAlignment="1">
      <alignment horizontal="center" vertical="center"/>
    </xf>
    <xf numFmtId="0" fontId="88" fillId="0" borderId="0" xfId="232" applyFont="1" applyAlignment="1">
      <alignment horizontal="left" vertical="center"/>
    </xf>
    <xf numFmtId="0" fontId="88" fillId="0" borderId="0" xfId="232" applyFont="1" applyAlignment="1">
      <alignment horizontal="right" vertical="center"/>
    </xf>
    <xf numFmtId="0" fontId="88" fillId="0" borderId="0" xfId="232" applyFont="1"/>
    <xf numFmtId="0" fontId="88" fillId="0" borderId="0" xfId="232" applyFont="1" applyAlignment="1">
      <alignment horizontal="center"/>
    </xf>
    <xf numFmtId="0" fontId="88" fillId="0" borderId="0" xfId="232" quotePrefix="1" applyFont="1" applyAlignment="1">
      <alignment vertical="center"/>
    </xf>
    <xf numFmtId="191" fontId="63" fillId="0" borderId="0" xfId="232" applyNumberFormat="1" applyFont="1" applyAlignment="1">
      <alignment vertical="center"/>
    </xf>
    <xf numFmtId="191" fontId="213" fillId="0" borderId="0" xfId="232" applyNumberFormat="1" applyFont="1" applyAlignment="1">
      <alignment vertical="center"/>
    </xf>
    <xf numFmtId="0" fontId="52" fillId="0" borderId="52" xfId="232" applyFont="1" applyBorder="1" applyAlignment="1" applyProtection="1">
      <alignment horizontal="center"/>
      <protection locked="0"/>
    </xf>
    <xf numFmtId="0" fontId="52" fillId="0" borderId="53" xfId="232" applyFont="1" applyBorder="1" applyAlignment="1" applyProtection="1">
      <alignment horizontal="center"/>
      <protection locked="0"/>
    </xf>
    <xf numFmtId="0" fontId="63" fillId="0" borderId="57" xfId="232" applyFont="1" applyBorder="1" applyProtection="1">
      <protection locked="0"/>
    </xf>
    <xf numFmtId="0" fontId="157" fillId="0" borderId="0" xfId="232" applyFont="1" applyAlignment="1" applyProtection="1">
      <alignment horizontal="left"/>
      <protection locked="0"/>
    </xf>
    <xf numFmtId="0" fontId="52" fillId="0" borderId="207" xfId="232" applyFont="1" applyBorder="1" applyAlignment="1" applyProtection="1">
      <alignment horizontal="center" vertical="center"/>
      <protection locked="0"/>
    </xf>
    <xf numFmtId="0" fontId="52" fillId="0" borderId="63" xfId="232" applyFont="1" applyBorder="1" applyAlignment="1" applyProtection="1">
      <alignment horizontal="center" vertical="center"/>
      <protection locked="0"/>
    </xf>
    <xf numFmtId="0" fontId="52" fillId="0" borderId="63" xfId="232" applyFont="1" applyBorder="1" applyAlignment="1" applyProtection="1">
      <alignment horizontal="center"/>
      <protection locked="0"/>
    </xf>
    <xf numFmtId="0" fontId="52" fillId="0" borderId="62" xfId="232" applyFont="1" applyBorder="1" applyAlignment="1" applyProtection="1">
      <alignment horizontal="center"/>
      <protection locked="0"/>
    </xf>
    <xf numFmtId="9" fontId="52" fillId="0" borderId="58" xfId="244" applyFont="1" applyBorder="1" applyAlignment="1" applyProtection="1">
      <protection locked="0"/>
    </xf>
    <xf numFmtId="206" fontId="47" fillId="45" borderId="59" xfId="232" applyNumberFormat="1" applyFont="1" applyFill="1" applyBorder="1" applyAlignment="1">
      <alignment horizontal="right" vertical="center" indent="1"/>
    </xf>
    <xf numFmtId="206" fontId="47" fillId="45" borderId="189" xfId="232" applyNumberFormat="1" applyFont="1" applyFill="1" applyBorder="1" applyAlignment="1">
      <alignment horizontal="right" vertical="center" indent="1"/>
    </xf>
    <xf numFmtId="9" fontId="52" fillId="0" borderId="226" xfId="244" applyFont="1" applyBorder="1" applyAlignment="1" applyProtection="1">
      <protection locked="0"/>
    </xf>
    <xf numFmtId="206" fontId="47" fillId="45" borderId="36" xfId="232" applyNumberFormat="1" applyFont="1" applyFill="1" applyBorder="1" applyAlignment="1">
      <alignment horizontal="right" vertical="center" indent="1"/>
    </xf>
    <xf numFmtId="206" fontId="47" fillId="45" borderId="0" xfId="232" applyNumberFormat="1" applyFont="1" applyFill="1" applyAlignment="1">
      <alignment horizontal="right" vertical="center" indent="1"/>
    </xf>
    <xf numFmtId="206" fontId="52" fillId="0" borderId="0" xfId="232" applyNumberFormat="1" applyFont="1" applyAlignment="1" applyProtection="1">
      <alignment horizontal="right" vertical="center" indent="1"/>
      <protection locked="0"/>
    </xf>
    <xf numFmtId="9" fontId="52" fillId="32" borderId="61" xfId="244" applyFont="1" applyFill="1" applyBorder="1" applyAlignment="1" applyProtection="1">
      <protection locked="0"/>
    </xf>
    <xf numFmtId="206" fontId="47" fillId="45" borderId="56" xfId="232" applyNumberFormat="1" applyFont="1" applyFill="1" applyBorder="1" applyAlignment="1">
      <alignment horizontal="right" vertical="center" indent="1"/>
    </xf>
    <xf numFmtId="206" fontId="47" fillId="45" borderId="57" xfId="232" applyNumberFormat="1" applyFont="1" applyFill="1" applyBorder="1" applyAlignment="1">
      <alignment horizontal="right" vertical="center" indent="1"/>
    </xf>
    <xf numFmtId="206" fontId="52" fillId="0" borderId="57" xfId="232" applyNumberFormat="1" applyFont="1" applyBorder="1" applyAlignment="1" applyProtection="1">
      <alignment horizontal="right" vertical="center" indent="1"/>
      <protection locked="0"/>
    </xf>
    <xf numFmtId="0" fontId="63" fillId="0" borderId="0" xfId="232" applyFont="1" applyAlignment="1" applyProtection="1">
      <alignment horizontal="right"/>
      <protection locked="0"/>
    </xf>
    <xf numFmtId="0" fontId="52" fillId="0" borderId="0" xfId="232" applyFont="1" applyAlignment="1" applyProtection="1">
      <alignment horizontal="center"/>
      <protection locked="0"/>
    </xf>
    <xf numFmtId="0" fontId="52" fillId="0" borderId="56" xfId="232" applyFont="1" applyBorder="1" applyProtection="1">
      <protection locked="0"/>
    </xf>
    <xf numFmtId="0" fontId="52" fillId="0" borderId="57" xfId="232" applyFont="1" applyBorder="1" applyProtection="1">
      <protection locked="0"/>
    </xf>
    <xf numFmtId="0" fontId="65" fillId="0" borderId="57" xfId="232" applyBorder="1" applyProtection="1">
      <protection locked="0"/>
    </xf>
    <xf numFmtId="0" fontId="52" fillId="0" borderId="57" xfId="232" applyFont="1" applyBorder="1" applyAlignment="1" applyProtection="1">
      <alignment horizontal="right"/>
      <protection locked="0"/>
    </xf>
    <xf numFmtId="0" fontId="52" fillId="0" borderId="57" xfId="232" applyFont="1" applyBorder="1" applyAlignment="1" applyProtection="1">
      <alignment horizontal="center" vertical="center"/>
      <protection locked="0"/>
    </xf>
    <xf numFmtId="0" fontId="52" fillId="0" borderId="98" xfId="232" applyFont="1" applyBorder="1" applyAlignment="1" applyProtection="1">
      <alignment horizontal="center" vertical="center" wrapText="1"/>
      <protection locked="0"/>
    </xf>
    <xf numFmtId="0" fontId="63" fillId="32" borderId="134" xfId="232" applyFont="1" applyFill="1" applyBorder="1" applyAlignment="1">
      <alignment horizontal="center" vertical="center" wrapText="1"/>
    </xf>
    <xf numFmtId="0" fontId="63" fillId="32" borderId="92" xfId="232" applyFont="1" applyFill="1" applyBorder="1" applyAlignment="1">
      <alignment horizontal="center" vertical="center" wrapText="1"/>
    </xf>
    <xf numFmtId="0" fontId="63" fillId="32" borderId="92" xfId="232" applyFont="1" applyFill="1" applyBorder="1" applyAlignment="1" applyProtection="1">
      <alignment horizontal="center" vertical="center" wrapText="1"/>
      <protection locked="0"/>
    </xf>
    <xf numFmtId="0" fontId="63" fillId="0" borderId="92" xfId="232" applyFont="1" applyBorder="1" applyAlignment="1" applyProtection="1">
      <alignment horizontal="center" vertical="center" wrapText="1"/>
      <protection locked="0"/>
    </xf>
    <xf numFmtId="0" fontId="63" fillId="0" borderId="93" xfId="232" applyFont="1" applyBorder="1" applyAlignment="1" applyProtection="1">
      <alignment horizontal="center" vertical="center" wrapText="1"/>
      <protection locked="0"/>
    </xf>
    <xf numFmtId="0" fontId="63" fillId="32" borderId="134" xfId="232" applyFont="1" applyFill="1" applyBorder="1" applyAlignment="1" applyProtection="1">
      <alignment horizontal="center" vertical="center" wrapText="1"/>
      <protection locked="0"/>
    </xf>
    <xf numFmtId="0" fontId="63" fillId="32" borderId="57" xfId="232" applyFont="1" applyFill="1" applyBorder="1" applyAlignment="1">
      <alignment horizontal="center" vertical="center" wrapText="1"/>
    </xf>
    <xf numFmtId="0" fontId="63" fillId="0" borderId="58" xfId="232" applyFont="1" applyBorder="1" applyAlignment="1" applyProtection="1">
      <alignment horizontal="left"/>
      <protection locked="0"/>
    </xf>
    <xf numFmtId="206" fontId="150" fillId="45" borderId="0" xfId="232" applyNumberFormat="1" applyFont="1" applyFill="1" applyAlignment="1">
      <alignment horizontal="right" vertical="center" indent="1"/>
    </xf>
    <xf numFmtId="0" fontId="63" fillId="0" borderId="226" xfId="232" applyFont="1" applyBorder="1" applyAlignment="1" applyProtection="1">
      <alignment horizontal="left"/>
      <protection locked="0"/>
    </xf>
    <xf numFmtId="206" fontId="63" fillId="0" borderId="0" xfId="232" applyNumberFormat="1" applyFont="1" applyAlignment="1" applyProtection="1">
      <alignment horizontal="right" vertical="center" indent="1"/>
      <protection locked="0"/>
    </xf>
    <xf numFmtId="0" fontId="63" fillId="32" borderId="226" xfId="232" applyFont="1" applyFill="1" applyBorder="1" applyAlignment="1" applyProtection="1">
      <alignment horizontal="left"/>
      <protection locked="0"/>
    </xf>
    <xf numFmtId="0" fontId="63" fillId="0" borderId="226" xfId="232" applyFont="1" applyBorder="1" applyAlignment="1" applyProtection="1">
      <alignment horizontal="left" wrapText="1"/>
      <protection locked="0"/>
    </xf>
    <xf numFmtId="0" fontId="63" fillId="0" borderId="61" xfId="232" applyFont="1" applyBorder="1" applyAlignment="1" applyProtection="1">
      <alignment horizontal="left"/>
      <protection locked="0"/>
    </xf>
    <xf numFmtId="206" fontId="150" fillId="45" borderId="56" xfId="232" applyNumberFormat="1" applyFont="1" applyFill="1" applyBorder="1" applyAlignment="1">
      <alignment horizontal="right" vertical="center" indent="1"/>
    </xf>
    <xf numFmtId="206" fontId="63" fillId="0" borderId="57" xfId="232" applyNumberFormat="1" applyFont="1" applyBorder="1" applyAlignment="1" applyProtection="1">
      <alignment horizontal="right" vertical="center" indent="1"/>
      <protection locked="0"/>
    </xf>
    <xf numFmtId="0" fontId="220" fillId="0" borderId="52" xfId="232" applyFont="1" applyBorder="1" applyAlignment="1" applyProtection="1">
      <alignment horizontal="right"/>
      <protection locked="0"/>
    </xf>
    <xf numFmtId="0" fontId="53" fillId="0" borderId="52" xfId="232" applyFont="1" applyBorder="1" applyAlignment="1" applyProtection="1">
      <alignment horizontal="center"/>
      <protection locked="0"/>
    </xf>
    <xf numFmtId="0" fontId="52" fillId="0" borderId="0" xfId="232" applyFont="1" applyAlignment="1" applyProtection="1">
      <alignment horizontal="left"/>
      <protection locked="0"/>
    </xf>
    <xf numFmtId="0" fontId="221" fillId="0" borderId="0" xfId="232" applyFont="1" applyAlignment="1" applyProtection="1">
      <alignment horizontal="center"/>
      <protection locked="0"/>
    </xf>
    <xf numFmtId="0" fontId="52" fillId="0" borderId="0" xfId="232" applyFont="1" applyAlignment="1" applyProtection="1">
      <alignment horizontal="right"/>
      <protection locked="0"/>
    </xf>
    <xf numFmtId="0" fontId="53" fillId="0" borderId="63" xfId="232" applyFont="1" applyBorder="1" applyAlignment="1" applyProtection="1">
      <alignment horizontal="center" vertical="center" wrapText="1"/>
      <protection locked="0"/>
    </xf>
    <xf numFmtId="0" fontId="52" fillId="0" borderId="63" xfId="232" applyFont="1" applyBorder="1" applyAlignment="1" applyProtection="1">
      <alignment horizontal="center" vertical="center" wrapText="1"/>
      <protection locked="0"/>
    </xf>
    <xf numFmtId="0" fontId="52" fillId="0" borderId="62" xfId="232" applyFont="1" applyBorder="1" applyAlignment="1" applyProtection="1">
      <alignment horizontal="center" vertical="center" wrapText="1"/>
      <protection locked="0"/>
    </xf>
    <xf numFmtId="0" fontId="63" fillId="0" borderId="189" xfId="232" applyFont="1" applyBorder="1" applyAlignment="1" applyProtection="1">
      <alignment horizontal="left"/>
      <protection locked="0"/>
    </xf>
    <xf numFmtId="206" fontId="150" fillId="45" borderId="59" xfId="232" applyNumberFormat="1" applyFont="1" applyFill="1" applyBorder="1" applyAlignment="1">
      <alignment horizontal="right" vertical="center" indent="1"/>
    </xf>
    <xf numFmtId="206" fontId="150" fillId="45" borderId="189" xfId="232" applyNumberFormat="1" applyFont="1" applyFill="1" applyBorder="1" applyAlignment="1">
      <alignment horizontal="right" vertical="center" indent="1"/>
    </xf>
    <xf numFmtId="206" fontId="150" fillId="45" borderId="36" xfId="232" applyNumberFormat="1" applyFont="1" applyFill="1" applyBorder="1" applyAlignment="1">
      <alignment horizontal="right" vertical="center" indent="1"/>
    </xf>
    <xf numFmtId="0" fontId="63" fillId="32" borderId="0" xfId="232" applyFont="1" applyFill="1" applyProtection="1">
      <protection locked="0"/>
    </xf>
    <xf numFmtId="206" fontId="150" fillId="45" borderId="57" xfId="232" applyNumberFormat="1" applyFont="1" applyFill="1" applyBorder="1" applyAlignment="1">
      <alignment horizontal="right" vertical="center" indent="1"/>
    </xf>
    <xf numFmtId="207" fontId="47" fillId="45" borderId="59" xfId="232" applyNumberFormat="1" applyFont="1" applyFill="1" applyBorder="1" applyAlignment="1">
      <alignment horizontal="center" vertical="center"/>
    </xf>
    <xf numFmtId="207" fontId="47" fillId="45" borderId="189" xfId="232" applyNumberFormat="1" applyFont="1" applyFill="1" applyBorder="1" applyAlignment="1">
      <alignment horizontal="center" vertical="center"/>
    </xf>
    <xf numFmtId="207" fontId="47" fillId="45" borderId="36" xfId="232" applyNumberFormat="1" applyFont="1" applyFill="1" applyBorder="1" applyAlignment="1">
      <alignment horizontal="center" vertical="center"/>
    </xf>
    <xf numFmtId="207" fontId="47" fillId="45" borderId="0" xfId="232" applyNumberFormat="1" applyFont="1" applyFill="1" applyAlignment="1">
      <alignment horizontal="center" vertical="center"/>
    </xf>
    <xf numFmtId="207" fontId="52" fillId="0" borderId="0" xfId="232" applyNumberFormat="1" applyFont="1" applyAlignment="1" applyProtection="1">
      <alignment horizontal="center" vertical="center"/>
      <protection locked="0"/>
    </xf>
    <xf numFmtId="207" fontId="47" fillId="45" borderId="56" xfId="232" applyNumberFormat="1" applyFont="1" applyFill="1" applyBorder="1" applyAlignment="1">
      <alignment horizontal="center" vertical="center"/>
    </xf>
    <xf numFmtId="207" fontId="47" fillId="45" borderId="57" xfId="232" applyNumberFormat="1" applyFont="1" applyFill="1" applyBorder="1" applyAlignment="1">
      <alignment horizontal="center" vertical="center"/>
    </xf>
    <xf numFmtId="207" fontId="52" fillId="0" borderId="57" xfId="232" applyNumberFormat="1" applyFont="1" applyBorder="1" applyAlignment="1" applyProtection="1">
      <alignment horizontal="center" vertical="center"/>
      <protection locked="0"/>
    </xf>
    <xf numFmtId="0" fontId="52" fillId="0" borderId="53" xfId="232" applyFont="1" applyBorder="1" applyAlignment="1" applyProtection="1">
      <alignment horizontal="left"/>
      <protection locked="0"/>
    </xf>
    <xf numFmtId="0" fontId="52" fillId="0" borderId="54" xfId="232" applyFont="1" applyBorder="1" applyAlignment="1" applyProtection="1">
      <alignment horizontal="center"/>
      <protection locked="0"/>
    </xf>
    <xf numFmtId="0" fontId="65" fillId="0" borderId="55" xfId="232" applyBorder="1" applyAlignment="1" applyProtection="1">
      <alignment horizontal="center"/>
      <protection locked="0"/>
    </xf>
    <xf numFmtId="207" fontId="150" fillId="45" borderId="0" xfId="232" applyNumberFormat="1" applyFont="1" applyFill="1" applyAlignment="1">
      <alignment horizontal="center"/>
    </xf>
    <xf numFmtId="207" fontId="150" fillId="32" borderId="0" xfId="232" applyNumberFormat="1" applyFont="1" applyFill="1" applyAlignment="1" applyProtection="1">
      <alignment horizontal="center"/>
      <protection locked="0"/>
    </xf>
    <xf numFmtId="207" fontId="150" fillId="45" borderId="56" xfId="232" applyNumberFormat="1" applyFont="1" applyFill="1" applyBorder="1" applyAlignment="1">
      <alignment horizontal="center"/>
    </xf>
    <xf numFmtId="207" fontId="150" fillId="32" borderId="57" xfId="232" applyNumberFormat="1" applyFont="1" applyFill="1" applyBorder="1" applyAlignment="1" applyProtection="1">
      <alignment horizontal="center"/>
      <protection locked="0"/>
    </xf>
    <xf numFmtId="0" fontId="223" fillId="0" borderId="52" xfId="232" applyFont="1" applyBorder="1" applyAlignment="1" applyProtection="1">
      <alignment horizontal="right"/>
      <protection locked="0"/>
    </xf>
    <xf numFmtId="207" fontId="150" fillId="45" borderId="59" xfId="232" applyNumberFormat="1" applyFont="1" applyFill="1" applyBorder="1" applyAlignment="1">
      <alignment horizontal="center"/>
    </xf>
    <xf numFmtId="207" fontId="150" fillId="45" borderId="189" xfId="232" applyNumberFormat="1" applyFont="1" applyFill="1" applyBorder="1" applyAlignment="1">
      <alignment horizontal="center"/>
    </xf>
    <xf numFmtId="207" fontId="150" fillId="45" borderId="36" xfId="232" applyNumberFormat="1" applyFont="1" applyFill="1" applyBorder="1" applyAlignment="1">
      <alignment horizontal="center"/>
    </xf>
    <xf numFmtId="207" fontId="63" fillId="0" borderId="0" xfId="232" applyNumberFormat="1" applyFont="1" applyAlignment="1" applyProtection="1">
      <alignment horizontal="center" vertical="center"/>
      <protection locked="0"/>
    </xf>
    <xf numFmtId="207" fontId="150" fillId="45" borderId="57" xfId="232" applyNumberFormat="1" applyFont="1" applyFill="1" applyBorder="1" applyAlignment="1">
      <alignment horizontal="center"/>
    </xf>
    <xf numFmtId="207" fontId="63" fillId="0" borderId="57" xfId="232" applyNumberFormat="1" applyFont="1" applyBorder="1" applyAlignment="1" applyProtection="1">
      <alignment horizontal="center" vertical="center"/>
      <protection locked="0"/>
    </xf>
    <xf numFmtId="0" fontId="52" fillId="0" borderId="205" xfId="232" applyFont="1" applyBorder="1" applyAlignment="1" applyProtection="1">
      <alignment horizontal="center" vertical="center"/>
      <protection locked="0"/>
    </xf>
    <xf numFmtId="0" fontId="72" fillId="0" borderId="251" xfId="232" applyFont="1" applyBorder="1" applyAlignment="1" applyProtection="1">
      <alignment vertical="center"/>
      <protection locked="0"/>
    </xf>
    <xf numFmtId="0" fontId="52" fillId="0" borderId="251" xfId="232" applyFont="1" applyBorder="1" applyAlignment="1" applyProtection="1">
      <alignment horizontal="center" vertical="center"/>
      <protection locked="0"/>
    </xf>
    <xf numFmtId="0" fontId="52" fillId="0" borderId="251" xfId="232" applyFont="1" applyBorder="1" applyAlignment="1" applyProtection="1">
      <alignment vertical="center"/>
      <protection locked="0"/>
    </xf>
    <xf numFmtId="0" fontId="157" fillId="0" borderId="0" xfId="232" applyFont="1" applyAlignment="1" applyProtection="1">
      <alignment vertical="center"/>
      <protection locked="0"/>
    </xf>
    <xf numFmtId="0" fontId="227" fillId="0" borderId="0" xfId="232" applyFont="1" applyAlignment="1" applyProtection="1">
      <alignment horizontal="center" vertical="center"/>
      <protection locked="0"/>
    </xf>
    <xf numFmtId="0" fontId="49" fillId="0" borderId="0" xfId="232" applyFont="1" applyAlignment="1" applyProtection="1">
      <alignment horizontal="center" vertical="center"/>
      <protection locked="0"/>
    </xf>
    <xf numFmtId="0" fontId="63" fillId="0" borderId="0" xfId="232" applyFont="1" applyAlignment="1" applyProtection="1">
      <alignment horizontal="center" vertical="center"/>
      <protection locked="0"/>
    </xf>
    <xf numFmtId="0" fontId="170" fillId="0" borderId="243" xfId="232" applyFont="1" applyBorder="1" applyAlignment="1" applyProtection="1">
      <alignment horizontal="center" vertical="center"/>
      <protection locked="0"/>
    </xf>
    <xf numFmtId="0" fontId="170" fillId="0" borderId="205" xfId="232" applyFont="1" applyBorder="1" applyAlignment="1" applyProtection="1">
      <alignment horizontal="center" vertical="center"/>
      <protection locked="0"/>
    </xf>
    <xf numFmtId="0" fontId="170" fillId="0" borderId="209" xfId="232" applyFont="1" applyBorder="1" applyAlignment="1" applyProtection="1">
      <alignment horizontal="center" vertical="center"/>
      <protection locked="0"/>
    </xf>
    <xf numFmtId="0" fontId="170" fillId="0" borderId="63" xfId="232" applyFont="1" applyBorder="1" applyAlignment="1" applyProtection="1">
      <alignment horizontal="center" vertical="center"/>
      <protection locked="0"/>
    </xf>
    <xf numFmtId="0" fontId="170" fillId="0" borderId="62" xfId="232" applyFont="1" applyBorder="1" applyAlignment="1" applyProtection="1">
      <alignment horizontal="center" vertical="center"/>
      <protection locked="0"/>
    </xf>
    <xf numFmtId="0" fontId="170" fillId="0" borderId="65" xfId="232" applyFont="1" applyBorder="1" applyAlignment="1" applyProtection="1">
      <alignment horizontal="center" vertical="center"/>
      <protection locked="0"/>
    </xf>
    <xf numFmtId="41" fontId="170" fillId="0" borderId="250" xfId="232" applyNumberFormat="1" applyFont="1" applyBorder="1" applyAlignment="1" applyProtection="1">
      <alignment horizontal="center" vertical="center"/>
      <protection hidden="1"/>
    </xf>
    <xf numFmtId="41" fontId="63" fillId="0" borderId="49" xfId="232" applyNumberFormat="1" applyFont="1" applyBorder="1" applyAlignment="1" applyProtection="1">
      <alignment horizontal="center" vertical="center"/>
      <protection locked="0"/>
    </xf>
    <xf numFmtId="191" fontId="63" fillId="0" borderId="49" xfId="232" applyNumberFormat="1" applyFont="1" applyBorder="1" applyAlignment="1" applyProtection="1">
      <alignment horizontal="center" vertical="center"/>
      <protection locked="0"/>
    </xf>
    <xf numFmtId="191" fontId="63" fillId="0" borderId="50" xfId="232" applyNumberFormat="1" applyFont="1" applyBorder="1" applyAlignment="1" applyProtection="1">
      <alignment horizontal="center" vertical="center"/>
      <protection locked="0"/>
    </xf>
    <xf numFmtId="0" fontId="170" fillId="0" borderId="254" xfId="232" applyFont="1" applyBorder="1" applyAlignment="1" applyProtection="1">
      <alignment horizontal="center" vertical="center"/>
      <protection locked="0"/>
    </xf>
    <xf numFmtId="41" fontId="63" fillId="0" borderId="243" xfId="232" applyNumberFormat="1" applyFont="1" applyBorder="1" applyAlignment="1" applyProtection="1">
      <alignment horizontal="center" vertical="center"/>
      <protection hidden="1"/>
    </xf>
    <xf numFmtId="41" fontId="63" fillId="0" borderId="205" xfId="232" applyNumberFormat="1" applyFont="1" applyBorder="1" applyAlignment="1" applyProtection="1">
      <alignment horizontal="center" vertical="center"/>
      <protection locked="0"/>
    </xf>
    <xf numFmtId="191" fontId="63" fillId="0" borderId="205" xfId="232" applyNumberFormat="1" applyFont="1" applyBorder="1" applyAlignment="1" applyProtection="1">
      <alignment horizontal="center" vertical="center"/>
      <protection locked="0"/>
    </xf>
    <xf numFmtId="191" fontId="230" fillId="0" borderId="205" xfId="232" applyNumberFormat="1" applyFont="1" applyBorder="1" applyAlignment="1" applyProtection="1">
      <alignment horizontal="center" vertical="center"/>
      <protection locked="0"/>
    </xf>
    <xf numFmtId="191" fontId="230" fillId="0" borderId="209" xfId="232" applyNumberFormat="1" applyFont="1" applyBorder="1" applyAlignment="1" applyProtection="1">
      <alignment horizontal="center" vertical="center"/>
      <protection locked="0"/>
    </xf>
    <xf numFmtId="0" fontId="170" fillId="0" borderId="73" xfId="232" applyFont="1" applyBorder="1" applyAlignment="1" applyProtection="1">
      <alignment horizontal="center" vertical="center"/>
      <protection locked="0"/>
    </xf>
    <xf numFmtId="41" fontId="170" fillId="0" borderId="74" xfId="232" applyNumberFormat="1" applyFont="1" applyBorder="1" applyAlignment="1" applyProtection="1">
      <alignment horizontal="center" vertical="center"/>
      <protection hidden="1"/>
    </xf>
    <xf numFmtId="41" fontId="63" fillId="0" borderId="63" xfId="232" applyNumberFormat="1" applyFont="1" applyBorder="1" applyAlignment="1" applyProtection="1">
      <alignment horizontal="center" vertical="center"/>
      <protection locked="0"/>
    </xf>
    <xf numFmtId="191" fontId="63" fillId="0" borderId="63" xfId="232" applyNumberFormat="1" applyFont="1" applyBorder="1" applyAlignment="1" applyProtection="1">
      <alignment horizontal="center" vertical="center"/>
      <protection locked="0"/>
    </xf>
    <xf numFmtId="191" fontId="230" fillId="0" borderId="63" xfId="232" applyNumberFormat="1" applyFont="1" applyBorder="1" applyAlignment="1" applyProtection="1">
      <alignment horizontal="center" vertical="center"/>
      <protection locked="0"/>
    </xf>
    <xf numFmtId="191" fontId="230" fillId="0" borderId="62" xfId="232" applyNumberFormat="1" applyFont="1" applyBorder="1" applyAlignment="1" applyProtection="1">
      <alignment horizontal="center" vertical="center"/>
      <protection locked="0"/>
    </xf>
    <xf numFmtId="0" fontId="63" fillId="0" borderId="0" xfId="232" applyFont="1" applyAlignment="1" applyProtection="1">
      <alignment horizontal="left"/>
      <protection locked="0"/>
    </xf>
    <xf numFmtId="0" fontId="63" fillId="0" borderId="0" xfId="232" applyFont="1" applyAlignment="1" applyProtection="1">
      <alignment horizontal="center"/>
      <protection locked="0"/>
    </xf>
    <xf numFmtId="0" fontId="63" fillId="0" borderId="0" xfId="232" applyFont="1" applyAlignment="1" applyProtection="1">
      <alignment horizontal="left" vertical="center"/>
      <protection locked="0"/>
    </xf>
    <xf numFmtId="0" fontId="170" fillId="0" borderId="0" xfId="232" applyFont="1" applyAlignment="1" applyProtection="1">
      <alignment horizontal="right"/>
      <protection locked="0"/>
    </xf>
    <xf numFmtId="0" fontId="134" fillId="0" borderId="0" xfId="232" applyFont="1"/>
    <xf numFmtId="0" fontId="64" fillId="0" borderId="0" xfId="232" applyFont="1" applyProtection="1">
      <protection locked="0"/>
    </xf>
    <xf numFmtId="0" fontId="212" fillId="0" borderId="0" xfId="232" applyFont="1" applyProtection="1">
      <protection locked="0"/>
    </xf>
    <xf numFmtId="0" fontId="212" fillId="0" borderId="0" xfId="232" applyFont="1" applyAlignment="1" applyProtection="1">
      <alignment horizontal="center"/>
      <protection locked="0"/>
    </xf>
    <xf numFmtId="0" fontId="212" fillId="0" borderId="0" xfId="232" applyFont="1" applyAlignment="1" applyProtection="1">
      <alignment horizontal="right"/>
      <protection locked="0"/>
    </xf>
    <xf numFmtId="0" fontId="53" fillId="0" borderId="0" xfId="232" applyFont="1" applyAlignment="1" applyProtection="1">
      <alignment horizontal="center" vertical="center"/>
      <protection locked="0"/>
    </xf>
    <xf numFmtId="0" fontId="53" fillId="0" borderId="0" xfId="232" applyFont="1" applyAlignment="1" applyProtection="1">
      <alignment vertical="center"/>
      <protection locked="0"/>
    </xf>
    <xf numFmtId="0" fontId="53" fillId="0" borderId="205" xfId="232" applyFont="1" applyBorder="1" applyAlignment="1" applyProtection="1">
      <alignment horizontal="center" vertical="center"/>
      <protection locked="0"/>
    </xf>
    <xf numFmtId="0" fontId="53" fillId="0" borderId="251" xfId="232" applyFont="1" applyBorder="1" applyAlignment="1" applyProtection="1">
      <alignment horizontal="center" vertical="center"/>
      <protection locked="0"/>
    </xf>
    <xf numFmtId="0" fontId="53" fillId="0" borderId="251" xfId="232" applyFont="1" applyBorder="1" applyAlignment="1" applyProtection="1">
      <alignment vertical="center"/>
      <protection locked="0"/>
    </xf>
    <xf numFmtId="0" fontId="158" fillId="0" borderId="0" xfId="232" applyFont="1" applyAlignment="1" applyProtection="1">
      <alignment vertical="center"/>
      <protection locked="0"/>
    </xf>
    <xf numFmtId="0" fontId="229" fillId="0" borderId="205" xfId="232" applyFont="1" applyBorder="1" applyAlignment="1" applyProtection="1">
      <alignment horizontal="center" vertical="center"/>
      <protection locked="0"/>
    </xf>
    <xf numFmtId="0" fontId="64" fillId="0" borderId="0" xfId="232" applyFont="1" applyAlignment="1" applyProtection="1">
      <alignment horizontal="center" vertical="center"/>
      <protection locked="0"/>
    </xf>
    <xf numFmtId="0" fontId="229" fillId="0" borderId="209" xfId="232" applyFont="1" applyBorder="1" applyAlignment="1" applyProtection="1">
      <alignment horizontal="center" vertical="center"/>
      <protection locked="0"/>
    </xf>
    <xf numFmtId="0" fontId="229" fillId="0" borderId="243" xfId="232" applyFont="1" applyBorder="1" applyAlignment="1" applyProtection="1">
      <alignment horizontal="center" vertical="center"/>
      <protection locked="0"/>
    </xf>
    <xf numFmtId="191" fontId="229" fillId="0" borderId="205" xfId="232" applyNumberFormat="1" applyFont="1" applyBorder="1" applyAlignment="1" applyProtection="1">
      <alignment horizontal="center" vertical="center"/>
      <protection hidden="1"/>
    </xf>
    <xf numFmtId="191" fontId="64" fillId="0" borderId="205" xfId="232" applyNumberFormat="1" applyFont="1" applyBorder="1" applyAlignment="1" applyProtection="1">
      <alignment horizontal="center" vertical="center"/>
      <protection locked="0"/>
    </xf>
    <xf numFmtId="191" fontId="64" fillId="0" borderId="209" xfId="232" applyNumberFormat="1" applyFont="1" applyBorder="1" applyAlignment="1" applyProtection="1">
      <alignment horizontal="center" vertical="center"/>
      <protection locked="0"/>
    </xf>
    <xf numFmtId="191" fontId="64" fillId="0" borderId="205" xfId="232" applyNumberFormat="1" applyFont="1" applyBorder="1" applyAlignment="1" applyProtection="1">
      <alignment horizontal="center" vertical="center"/>
      <protection hidden="1"/>
    </xf>
    <xf numFmtId="191" fontId="231" fillId="0" borderId="205" xfId="232" applyNumberFormat="1" applyFont="1" applyBorder="1" applyAlignment="1" applyProtection="1">
      <alignment horizontal="center" vertical="center"/>
      <protection locked="0"/>
    </xf>
    <xf numFmtId="191" fontId="231" fillId="0" borderId="209" xfId="232" applyNumberFormat="1" applyFont="1" applyBorder="1" applyAlignment="1" applyProtection="1">
      <alignment horizontal="center" vertical="center"/>
      <protection locked="0"/>
    </xf>
    <xf numFmtId="0" fontId="64" fillId="0" borderId="0" xfId="232" applyFont="1" applyAlignment="1" applyProtection="1">
      <alignment horizontal="center"/>
      <protection locked="0"/>
    </xf>
    <xf numFmtId="0" fontId="229" fillId="0" borderId="0" xfId="232" applyFont="1" applyAlignment="1" applyProtection="1">
      <alignment horizontal="right"/>
      <protection locked="0"/>
    </xf>
    <xf numFmtId="0" fontId="64" fillId="0" borderId="0" xfId="232" applyFont="1" applyAlignment="1" applyProtection="1">
      <alignment horizontal="left"/>
      <protection locked="0"/>
    </xf>
    <xf numFmtId="0" fontId="112" fillId="0" borderId="0" xfId="232" applyFont="1" applyProtection="1">
      <protection locked="0"/>
    </xf>
    <xf numFmtId="0" fontId="232" fillId="0" borderId="0" xfId="232" applyFont="1" applyProtection="1">
      <protection locked="0"/>
    </xf>
    <xf numFmtId="0" fontId="232" fillId="0" borderId="0" xfId="232" applyFont="1" applyAlignment="1" applyProtection="1">
      <alignment horizontal="center"/>
      <protection locked="0"/>
    </xf>
    <xf numFmtId="0" fontId="53" fillId="0" borderId="250" xfId="232" applyFont="1" applyBorder="1" applyAlignment="1" applyProtection="1">
      <alignment vertical="center"/>
      <protection locked="0"/>
    </xf>
    <xf numFmtId="205" fontId="229" fillId="0" borderId="250" xfId="232" applyNumberFormat="1" applyFont="1" applyBorder="1" applyAlignment="1" applyProtection="1">
      <alignment horizontal="center" vertical="center"/>
      <protection locked="0"/>
    </xf>
    <xf numFmtId="205" fontId="64" fillId="0" borderId="49" xfId="232" applyNumberFormat="1" applyFont="1" applyBorder="1" applyAlignment="1" applyProtection="1">
      <alignment horizontal="center" vertical="center"/>
      <protection hidden="1"/>
    </xf>
    <xf numFmtId="205" fontId="64" fillId="0" borderId="50" xfId="232" applyNumberFormat="1" applyFont="1" applyBorder="1" applyAlignment="1" applyProtection="1">
      <alignment horizontal="center" vertical="center"/>
      <protection hidden="1"/>
    </xf>
    <xf numFmtId="205" fontId="229" fillId="0" borderId="243" xfId="232" applyNumberFormat="1" applyFont="1" applyBorder="1" applyAlignment="1" applyProtection="1">
      <alignment horizontal="center" vertical="center"/>
      <protection locked="0"/>
    </xf>
    <xf numFmtId="205" fontId="64" fillId="0" borderId="205" xfId="232" applyNumberFormat="1" applyFont="1" applyBorder="1" applyAlignment="1" applyProtection="1">
      <alignment horizontal="center" vertical="center"/>
      <protection hidden="1"/>
    </xf>
    <xf numFmtId="205" fontId="231" fillId="0" borderId="205" xfId="232" applyNumberFormat="1" applyFont="1" applyBorder="1" applyAlignment="1" applyProtection="1">
      <alignment horizontal="center" vertical="center"/>
      <protection locked="0"/>
    </xf>
    <xf numFmtId="205" fontId="231" fillId="0" borderId="209" xfId="232" applyNumberFormat="1" applyFont="1" applyBorder="1" applyAlignment="1" applyProtection="1">
      <alignment horizontal="center" vertical="center"/>
      <protection locked="0"/>
    </xf>
    <xf numFmtId="205" fontId="229" fillId="0" borderId="74" xfId="232" applyNumberFormat="1" applyFont="1" applyBorder="1" applyAlignment="1" applyProtection="1">
      <alignment horizontal="center" vertical="center"/>
      <protection locked="0"/>
    </xf>
    <xf numFmtId="205" fontId="64" fillId="0" borderId="63" xfId="232" applyNumberFormat="1" applyFont="1" applyBorder="1" applyAlignment="1" applyProtection="1">
      <alignment horizontal="center" vertical="center"/>
      <protection hidden="1"/>
    </xf>
    <xf numFmtId="205" fontId="231" fillId="0" borderId="63" xfId="232" applyNumberFormat="1" applyFont="1" applyBorder="1" applyAlignment="1" applyProtection="1">
      <alignment horizontal="center" vertical="center"/>
      <protection locked="0"/>
    </xf>
    <xf numFmtId="205" fontId="231" fillId="0" borderId="62" xfId="232" applyNumberFormat="1" applyFont="1" applyBorder="1" applyAlignment="1" applyProtection="1">
      <alignment horizontal="center" vertical="center"/>
      <protection locked="0"/>
    </xf>
    <xf numFmtId="0" fontId="52" fillId="0" borderId="52" xfId="248" applyFont="1" applyBorder="1" applyAlignment="1" applyProtection="1">
      <alignment horizontal="center" vertical="center"/>
      <protection locked="0"/>
    </xf>
    <xf numFmtId="0" fontId="52" fillId="0" borderId="0" xfId="248" applyFont="1" applyAlignment="1" applyProtection="1">
      <alignment horizontal="center" vertical="center"/>
      <protection locked="0"/>
    </xf>
    <xf numFmtId="0" fontId="52" fillId="0" borderId="0" xfId="248" applyFont="1" applyAlignment="1" applyProtection="1">
      <alignment vertical="center"/>
      <protection locked="0"/>
    </xf>
    <xf numFmtId="0" fontId="52" fillId="0" borderId="0" xfId="249" applyFont="1" applyAlignment="1">
      <alignment horizontal="justify" wrapText="1"/>
    </xf>
    <xf numFmtId="0" fontId="53" fillId="0" borderId="0" xfId="249" applyFont="1"/>
    <xf numFmtId="0" fontId="52" fillId="0" borderId="226" xfId="248" applyFont="1" applyBorder="1" applyAlignment="1" applyProtection="1">
      <alignment horizontal="center" vertical="center"/>
      <protection locked="0"/>
    </xf>
    <xf numFmtId="0" fontId="72" fillId="0" borderId="52" xfId="248" applyFont="1" applyBorder="1" applyAlignment="1" applyProtection="1">
      <alignment horizontal="center" vertical="center"/>
      <protection locked="0"/>
    </xf>
    <xf numFmtId="0" fontId="68" fillId="0" borderId="0" xfId="249" applyFont="1"/>
    <xf numFmtId="0" fontId="52" fillId="0" borderId="57" xfId="248" applyFont="1" applyBorder="1" applyAlignment="1" applyProtection="1">
      <alignment vertical="center"/>
      <protection locked="0"/>
    </xf>
    <xf numFmtId="0" fontId="52" fillId="0" borderId="57" xfId="249" applyFont="1" applyBorder="1" applyAlignment="1">
      <alignment horizontal="justify" wrapText="1"/>
    </xf>
    <xf numFmtId="0" fontId="53" fillId="0" borderId="57" xfId="249" applyFont="1" applyBorder="1"/>
    <xf numFmtId="0" fontId="52" fillId="0" borderId="61" xfId="248" applyFont="1" applyBorder="1" applyAlignment="1" applyProtection="1">
      <alignment horizontal="center" vertical="center"/>
      <protection locked="0"/>
    </xf>
    <xf numFmtId="0" fontId="89" fillId="0" borderId="0" xfId="249"/>
    <xf numFmtId="0" fontId="64" fillId="0" borderId="0" xfId="249" applyFont="1" applyAlignment="1">
      <alignment horizontal="center" vertical="center"/>
    </xf>
    <xf numFmtId="0" fontId="63" fillId="0" borderId="63" xfId="249" applyFont="1" applyBorder="1" applyAlignment="1">
      <alignment horizontal="distributed" vertical="center" wrapText="1" justifyLastLine="1"/>
    </xf>
    <xf numFmtId="0" fontId="63" fillId="0" borderId="74" xfId="249" applyFont="1" applyBorder="1" applyAlignment="1">
      <alignment horizontal="distributed" vertical="center" wrapText="1" justifyLastLine="1"/>
    </xf>
    <xf numFmtId="0" fontId="63" fillId="0" borderId="92" xfId="249" applyFont="1" applyBorder="1" applyAlignment="1">
      <alignment horizontal="distributed" vertical="center" wrapText="1" justifyLastLine="1"/>
    </xf>
    <xf numFmtId="0" fontId="63" fillId="0" borderId="57" xfId="249" applyFont="1" applyBorder="1" applyAlignment="1">
      <alignment horizontal="distributed" vertical="center" wrapText="1" justifyLastLine="1"/>
    </xf>
    <xf numFmtId="0" fontId="63" fillId="0" borderId="258" xfId="250" applyFont="1" applyBorder="1" applyAlignment="1">
      <alignment horizontal="center" vertical="center"/>
    </xf>
    <xf numFmtId="205" fontId="83" fillId="0" borderId="193" xfId="249" applyNumberFormat="1" applyFont="1" applyBorder="1" applyAlignment="1">
      <alignment horizontal="right" vertical="center"/>
    </xf>
    <xf numFmtId="205" fontId="83" fillId="0" borderId="195" xfId="249" applyNumberFormat="1" applyFont="1" applyBorder="1" applyAlignment="1">
      <alignment horizontal="right" vertical="center"/>
    </xf>
    <xf numFmtId="205" fontId="83" fillId="0" borderId="191" xfId="249" applyNumberFormat="1" applyFont="1" applyBorder="1" applyAlignment="1">
      <alignment horizontal="right" vertical="center"/>
    </xf>
    <xf numFmtId="0" fontId="89" fillId="0" borderId="0" xfId="249" applyAlignment="1">
      <alignment horizontal="center" vertical="center"/>
    </xf>
    <xf numFmtId="0" fontId="63" fillId="0" borderId="254" xfId="250" applyFont="1" applyBorder="1" applyAlignment="1">
      <alignment horizontal="center" vertical="center"/>
    </xf>
    <xf numFmtId="205" fontId="83" fillId="0" borderId="243" xfId="249" applyNumberFormat="1" applyFont="1" applyBorder="1" applyAlignment="1">
      <alignment horizontal="right" vertical="center"/>
    </xf>
    <xf numFmtId="205" fontId="83" fillId="0" borderId="205" xfId="249" applyNumberFormat="1" applyFont="1" applyBorder="1" applyAlignment="1">
      <alignment horizontal="right" vertical="center"/>
    </xf>
    <xf numFmtId="205" fontId="83" fillId="0" borderId="209" xfId="249" applyNumberFormat="1" applyFont="1" applyBorder="1" applyAlignment="1">
      <alignment horizontal="right" vertical="center"/>
    </xf>
    <xf numFmtId="0" fontId="63" fillId="0" borderId="73" xfId="250" applyFont="1" applyBorder="1" applyAlignment="1">
      <alignment horizontal="center" vertical="center"/>
    </xf>
    <xf numFmtId="205" fontId="83" fillId="0" borderId="74" xfId="249" applyNumberFormat="1" applyFont="1" applyBorder="1" applyAlignment="1">
      <alignment horizontal="right" vertical="center"/>
    </xf>
    <xf numFmtId="205" fontId="83" fillId="0" borderId="63" xfId="249" applyNumberFormat="1" applyFont="1" applyBorder="1" applyAlignment="1">
      <alignment horizontal="right" vertical="center"/>
    </xf>
    <xf numFmtId="205" fontId="83" fillId="0" borderId="62" xfId="249" applyNumberFormat="1" applyFont="1" applyBorder="1" applyAlignment="1">
      <alignment horizontal="right" vertical="center"/>
    </xf>
    <xf numFmtId="0" fontId="58" fillId="0" borderId="0" xfId="249" applyFont="1"/>
    <xf numFmtId="0" fontId="229" fillId="0" borderId="65" xfId="232" applyFont="1" applyBorder="1" applyAlignment="1" applyProtection="1">
      <alignment horizontal="center" vertical="center"/>
      <protection locked="0"/>
    </xf>
    <xf numFmtId="203" fontId="229" fillId="0" borderId="250" xfId="232" applyNumberFormat="1" applyFont="1" applyBorder="1" applyAlignment="1" applyProtection="1">
      <alignment horizontal="center" vertical="center"/>
      <protection hidden="1"/>
    </xf>
    <xf numFmtId="203" fontId="64" fillId="0" borderId="49" xfId="232" applyNumberFormat="1" applyFont="1" applyBorder="1" applyAlignment="1" applyProtection="1">
      <alignment horizontal="center" vertical="center"/>
      <protection locked="0"/>
    </xf>
    <xf numFmtId="203" fontId="64" fillId="0" borderId="50" xfId="232" applyNumberFormat="1" applyFont="1" applyBorder="1" applyAlignment="1" applyProtection="1">
      <alignment horizontal="center" vertical="center"/>
      <protection locked="0"/>
    </xf>
    <xf numFmtId="0" fontId="229" fillId="0" borderId="254" xfId="232" applyFont="1" applyBorder="1" applyAlignment="1" applyProtection="1">
      <alignment horizontal="center" vertical="center"/>
      <protection locked="0"/>
    </xf>
    <xf numFmtId="203" fontId="64" fillId="0" borderId="243" xfId="232" applyNumberFormat="1" applyFont="1" applyBorder="1" applyAlignment="1" applyProtection="1">
      <alignment horizontal="center" vertical="center"/>
      <protection hidden="1"/>
    </xf>
    <xf numFmtId="203" fontId="64" fillId="0" borderId="205" xfId="232" applyNumberFormat="1" applyFont="1" applyBorder="1" applyAlignment="1" applyProtection="1">
      <alignment horizontal="center" vertical="center"/>
      <protection locked="0"/>
    </xf>
    <xf numFmtId="203" fontId="231" fillId="0" borderId="205" xfId="232" applyNumberFormat="1" applyFont="1" applyBorder="1" applyAlignment="1" applyProtection="1">
      <alignment horizontal="center" vertical="center"/>
      <protection locked="0"/>
    </xf>
    <xf numFmtId="203" fontId="231" fillId="0" borderId="209" xfId="232" applyNumberFormat="1" applyFont="1" applyBorder="1" applyAlignment="1" applyProtection="1">
      <alignment horizontal="center" vertical="center"/>
      <protection locked="0"/>
    </xf>
    <xf numFmtId="0" fontId="229" fillId="0" borderId="73" xfId="232" applyFont="1" applyBorder="1" applyAlignment="1" applyProtection="1">
      <alignment horizontal="center" vertical="center"/>
      <protection locked="0"/>
    </xf>
    <xf numFmtId="203" fontId="229" fillId="0" borderId="74" xfId="232" applyNumberFormat="1" applyFont="1" applyBorder="1" applyAlignment="1" applyProtection="1">
      <alignment horizontal="center" vertical="center"/>
      <protection hidden="1"/>
    </xf>
    <xf numFmtId="203" fontId="64" fillId="0" borderId="63" xfId="232" applyNumberFormat="1" applyFont="1" applyBorder="1" applyAlignment="1" applyProtection="1">
      <alignment horizontal="center" vertical="center"/>
      <protection locked="0"/>
    </xf>
    <xf numFmtId="203" fontId="231" fillId="0" borderId="63" xfId="232" applyNumberFormat="1" applyFont="1" applyBorder="1" applyAlignment="1" applyProtection="1">
      <alignment horizontal="center" vertical="center"/>
      <protection locked="0"/>
    </xf>
    <xf numFmtId="203" fontId="231" fillId="0" borderId="62" xfId="232" applyNumberFormat="1" applyFont="1" applyBorder="1" applyAlignment="1" applyProtection="1">
      <alignment horizontal="center" vertical="center"/>
      <protection locked="0"/>
    </xf>
    <xf numFmtId="0" fontId="64" fillId="0" borderId="0" xfId="232" applyFont="1" applyAlignment="1" applyProtection="1">
      <alignment horizontal="left" vertical="top"/>
      <protection locked="0"/>
    </xf>
    <xf numFmtId="0" fontId="64" fillId="0" borderId="0" xfId="232" applyFont="1" applyAlignment="1" applyProtection="1">
      <alignment vertical="top"/>
      <protection locked="0"/>
    </xf>
    <xf numFmtId="0" fontId="64" fillId="0" borderId="0" xfId="232" applyFont="1" applyAlignment="1" applyProtection="1">
      <alignment horizontal="center" vertical="top"/>
      <protection locked="0"/>
    </xf>
    <xf numFmtId="0" fontId="229" fillId="0" borderId="0" xfId="232" applyFont="1" applyAlignment="1" applyProtection="1">
      <alignment horizontal="right" vertical="top"/>
      <protection locked="0"/>
    </xf>
    <xf numFmtId="0" fontId="64" fillId="0" borderId="0" xfId="232" applyFont="1" applyAlignment="1" applyProtection="1">
      <alignment vertical="center"/>
      <protection locked="0"/>
    </xf>
    <xf numFmtId="208" fontId="63" fillId="0" borderId="250" xfId="232" applyNumberFormat="1" applyFont="1" applyBorder="1" applyAlignment="1" applyProtection="1">
      <alignment horizontal="center" vertical="center"/>
      <protection hidden="1"/>
    </xf>
    <xf numFmtId="208" fontId="63" fillId="0" borderId="49" xfId="232" applyNumberFormat="1" applyFont="1" applyBorder="1" applyAlignment="1" applyProtection="1">
      <alignment horizontal="center" vertical="center"/>
      <protection locked="0"/>
    </xf>
    <xf numFmtId="208" fontId="63" fillId="0" borderId="50" xfId="232" applyNumberFormat="1" applyFont="1" applyBorder="1" applyAlignment="1" applyProtection="1">
      <alignment horizontal="center" vertical="center"/>
      <protection locked="0"/>
    </xf>
    <xf numFmtId="208" fontId="63" fillId="0" borderId="243" xfId="232" applyNumberFormat="1" applyFont="1" applyBorder="1" applyAlignment="1" applyProtection="1">
      <alignment horizontal="center" vertical="center"/>
      <protection hidden="1"/>
    </xf>
    <xf numFmtId="208" fontId="63" fillId="0" borderId="205" xfId="232" applyNumberFormat="1" applyFont="1" applyBorder="1" applyAlignment="1" applyProtection="1">
      <alignment horizontal="center" vertical="center"/>
      <protection locked="0"/>
    </xf>
    <xf numFmtId="208" fontId="63" fillId="0" borderId="209" xfId="232" applyNumberFormat="1" applyFont="1" applyBorder="1" applyAlignment="1" applyProtection="1">
      <alignment horizontal="center" vertical="center"/>
      <protection locked="0"/>
    </xf>
    <xf numFmtId="208" fontId="63" fillId="0" borderId="74" xfId="232" applyNumberFormat="1" applyFont="1" applyBorder="1" applyAlignment="1" applyProtection="1">
      <alignment horizontal="center" vertical="center"/>
      <protection hidden="1"/>
    </xf>
    <xf numFmtId="208" fontId="63" fillId="0" borderId="63" xfId="232" applyNumberFormat="1" applyFont="1" applyBorder="1" applyAlignment="1" applyProtection="1">
      <alignment horizontal="center" vertical="center"/>
      <protection locked="0"/>
    </xf>
    <xf numFmtId="208" fontId="63" fillId="0" borderId="62" xfId="232" applyNumberFormat="1" applyFont="1" applyBorder="1" applyAlignment="1" applyProtection="1">
      <alignment horizontal="center" vertical="center"/>
      <protection locked="0"/>
    </xf>
    <xf numFmtId="0" fontId="63" fillId="0" borderId="0" xfId="232" applyFont="1" applyAlignment="1" applyProtection="1">
      <alignment horizontal="right" vertical="center"/>
      <protection locked="0"/>
    </xf>
    <xf numFmtId="0" fontId="134" fillId="0" borderId="0" xfId="232" applyFont="1" applyAlignment="1">
      <alignment horizontal="right"/>
    </xf>
    <xf numFmtId="191" fontId="63" fillId="0" borderId="205" xfId="232" applyNumberFormat="1" applyFont="1" applyBorder="1" applyAlignment="1" applyProtection="1">
      <alignment horizontal="center" vertical="center"/>
      <protection hidden="1"/>
    </xf>
    <xf numFmtId="191" fontId="63" fillId="0" borderId="209" xfId="232" applyNumberFormat="1" applyFont="1" applyBorder="1" applyAlignment="1" applyProtection="1">
      <alignment horizontal="center" vertical="center"/>
      <protection locked="0"/>
    </xf>
    <xf numFmtId="0" fontId="240" fillId="0" borderId="0" xfId="232" applyFont="1" applyProtection="1">
      <protection locked="0"/>
    </xf>
    <xf numFmtId="0" fontId="52" fillId="0" borderId="205" xfId="251" applyFont="1" applyBorder="1" applyAlignment="1" applyProtection="1">
      <alignment horizontal="center" vertical="center"/>
      <protection locked="0"/>
    </xf>
    <xf numFmtId="0" fontId="52" fillId="0" borderId="0" xfId="251" applyFont="1" applyAlignment="1" applyProtection="1">
      <alignment horizontal="center" vertical="center"/>
      <protection locked="0"/>
    </xf>
    <xf numFmtId="0" fontId="53" fillId="0" borderId="0" xfId="251" applyFont="1" applyAlignment="1" applyProtection="1">
      <alignment vertical="center"/>
      <protection locked="0"/>
    </xf>
    <xf numFmtId="0" fontId="52" fillId="0" borderId="251" xfId="251" applyFont="1" applyBorder="1" applyAlignment="1" applyProtection="1">
      <alignment vertical="center"/>
      <protection locked="0"/>
    </xf>
    <xf numFmtId="0" fontId="52" fillId="0" borderId="250" xfId="251" applyFont="1" applyBorder="1" applyAlignment="1" applyProtection="1">
      <alignment vertical="center"/>
      <protection locked="0"/>
    </xf>
    <xf numFmtId="0" fontId="158" fillId="0" borderId="0" xfId="251" applyFont="1" applyAlignment="1" applyProtection="1">
      <alignment vertical="center"/>
      <protection locked="0"/>
    </xf>
    <xf numFmtId="0" fontId="64" fillId="0" borderId="0" xfId="251" applyFont="1" applyProtection="1">
      <protection locked="0"/>
    </xf>
    <xf numFmtId="0" fontId="64" fillId="0" borderId="0" xfId="251" applyFont="1" applyAlignment="1" applyProtection="1">
      <alignment horizontal="center" vertical="center"/>
      <protection locked="0"/>
    </xf>
    <xf numFmtId="0" fontId="41" fillId="0" borderId="63" xfId="251" applyFont="1" applyBorder="1" applyAlignment="1" applyProtection="1">
      <alignment horizontal="center" vertical="center"/>
      <protection locked="0"/>
    </xf>
    <xf numFmtId="0" fontId="170" fillId="0" borderId="258" xfId="251" applyFont="1" applyBorder="1" applyAlignment="1" applyProtection="1">
      <alignment horizontal="center" vertical="center"/>
      <protection locked="0"/>
    </xf>
    <xf numFmtId="205" fontId="63" fillId="0" borderId="202" xfId="251" applyNumberFormat="1" applyFont="1" applyBorder="1" applyAlignment="1" applyProtection="1">
      <alignment horizontal="center" vertical="center"/>
      <protection locked="0"/>
    </xf>
    <xf numFmtId="205" fontId="63" fillId="0" borderId="195" xfId="251" applyNumberFormat="1" applyFont="1" applyBorder="1" applyAlignment="1" applyProtection="1">
      <alignment horizontal="center" vertical="center"/>
      <protection hidden="1"/>
    </xf>
    <xf numFmtId="205" fontId="63" fillId="0" borderId="191" xfId="251" applyNumberFormat="1" applyFont="1" applyBorder="1" applyAlignment="1" applyProtection="1">
      <alignment horizontal="center" vertical="center"/>
      <protection hidden="1"/>
    </xf>
    <xf numFmtId="0" fontId="170" fillId="0" borderId="254" xfId="251" applyFont="1" applyBorder="1" applyAlignment="1" applyProtection="1">
      <alignment horizontal="center" vertical="center"/>
      <protection locked="0"/>
    </xf>
    <xf numFmtId="205" fontId="63" fillId="0" borderId="260" xfId="251" applyNumberFormat="1" applyFont="1" applyBorder="1" applyAlignment="1" applyProtection="1">
      <alignment horizontal="center" vertical="center"/>
      <protection locked="0"/>
    </xf>
    <xf numFmtId="205" fontId="63" fillId="0" borderId="205" xfId="251" applyNumberFormat="1" applyFont="1" applyBorder="1" applyAlignment="1" applyProtection="1">
      <alignment horizontal="center" vertical="center"/>
      <protection hidden="1"/>
    </xf>
    <xf numFmtId="205" fontId="63" fillId="0" borderId="205" xfId="251" applyNumberFormat="1" applyFont="1" applyBorder="1" applyAlignment="1" applyProtection="1">
      <alignment horizontal="center" vertical="center"/>
      <protection locked="0"/>
    </xf>
    <xf numFmtId="205" fontId="63" fillId="0" borderId="209" xfId="251" applyNumberFormat="1" applyFont="1" applyBorder="1" applyAlignment="1" applyProtection="1">
      <alignment horizontal="center" vertical="center"/>
      <protection locked="0"/>
    </xf>
    <xf numFmtId="0" fontId="170" fillId="0" borderId="73" xfId="251" applyFont="1" applyBorder="1" applyAlignment="1" applyProtection="1">
      <alignment horizontal="center" vertical="center"/>
      <protection locked="0"/>
    </xf>
    <xf numFmtId="205" fontId="63" fillId="0" borderId="207" xfId="251" applyNumberFormat="1" applyFont="1" applyBorder="1" applyAlignment="1" applyProtection="1">
      <alignment horizontal="center" vertical="center"/>
      <protection locked="0"/>
    </xf>
    <xf numFmtId="205" fontId="63" fillId="0" borderId="63" xfId="251" applyNumberFormat="1" applyFont="1" applyBorder="1" applyAlignment="1" applyProtection="1">
      <alignment horizontal="center" vertical="center"/>
      <protection hidden="1"/>
    </xf>
    <xf numFmtId="205" fontId="63" fillId="0" borderId="63" xfId="251" applyNumberFormat="1" applyFont="1" applyBorder="1" applyAlignment="1" applyProtection="1">
      <alignment horizontal="center" vertical="center"/>
      <protection locked="0"/>
    </xf>
    <xf numFmtId="205" fontId="63" fillId="0" borderId="62" xfId="251" applyNumberFormat="1" applyFont="1" applyBorder="1" applyAlignment="1" applyProtection="1">
      <alignment horizontal="center" vertical="center"/>
      <protection locked="0"/>
    </xf>
    <xf numFmtId="0" fontId="63" fillId="0" borderId="0" xfId="251" applyFont="1" applyAlignment="1" applyProtection="1">
      <alignment horizontal="left"/>
      <protection locked="0"/>
    </xf>
    <xf numFmtId="0" fontId="63" fillId="0" borderId="0" xfId="251" applyFont="1" applyProtection="1">
      <protection locked="0"/>
    </xf>
    <xf numFmtId="0" fontId="64" fillId="0" borderId="0" xfId="251" applyFont="1" applyAlignment="1" applyProtection="1">
      <alignment horizontal="center"/>
      <protection locked="0"/>
    </xf>
    <xf numFmtId="0" fontId="63" fillId="0" borderId="0" xfId="251" applyFont="1" applyAlignment="1" applyProtection="1">
      <alignment horizontal="left" vertical="center"/>
      <protection locked="0"/>
    </xf>
    <xf numFmtId="0" fontId="63" fillId="0" borderId="0" xfId="251" applyFont="1" applyAlignment="1" applyProtection="1">
      <alignment horizontal="center"/>
      <protection locked="0"/>
    </xf>
    <xf numFmtId="0" fontId="134" fillId="0" borderId="0" xfId="251" applyFont="1"/>
    <xf numFmtId="0" fontId="41" fillId="0" borderId="0" xfId="251" applyFont="1" applyAlignment="1" applyProtection="1">
      <alignment horizontal="right"/>
      <protection locked="0"/>
    </xf>
    <xf numFmtId="0" fontId="232" fillId="0" borderId="0" xfId="251" applyFont="1" applyProtection="1">
      <protection locked="0"/>
    </xf>
    <xf numFmtId="0" fontId="232" fillId="0" borderId="0" xfId="251" applyFont="1" applyAlignment="1" applyProtection="1">
      <alignment horizontal="center"/>
      <protection locked="0"/>
    </xf>
    <xf numFmtId="0" fontId="52" fillId="0" borderId="0" xfId="249" applyFont="1"/>
    <xf numFmtId="0" fontId="52" fillId="0" borderId="57" xfId="249" applyFont="1" applyBorder="1"/>
    <xf numFmtId="0" fontId="63" fillId="0" borderId="0" xfId="249" applyFont="1" applyAlignment="1">
      <alignment horizontal="center" vertical="center"/>
    </xf>
    <xf numFmtId="205" fontId="88" fillId="0" borderId="193" xfId="249" applyNumberFormat="1" applyFont="1" applyBorder="1" applyAlignment="1">
      <alignment horizontal="right" vertical="center"/>
    </xf>
    <xf numFmtId="205" fontId="88" fillId="0" borderId="195" xfId="249" applyNumberFormat="1" applyFont="1" applyBorder="1" applyAlignment="1">
      <alignment horizontal="right" vertical="center"/>
    </xf>
    <xf numFmtId="205" fontId="88" fillId="0" borderId="191" xfId="249" applyNumberFormat="1" applyFont="1" applyBorder="1" applyAlignment="1">
      <alignment horizontal="right" vertical="center"/>
    </xf>
    <xf numFmtId="0" fontId="68" fillId="0" borderId="0" xfId="249" applyFont="1" applyAlignment="1">
      <alignment horizontal="center" vertical="center"/>
    </xf>
    <xf numFmtId="205" fontId="88" fillId="0" borderId="243" xfId="249" applyNumberFormat="1" applyFont="1" applyBorder="1" applyAlignment="1">
      <alignment horizontal="right" vertical="center"/>
    </xf>
    <xf numFmtId="205" fontId="88" fillId="0" borderId="205" xfId="249" applyNumberFormat="1" applyFont="1" applyBorder="1" applyAlignment="1">
      <alignment horizontal="right" vertical="center"/>
    </xf>
    <xf numFmtId="205" fontId="88" fillId="0" borderId="209" xfId="249" applyNumberFormat="1" applyFont="1" applyBorder="1" applyAlignment="1">
      <alignment horizontal="right" vertical="center"/>
    </xf>
    <xf numFmtId="205" fontId="88" fillId="0" borderId="74" xfId="249" applyNumberFormat="1" applyFont="1" applyBorder="1" applyAlignment="1">
      <alignment horizontal="right" vertical="center"/>
    </xf>
    <xf numFmtId="205" fontId="88" fillId="0" borderId="63" xfId="249" applyNumberFormat="1" applyFont="1" applyBorder="1" applyAlignment="1">
      <alignment horizontal="right" vertical="center"/>
    </xf>
    <xf numFmtId="205" fontId="88" fillId="0" borderId="62" xfId="249" applyNumberFormat="1" applyFont="1" applyBorder="1" applyAlignment="1">
      <alignment horizontal="right" vertical="center"/>
    </xf>
    <xf numFmtId="0" fontId="63" fillId="0" borderId="0" xfId="251" applyFont="1" applyAlignment="1" applyProtection="1">
      <alignment horizontal="right"/>
      <protection locked="0"/>
    </xf>
    <xf numFmtId="0" fontId="170" fillId="0" borderId="0" xfId="251" applyFont="1" applyAlignment="1" applyProtection="1">
      <alignment horizontal="right"/>
      <protection locked="0"/>
    </xf>
    <xf numFmtId="0" fontId="134" fillId="0" borderId="0" xfId="251" applyFont="1" applyAlignment="1">
      <alignment horizontal="right"/>
    </xf>
    <xf numFmtId="0" fontId="52" fillId="0" borderId="57" xfId="251" applyFont="1" applyBorder="1" applyAlignment="1" applyProtection="1">
      <alignment vertical="center"/>
      <protection locked="0"/>
    </xf>
    <xf numFmtId="0" fontId="63" fillId="0" borderId="0" xfId="251" applyFont="1" applyAlignment="1" applyProtection="1">
      <alignment horizontal="right" vertical="center"/>
      <protection locked="0"/>
    </xf>
    <xf numFmtId="0" fontId="246" fillId="0" borderId="0" xfId="249" applyFont="1"/>
    <xf numFmtId="0" fontId="52" fillId="0" borderId="0" xfId="251" applyFont="1" applyAlignment="1" applyProtection="1">
      <alignment vertical="center"/>
      <protection locked="0"/>
    </xf>
    <xf numFmtId="0" fontId="52" fillId="0" borderId="251" xfId="251" applyFont="1" applyBorder="1" applyAlignment="1" applyProtection="1">
      <alignment horizontal="center" vertical="center"/>
      <protection locked="0"/>
    </xf>
    <xf numFmtId="0" fontId="157" fillId="0" borderId="0" xfId="251" applyFont="1" applyAlignment="1" applyProtection="1">
      <alignment vertical="center"/>
      <protection locked="0"/>
    </xf>
    <xf numFmtId="0" fontId="63" fillId="0" borderId="0" xfId="251" applyFont="1" applyAlignment="1" applyProtection="1">
      <alignment horizontal="center" vertical="center"/>
      <protection locked="0"/>
    </xf>
    <xf numFmtId="0" fontId="170" fillId="0" borderId="65" xfId="251" applyFont="1" applyBorder="1" applyAlignment="1" applyProtection="1">
      <alignment horizontal="center" vertical="center"/>
      <protection locked="0"/>
    </xf>
    <xf numFmtId="0" fontId="170" fillId="0" borderId="243" xfId="251" applyFont="1" applyBorder="1" applyAlignment="1" applyProtection="1">
      <alignment horizontal="center" vertical="center"/>
      <protection locked="0"/>
    </xf>
    <xf numFmtId="0" fontId="170" fillId="0" borderId="205" xfId="251" applyFont="1" applyBorder="1" applyAlignment="1" applyProtection="1">
      <alignment horizontal="center" vertical="center"/>
      <protection locked="0"/>
    </xf>
    <xf numFmtId="0" fontId="170" fillId="0" borderId="209" xfId="251" applyFont="1" applyBorder="1" applyAlignment="1" applyProtection="1">
      <alignment horizontal="center" vertical="center"/>
      <protection locked="0"/>
    </xf>
    <xf numFmtId="203" fontId="63" fillId="0" borderId="250" xfId="251" applyNumberFormat="1" applyFont="1" applyBorder="1" applyAlignment="1" applyProtection="1">
      <alignment horizontal="right" vertical="center"/>
      <protection hidden="1"/>
    </xf>
    <xf numFmtId="203" fontId="63" fillId="0" borderId="49" xfId="251" applyNumberFormat="1" applyFont="1" applyBorder="1" applyAlignment="1" applyProtection="1">
      <alignment horizontal="right" vertical="center"/>
      <protection locked="0"/>
    </xf>
    <xf numFmtId="203" fontId="63" fillId="0" borderId="50" xfId="251" applyNumberFormat="1" applyFont="1" applyBorder="1" applyAlignment="1" applyProtection="1">
      <alignment horizontal="right" vertical="center"/>
      <protection locked="0"/>
    </xf>
    <xf numFmtId="203" fontId="63" fillId="0" borderId="243" xfId="251" applyNumberFormat="1" applyFont="1" applyBorder="1" applyAlignment="1" applyProtection="1">
      <alignment horizontal="right" vertical="center"/>
      <protection hidden="1"/>
    </xf>
    <xf numFmtId="203" fontId="63" fillId="0" borderId="205" xfId="251" applyNumberFormat="1" applyFont="1" applyBorder="1" applyAlignment="1" applyProtection="1">
      <alignment horizontal="right" vertical="center"/>
      <protection locked="0"/>
    </xf>
    <xf numFmtId="203" fontId="63" fillId="0" borderId="209" xfId="251" applyNumberFormat="1" applyFont="1" applyBorder="1" applyAlignment="1" applyProtection="1">
      <alignment horizontal="right" vertical="center"/>
      <protection locked="0"/>
    </xf>
    <xf numFmtId="203" fontId="63" fillId="0" borderId="74" xfId="251" applyNumberFormat="1" applyFont="1" applyBorder="1" applyAlignment="1" applyProtection="1">
      <alignment horizontal="right" vertical="center"/>
      <protection hidden="1"/>
    </xf>
    <xf numFmtId="203" fontId="63" fillId="0" borderId="63" xfId="251" applyNumberFormat="1" applyFont="1" applyBorder="1" applyAlignment="1" applyProtection="1">
      <alignment horizontal="right" vertical="center"/>
      <protection locked="0"/>
    </xf>
    <xf numFmtId="203" fontId="63" fillId="0" borderId="62" xfId="251" applyNumberFormat="1" applyFont="1" applyBorder="1" applyAlignment="1" applyProtection="1">
      <alignment horizontal="right" vertical="center"/>
      <protection locked="0"/>
    </xf>
    <xf numFmtId="0" fontId="63" fillId="0" borderId="0" xfId="251" applyFont="1" applyAlignment="1" applyProtection="1">
      <alignment horizontal="left" vertical="top"/>
      <protection locked="0"/>
    </xf>
    <xf numFmtId="0" fontId="63" fillId="0" borderId="0" xfId="251" applyFont="1" applyAlignment="1" applyProtection="1">
      <alignment horizontal="right" vertical="top"/>
      <protection locked="0"/>
    </xf>
    <xf numFmtId="0" fontId="170" fillId="0" borderId="0" xfId="251" applyFont="1" applyAlignment="1" applyProtection="1">
      <alignment horizontal="right" vertical="top"/>
      <protection locked="0"/>
    </xf>
    <xf numFmtId="0" fontId="63" fillId="0" borderId="0" xfId="251" applyFont="1" applyAlignment="1" applyProtection="1">
      <alignment vertical="top"/>
      <protection locked="0"/>
    </xf>
    <xf numFmtId="0" fontId="63" fillId="0" borderId="0" xfId="251" applyFont="1" applyAlignment="1" applyProtection="1">
      <alignment horizontal="center" vertical="top"/>
      <protection locked="0"/>
    </xf>
    <xf numFmtId="0" fontId="63" fillId="0" borderId="0" xfId="251" applyFont="1" applyAlignment="1" applyProtection="1">
      <alignment vertical="center"/>
      <protection locked="0"/>
    </xf>
    <xf numFmtId="203" fontId="63" fillId="0" borderId="260" xfId="251" applyNumberFormat="1" applyFont="1" applyBorder="1" applyAlignment="1" applyProtection="1">
      <alignment horizontal="right" vertical="center"/>
      <protection hidden="1"/>
    </xf>
    <xf numFmtId="203" fontId="63" fillId="0" borderId="207" xfId="251" applyNumberFormat="1" applyFont="1" applyBorder="1" applyAlignment="1" applyProtection="1">
      <alignment horizontal="right" vertical="center"/>
      <protection hidden="1"/>
    </xf>
    <xf numFmtId="0" fontId="21" fillId="0" borderId="25" xfId="148" applyBorder="1" applyAlignment="1">
      <alignment horizontal="center" vertical="center" wrapText="1"/>
    </xf>
    <xf numFmtId="0" fontId="21" fillId="0" borderId="27" xfId="148" applyBorder="1" applyAlignment="1">
      <alignment horizontal="center" vertical="center" wrapText="1"/>
    </xf>
    <xf numFmtId="0" fontId="190" fillId="0" borderId="260" xfId="210" applyFont="1" applyBorder="1" applyAlignment="1">
      <alignment horizontal="center" vertical="center" wrapText="1"/>
    </xf>
    <xf numFmtId="203" fontId="157" fillId="32" borderId="260" xfId="210" applyNumberFormat="1" applyFont="1" applyFill="1" applyBorder="1" applyAlignment="1">
      <alignment horizontal="center" vertical="center"/>
    </xf>
    <xf numFmtId="203" fontId="157" fillId="32" borderId="62" xfId="210" applyNumberFormat="1" applyFont="1" applyFill="1" applyBorder="1" applyAlignment="1">
      <alignment horizontal="center" vertical="center"/>
    </xf>
    <xf numFmtId="0" fontId="52" fillId="0" borderId="260" xfId="210" applyFont="1" applyBorder="1" applyAlignment="1">
      <alignment horizontal="center" vertical="center"/>
    </xf>
    <xf numFmtId="203" fontId="157" fillId="0" borderId="62" xfId="210" applyNumberFormat="1" applyFont="1" applyBorder="1" applyAlignment="1">
      <alignment horizontal="center" vertical="center"/>
    </xf>
    <xf numFmtId="0" fontId="63" fillId="0" borderId="260" xfId="210" applyFont="1" applyBorder="1" applyAlignment="1">
      <alignment horizontal="center" vertical="center"/>
    </xf>
    <xf numFmtId="203" fontId="95" fillId="0" borderId="62" xfId="210" applyNumberFormat="1" applyFont="1" applyBorder="1" applyAlignment="1">
      <alignment horizontal="center" vertical="center" wrapText="1"/>
    </xf>
    <xf numFmtId="0" fontId="63" fillId="0" borderId="260" xfId="210" applyFont="1" applyBorder="1" applyAlignment="1">
      <alignment horizontal="left" vertical="center" indent="2"/>
    </xf>
    <xf numFmtId="192" fontId="33" fillId="0" borderId="261" xfId="252" applyFont="1" applyBorder="1" applyAlignment="1">
      <alignment horizontal="center"/>
    </xf>
    <xf numFmtId="192" fontId="33" fillId="0" borderId="0" xfId="252" applyFont="1"/>
    <xf numFmtId="192" fontId="33" fillId="0" borderId="262" xfId="252" applyFont="1" applyBorder="1" applyAlignment="1">
      <alignment horizontal="center"/>
    </xf>
    <xf numFmtId="176" fontId="2" fillId="0" borderId="0" xfId="253"/>
    <xf numFmtId="192" fontId="33" fillId="0" borderId="263" xfId="252" applyFont="1" applyBorder="1" applyAlignment="1">
      <alignment horizontal="center"/>
    </xf>
    <xf numFmtId="192" fontId="33" fillId="0" borderId="264" xfId="252" applyFont="1" applyBorder="1" applyAlignment="1">
      <alignment horizontal="left"/>
    </xf>
    <xf numFmtId="192" fontId="33" fillId="0" borderId="264" xfId="252" applyFont="1" applyBorder="1"/>
    <xf numFmtId="192" fontId="33" fillId="0" borderId="0" xfId="252" applyFont="1" applyAlignment="1">
      <alignment horizontal="left"/>
    </xf>
    <xf numFmtId="192" fontId="33" fillId="0" borderId="265" xfId="252" applyFont="1" applyBorder="1" applyAlignment="1">
      <alignment horizontal="center"/>
    </xf>
    <xf numFmtId="192" fontId="33" fillId="0" borderId="266" xfId="252" applyFont="1" applyBorder="1" applyAlignment="1">
      <alignment horizontal="center" vertical="center"/>
    </xf>
    <xf numFmtId="192" fontId="33" fillId="0" borderId="269" xfId="252" applyFont="1" applyBorder="1" applyAlignment="1">
      <alignment horizontal="center" vertical="center"/>
    </xf>
    <xf numFmtId="192" fontId="33" fillId="0" borderId="270" xfId="252" applyFont="1" applyBorder="1" applyAlignment="1">
      <alignment horizontal="center" vertical="center"/>
    </xf>
    <xf numFmtId="0" fontId="33" fillId="0" borderId="269" xfId="254" applyNumberFormat="1" applyFont="1" applyBorder="1" applyAlignment="1">
      <alignment horizontal="center" wrapText="1"/>
    </xf>
    <xf numFmtId="176" fontId="33" fillId="0" borderId="269" xfId="253" applyFont="1" applyBorder="1" applyAlignment="1">
      <alignment horizontal="center" wrapText="1"/>
    </xf>
    <xf numFmtId="192" fontId="33" fillId="0" borderId="269" xfId="252" applyFont="1" applyBorder="1" applyAlignment="1">
      <alignment horizontal="center"/>
    </xf>
    <xf numFmtId="192" fontId="33" fillId="0" borderId="14" xfId="252" applyFont="1" applyBorder="1" applyAlignment="1">
      <alignment horizontal="center" vertical="center"/>
    </xf>
    <xf numFmtId="192" fontId="33" fillId="0" borderId="13" xfId="252" applyFont="1" applyBorder="1" applyAlignment="1">
      <alignment horizontal="right"/>
    </xf>
    <xf numFmtId="192" fontId="33" fillId="0" borderId="271" xfId="252" applyFont="1" applyBorder="1" applyAlignment="1">
      <alignment horizontal="right"/>
    </xf>
    <xf numFmtId="192" fontId="33" fillId="0" borderId="14" xfId="252" applyFont="1" applyBorder="1" applyAlignment="1">
      <alignment vertical="center"/>
    </xf>
    <xf numFmtId="192" fontId="33" fillId="0" borderId="16" xfId="252" applyFont="1" applyBorder="1" applyAlignment="1">
      <alignment vertical="center"/>
    </xf>
    <xf numFmtId="192" fontId="33" fillId="0" borderId="0" xfId="252" applyFont="1" applyAlignment="1">
      <alignment vertical="center"/>
    </xf>
    <xf numFmtId="176" fontId="33" fillId="0" borderId="0" xfId="253" applyFont="1" applyAlignment="1">
      <alignment wrapText="1"/>
    </xf>
    <xf numFmtId="192" fontId="33" fillId="0" borderId="14" xfId="252" applyFont="1" applyBorder="1" applyAlignment="1">
      <alignment horizontal="center"/>
    </xf>
    <xf numFmtId="192" fontId="33" fillId="0" borderId="16" xfId="252" applyFont="1" applyBorder="1" applyAlignment="1">
      <alignment horizontal="right"/>
    </xf>
    <xf numFmtId="192" fontId="33" fillId="0" borderId="0" xfId="252" applyFont="1" applyAlignment="1">
      <alignment horizontal="right"/>
    </xf>
    <xf numFmtId="0" fontId="106" fillId="0" borderId="0" xfId="254" applyNumberFormat="1" applyFont="1" applyAlignment="1">
      <alignment vertical="center" wrapText="1"/>
    </xf>
    <xf numFmtId="209" fontId="33" fillId="0" borderId="14" xfId="254" applyNumberFormat="1" applyFont="1" applyBorder="1" applyAlignment="1">
      <alignment vertical="center"/>
    </xf>
    <xf numFmtId="209" fontId="33" fillId="0" borderId="16" xfId="254" applyNumberFormat="1" applyFont="1" applyBorder="1" applyAlignment="1">
      <alignment vertical="center"/>
    </xf>
    <xf numFmtId="209" fontId="33" fillId="0" borderId="0" xfId="254" applyNumberFormat="1" applyFont="1" applyAlignment="1">
      <alignment vertical="center"/>
    </xf>
    <xf numFmtId="209" fontId="33" fillId="0" borderId="270" xfId="254" applyNumberFormat="1" applyFont="1" applyBorder="1" applyAlignment="1">
      <alignment vertical="center"/>
    </xf>
    <xf numFmtId="209" fontId="33" fillId="0" borderId="272" xfId="254" applyNumberFormat="1" applyFont="1" applyBorder="1" applyAlignment="1">
      <alignment vertical="center"/>
    </xf>
    <xf numFmtId="209" fontId="33" fillId="0" borderId="264" xfId="254" applyNumberFormat="1" applyFont="1" applyBorder="1" applyAlignment="1">
      <alignment vertical="center"/>
    </xf>
    <xf numFmtId="0" fontId="106" fillId="0" borderId="264" xfId="254" applyNumberFormat="1" applyFont="1" applyBorder="1" applyAlignment="1">
      <alignment vertical="center" wrapText="1"/>
    </xf>
    <xf numFmtId="192" fontId="33" fillId="0" borderId="273" xfId="252" applyFont="1" applyBorder="1" applyAlignment="1">
      <alignment horizontal="center" vertical="center"/>
    </xf>
    <xf numFmtId="0" fontId="33" fillId="0" borderId="274" xfId="254" applyNumberFormat="1" applyFont="1" applyBorder="1" applyAlignment="1">
      <alignment horizontal="center" vertical="center" wrapText="1"/>
    </xf>
    <xf numFmtId="192" fontId="41" fillId="0" borderId="274" xfId="252" applyFont="1" applyBorder="1" applyAlignment="1">
      <alignment horizontal="center" vertical="center" wrapText="1"/>
    </xf>
    <xf numFmtId="192" fontId="33" fillId="0" borderId="276" xfId="252" applyFont="1" applyBorder="1" applyAlignment="1">
      <alignment horizontal="right"/>
    </xf>
    <xf numFmtId="192" fontId="87" fillId="0" borderId="276" xfId="252" applyFont="1" applyBorder="1"/>
    <xf numFmtId="176" fontId="33" fillId="0" borderId="276" xfId="253" applyFont="1" applyBorder="1" applyAlignment="1">
      <alignment wrapText="1"/>
    </xf>
    <xf numFmtId="192" fontId="33" fillId="0" borderId="270" xfId="252" applyFont="1" applyBorder="1" applyAlignment="1">
      <alignment horizontal="center"/>
    </xf>
    <xf numFmtId="192" fontId="33" fillId="0" borderId="269" xfId="252" applyFont="1" applyBorder="1" applyAlignment="1">
      <alignment horizontal="left"/>
    </xf>
    <xf numFmtId="192" fontId="33" fillId="0" borderId="272" xfId="252" applyFont="1" applyBorder="1" applyAlignment="1">
      <alignment horizontal="left"/>
    </xf>
    <xf numFmtId="192" fontId="33" fillId="0" borderId="0" xfId="255" applyFont="1"/>
    <xf numFmtId="192" fontId="33" fillId="0" borderId="0" xfId="255" applyFont="1" applyAlignment="1">
      <alignment horizontal="left"/>
    </xf>
    <xf numFmtId="192" fontId="248" fillId="0" borderId="0" xfId="255" applyFont="1"/>
    <xf numFmtId="210" fontId="33" fillId="0" borderId="0" xfId="255" applyNumberFormat="1" applyFont="1"/>
    <xf numFmtId="210" fontId="33" fillId="0" borderId="0" xfId="252" applyNumberFormat="1" applyFont="1"/>
    <xf numFmtId="0" fontId="65" fillId="0" borderId="0" xfId="251"/>
    <xf numFmtId="0" fontId="63" fillId="0" borderId="205" xfId="251" applyFont="1" applyBorder="1" applyAlignment="1">
      <alignment horizontal="center"/>
    </xf>
    <xf numFmtId="0" fontId="63" fillId="0" borderId="0" xfId="251" applyFont="1"/>
    <xf numFmtId="0" fontId="63" fillId="0" borderId="205" xfId="251" applyFont="1" applyBorder="1" applyAlignment="1">
      <alignment horizontal="centerContinuous"/>
    </xf>
    <xf numFmtId="0" fontId="63" fillId="0" borderId="253" xfId="251" applyFont="1" applyBorder="1" applyAlignment="1">
      <alignment horizontal="centerContinuous"/>
    </xf>
    <xf numFmtId="0" fontId="63" fillId="0" borderId="209" xfId="251" applyFont="1" applyBorder="1"/>
    <xf numFmtId="0" fontId="88" fillId="0" borderId="253" xfId="251" applyFont="1" applyBorder="1"/>
    <xf numFmtId="0" fontId="63" fillId="0" borderId="253" xfId="251" applyFont="1" applyBorder="1"/>
    <xf numFmtId="0" fontId="71" fillId="0" borderId="209" xfId="251" applyFont="1" applyBorder="1" applyAlignment="1">
      <alignment horizontal="right"/>
    </xf>
    <xf numFmtId="0" fontId="65" fillId="0" borderId="178" xfId="251" applyBorder="1"/>
    <xf numFmtId="0" fontId="63" fillId="0" borderId="50" xfId="251" applyFont="1" applyBorder="1"/>
    <xf numFmtId="0" fontId="63" fillId="0" borderId="251" xfId="251" applyFont="1" applyBorder="1"/>
    <xf numFmtId="14" fontId="63" fillId="0" borderId="251" xfId="251" applyNumberFormat="1" applyFont="1" applyBorder="1"/>
    <xf numFmtId="0" fontId="63" fillId="0" borderId="250" xfId="251" applyFont="1" applyBorder="1"/>
    <xf numFmtId="0" fontId="71" fillId="0" borderId="253" xfId="251" applyFont="1" applyBorder="1" applyAlignment="1">
      <alignment horizontal="centerContinuous"/>
    </xf>
    <xf numFmtId="0" fontId="63" fillId="0" borderId="243" xfId="251" applyFont="1" applyBorder="1"/>
    <xf numFmtId="0" fontId="159" fillId="0" borderId="0" xfId="251" applyFont="1"/>
    <xf numFmtId="0" fontId="65" fillId="0" borderId="251" xfId="251" applyBorder="1"/>
    <xf numFmtId="0" fontId="63" fillId="0" borderId="251" xfId="251" applyFont="1" applyBorder="1" applyProtection="1">
      <protection locked="0"/>
    </xf>
    <xf numFmtId="0" fontId="65" fillId="0" borderId="251" xfId="251" applyBorder="1" applyProtection="1">
      <protection locked="0"/>
    </xf>
    <xf numFmtId="0" fontId="63" fillId="0" borderId="209" xfId="251" applyFont="1" applyBorder="1" applyAlignment="1">
      <alignment horizontal="centerContinuous"/>
    </xf>
    <xf numFmtId="0" fontId="63" fillId="0" borderId="211" xfId="251" applyFont="1" applyBorder="1" applyAlignment="1">
      <alignment horizontal="centerContinuous"/>
    </xf>
    <xf numFmtId="0" fontId="63" fillId="0" borderId="42" xfId="251" applyFont="1" applyBorder="1" applyAlignment="1">
      <alignment horizontal="centerContinuous"/>
    </xf>
    <xf numFmtId="0" fontId="63" fillId="0" borderId="0" xfId="251" applyFont="1" applyAlignment="1">
      <alignment shrinkToFit="1"/>
    </xf>
    <xf numFmtId="0" fontId="63" fillId="0" borderId="0" xfId="251" applyFont="1" applyAlignment="1">
      <alignment horizontal="center" vertical="center" wrapText="1"/>
    </xf>
    <xf numFmtId="0" fontId="63" fillId="0" borderId="178" xfId="251" applyFont="1" applyBorder="1" applyAlignment="1">
      <alignment horizontal="center" vertical="top"/>
    </xf>
    <xf numFmtId="0" fontId="63" fillId="0" borderId="211" xfId="251" applyFont="1" applyBorder="1" applyAlignment="1">
      <alignment horizontal="center" vertical="top"/>
    </xf>
    <xf numFmtId="0" fontId="63" fillId="0" borderId="244" xfId="251" applyFont="1" applyBorder="1" applyAlignment="1">
      <alignment horizontal="center" vertical="top"/>
    </xf>
    <xf numFmtId="0" fontId="63" fillId="0" borderId="209" xfId="251" applyFont="1" applyBorder="1" applyAlignment="1">
      <alignment horizontal="centerContinuous" vertical="top"/>
    </xf>
    <xf numFmtId="0" fontId="63" fillId="0" borderId="243" xfId="251" applyFont="1" applyBorder="1" applyAlignment="1">
      <alignment horizontal="centerContinuous" vertical="top"/>
    </xf>
    <xf numFmtId="0" fontId="63" fillId="0" borderId="49" xfId="251" applyFont="1" applyBorder="1"/>
    <xf numFmtId="0" fontId="71" fillId="0" borderId="49" xfId="251" applyFont="1" applyBorder="1" applyAlignment="1">
      <alignment horizontal="center" shrinkToFit="1"/>
    </xf>
    <xf numFmtId="0" fontId="71" fillId="0" borderId="50" xfId="251" applyFont="1" applyBorder="1" applyAlignment="1">
      <alignment horizontal="center" shrinkToFit="1"/>
    </xf>
    <xf numFmtId="0" fontId="63" fillId="0" borderId="50" xfId="251" applyFont="1" applyBorder="1" applyAlignment="1">
      <alignment horizontal="center"/>
    </xf>
    <xf numFmtId="0" fontId="63" fillId="0" borderId="49" xfId="251" applyFont="1" applyBorder="1" applyAlignment="1">
      <alignment horizontal="center" wrapText="1"/>
    </xf>
    <xf numFmtId="0" fontId="63" fillId="0" borderId="50" xfId="251" applyFont="1" applyBorder="1" applyAlignment="1">
      <alignment horizontal="center" wrapText="1"/>
    </xf>
    <xf numFmtId="0" fontId="52" fillId="0" borderId="0" xfId="251" applyFont="1"/>
    <xf numFmtId="0" fontId="68" fillId="0" borderId="211" xfId="251" applyFont="1" applyBorder="1" applyProtection="1">
      <protection locked="0"/>
    </xf>
    <xf numFmtId="0" fontId="68" fillId="0" borderId="42" xfId="251" applyFont="1" applyBorder="1" applyProtection="1">
      <protection locked="0"/>
    </xf>
    <xf numFmtId="0" fontId="88" fillId="0" borderId="42" xfId="251" applyFont="1" applyBorder="1" applyProtection="1">
      <protection locked="0"/>
    </xf>
    <xf numFmtId="0" fontId="64" fillId="0" borderId="0" xfId="251" applyFont="1"/>
    <xf numFmtId="0" fontId="68" fillId="0" borderId="178" xfId="251" applyFont="1" applyBorder="1" applyProtection="1">
      <protection locked="0"/>
    </xf>
    <xf numFmtId="0" fontId="68" fillId="0" borderId="0" xfId="251" applyFont="1" applyProtection="1">
      <protection locked="0"/>
    </xf>
    <xf numFmtId="49" fontId="63" fillId="0" borderId="45" xfId="251" applyNumberFormat="1" applyFont="1" applyBorder="1"/>
    <xf numFmtId="49" fontId="63" fillId="0" borderId="45" xfId="251" applyNumberFormat="1" applyFont="1" applyBorder="1" applyProtection="1">
      <protection locked="0"/>
    </xf>
    <xf numFmtId="3" fontId="63" fillId="0" borderId="0" xfId="251" applyNumberFormat="1" applyFont="1"/>
    <xf numFmtId="49" fontId="63" fillId="0" borderId="0" xfId="251" applyNumberFormat="1" applyFont="1"/>
    <xf numFmtId="0" fontId="68" fillId="0" borderId="50" xfId="251" applyFont="1" applyBorder="1" applyProtection="1">
      <protection locked="0"/>
    </xf>
    <xf numFmtId="0" fontId="68" fillId="0" borderId="251" xfId="251" applyFont="1" applyBorder="1" applyProtection="1">
      <protection locked="0"/>
    </xf>
    <xf numFmtId="0" fontId="63" fillId="0" borderId="52" xfId="245" applyFont="1" applyBorder="1" applyAlignment="1">
      <alignment horizontal="center" vertical="center"/>
    </xf>
    <xf numFmtId="0" fontId="63" fillId="0" borderId="36" xfId="245" applyFont="1" applyBorder="1" applyAlignment="1">
      <alignment horizontal="center" vertical="center"/>
    </xf>
    <xf numFmtId="0" fontId="63" fillId="0" borderId="0" xfId="245" applyFont="1" applyAlignment="1">
      <alignment horizontal="center" vertical="center"/>
    </xf>
    <xf numFmtId="0" fontId="63" fillId="0" borderId="0" xfId="245" applyFont="1" applyAlignment="1">
      <alignment vertical="center"/>
    </xf>
    <xf numFmtId="0" fontId="63" fillId="0" borderId="52" xfId="245" quotePrefix="1" applyFont="1" applyBorder="1" applyAlignment="1">
      <alignment horizontal="center" vertical="center"/>
    </xf>
    <xf numFmtId="0" fontId="63" fillId="0" borderId="56" xfId="245" quotePrefix="1" applyFont="1" applyBorder="1" applyAlignment="1">
      <alignment horizontal="left" vertical="center"/>
    </xf>
    <xf numFmtId="0" fontId="63" fillId="0" borderId="188" xfId="245" quotePrefix="1" applyFont="1" applyBorder="1" applyAlignment="1">
      <alignment horizontal="left" vertical="center"/>
    </xf>
    <xf numFmtId="0" fontId="63" fillId="0" borderId="188" xfId="245" applyFont="1" applyBorder="1"/>
    <xf numFmtId="0" fontId="252" fillId="0" borderId="0" xfId="245" applyFont="1" applyAlignment="1">
      <alignment horizontal="center" vertical="center"/>
    </xf>
    <xf numFmtId="0" fontId="212" fillId="0" borderId="0" xfId="245" applyFont="1" applyAlignment="1">
      <alignment vertical="center"/>
    </xf>
    <xf numFmtId="0" fontId="52" fillId="0" borderId="0" xfId="245" applyFont="1" applyAlignment="1">
      <alignment vertical="center"/>
    </xf>
    <xf numFmtId="0" fontId="52" fillId="0" borderId="251" xfId="245" applyFont="1" applyBorder="1" applyAlignment="1">
      <alignment vertical="center"/>
    </xf>
    <xf numFmtId="0" fontId="63" fillId="0" borderId="59" xfId="245" applyFont="1" applyBorder="1" applyAlignment="1">
      <alignment vertical="center"/>
    </xf>
    <xf numFmtId="0" fontId="63" fillId="0" borderId="189" xfId="245" applyFont="1" applyBorder="1" applyAlignment="1">
      <alignment vertical="center"/>
    </xf>
    <xf numFmtId="0" fontId="63" fillId="0" borderId="253" xfId="245" applyFont="1" applyBorder="1" applyAlignment="1">
      <alignment horizontal="left" vertical="center"/>
    </xf>
    <xf numFmtId="0" fontId="52" fillId="0" borderId="253" xfId="245" applyFont="1" applyBorder="1" applyAlignment="1">
      <alignment horizontal="left" vertical="center"/>
    </xf>
    <xf numFmtId="0" fontId="65" fillId="0" borderId="253" xfId="251" applyBorder="1"/>
    <xf numFmtId="0" fontId="65" fillId="0" borderId="254" xfId="251" applyBorder="1"/>
    <xf numFmtId="0" fontId="63" fillId="0" borderId="36" xfId="245" applyFont="1" applyBorder="1" applyAlignment="1">
      <alignment vertical="center"/>
    </xf>
    <xf numFmtId="0" fontId="63" fillId="0" borderId="50" xfId="245" applyFont="1" applyBorder="1" applyAlignment="1">
      <alignment vertical="center"/>
    </xf>
    <xf numFmtId="0" fontId="52" fillId="0" borderId="50" xfId="245" applyFont="1" applyBorder="1" applyAlignment="1">
      <alignment vertical="center"/>
    </xf>
    <xf numFmtId="0" fontId="240" fillId="0" borderId="253" xfId="245" applyFont="1" applyBorder="1" applyAlignment="1">
      <alignment horizontal="left" vertical="center"/>
    </xf>
    <xf numFmtId="0" fontId="52" fillId="0" borderId="253" xfId="245" applyFont="1" applyBorder="1" applyAlignment="1">
      <alignment vertical="center"/>
    </xf>
    <xf numFmtId="0" fontId="64" fillId="0" borderId="0" xfId="245" applyFont="1" applyAlignment="1">
      <alignment vertical="center"/>
    </xf>
    <xf numFmtId="0" fontId="63" fillId="0" borderId="36" xfId="245" applyFont="1" applyBorder="1" applyAlignment="1">
      <alignment horizontal="left" vertical="center"/>
    </xf>
    <xf numFmtId="0" fontId="63" fillId="0" borderId="211" xfId="245" applyFont="1" applyBorder="1" applyAlignment="1">
      <alignment vertical="center"/>
    </xf>
    <xf numFmtId="0" fontId="52" fillId="0" borderId="42" xfId="245" applyFont="1" applyBorder="1" applyAlignment="1">
      <alignment vertical="center"/>
    </xf>
    <xf numFmtId="0" fontId="240" fillId="0" borderId="36" xfId="245" applyFont="1" applyBorder="1" applyAlignment="1">
      <alignment vertical="center"/>
    </xf>
    <xf numFmtId="0" fontId="240" fillId="0" borderId="0" xfId="245" applyFont="1" applyAlignment="1">
      <alignment vertical="center"/>
    </xf>
    <xf numFmtId="0" fontId="63" fillId="0" borderId="209" xfId="245" quotePrefix="1" applyFont="1" applyBorder="1" applyAlignment="1">
      <alignment horizontal="left" vertical="center"/>
    </xf>
    <xf numFmtId="0" fontId="52" fillId="0" borderId="253" xfId="245" quotePrefix="1" applyFont="1" applyBorder="1" applyAlignment="1">
      <alignment horizontal="left" vertical="center"/>
    </xf>
    <xf numFmtId="0" fontId="52" fillId="0" borderId="253" xfId="245" applyFont="1" applyBorder="1" applyAlignment="1">
      <alignment horizontal="centerContinuous" vertical="center"/>
    </xf>
    <xf numFmtId="0" fontId="63" fillId="0" borderId="253" xfId="245" quotePrefix="1" applyFont="1" applyBorder="1" applyAlignment="1">
      <alignment horizontal="left" vertical="center"/>
    </xf>
    <xf numFmtId="0" fontId="63" fillId="0" borderId="209" xfId="245" applyFont="1" applyBorder="1" applyAlignment="1">
      <alignment vertical="center"/>
    </xf>
    <xf numFmtId="0" fontId="63" fillId="0" borderId="74" xfId="245" applyFont="1" applyBorder="1" applyAlignment="1">
      <alignment horizontal="left" vertical="center"/>
    </xf>
    <xf numFmtId="0" fontId="52" fillId="0" borderId="72" xfId="245" applyFont="1" applyBorder="1" applyAlignment="1">
      <alignment horizontal="left" vertical="center"/>
    </xf>
    <xf numFmtId="0" fontId="52" fillId="0" borderId="72" xfId="245" applyFont="1" applyBorder="1" applyAlignment="1">
      <alignment vertical="center"/>
    </xf>
    <xf numFmtId="0" fontId="240" fillId="0" borderId="56" xfId="245" applyFont="1" applyBorder="1" applyAlignment="1">
      <alignment vertical="center"/>
    </xf>
    <xf numFmtId="0" fontId="240" fillId="0" borderId="188" xfId="245" applyFont="1" applyBorder="1" applyAlignment="1">
      <alignment vertical="center"/>
    </xf>
    <xf numFmtId="0" fontId="240" fillId="0" borderId="0" xfId="245" applyFont="1" applyAlignment="1">
      <alignment horizontal="center" vertical="center"/>
    </xf>
    <xf numFmtId="0" fontId="240" fillId="0" borderId="0" xfId="245" applyFont="1" applyAlignment="1">
      <alignment horizontal="left" vertical="center"/>
    </xf>
    <xf numFmtId="0" fontId="240" fillId="0" borderId="0" xfId="245" applyFont="1" applyAlignment="1">
      <alignment horizontal="right" vertical="center"/>
    </xf>
    <xf numFmtId="0" fontId="240" fillId="0" borderId="0" xfId="245" applyFont="1"/>
    <xf numFmtId="0" fontId="240" fillId="0" borderId="0" xfId="245" quotePrefix="1" applyFont="1" applyAlignment="1">
      <alignment horizontal="left"/>
    </xf>
    <xf numFmtId="0" fontId="240" fillId="0" borderId="0" xfId="245" applyFont="1" applyAlignment="1">
      <alignment horizontal="left"/>
    </xf>
    <xf numFmtId="0" fontId="240" fillId="0" borderId="0" xfId="245" applyFont="1" applyAlignment="1">
      <alignment horizontal="right"/>
    </xf>
    <xf numFmtId="0" fontId="240" fillId="0" borderId="0" xfId="245" quotePrefix="1" applyFont="1" applyAlignment="1">
      <alignment horizontal="left" vertical="center"/>
    </xf>
    <xf numFmtId="0" fontId="253" fillId="0" borderId="0" xfId="245" quotePrefix="1" applyFont="1" applyAlignment="1">
      <alignment horizontal="left" vertical="center"/>
    </xf>
    <xf numFmtId="0" fontId="63" fillId="0" borderId="0" xfId="245" applyFont="1"/>
    <xf numFmtId="0" fontId="88" fillId="0" borderId="0" xfId="245" quotePrefix="1" applyFont="1" applyAlignment="1">
      <alignment horizontal="left" vertical="top"/>
    </xf>
    <xf numFmtId="0" fontId="52" fillId="0" borderId="0" xfId="245" applyFont="1" applyAlignment="1">
      <alignment horizontal="left" vertical="center"/>
    </xf>
    <xf numFmtId="0" fontId="21" fillId="0" borderId="30" xfId="148" applyBorder="1" applyAlignment="1">
      <alignment horizontal="center" vertical="center" wrapText="1"/>
    </xf>
    <xf numFmtId="0" fontId="63" fillId="0" borderId="57" xfId="218" applyFont="1" applyBorder="1" applyAlignment="1">
      <alignment horizontal="center" vertical="center" wrapText="1"/>
    </xf>
    <xf numFmtId="0" fontId="63" fillId="0" borderId="92" xfId="218" applyFont="1" applyBorder="1" applyAlignment="1">
      <alignment horizontal="center" vertical="center" wrapText="1"/>
    </xf>
    <xf numFmtId="37" fontId="63" fillId="0" borderId="277" xfId="256" applyFont="1" applyBorder="1" applyAlignment="1">
      <alignment horizontal="center"/>
    </xf>
    <xf numFmtId="37" fontId="63" fillId="0" borderId="36" xfId="256" applyFont="1" applyBorder="1" applyAlignment="1">
      <alignment horizontal="left"/>
    </xf>
    <xf numFmtId="37" fontId="63" fillId="0" borderId="0" xfId="256" applyFont="1"/>
    <xf numFmtId="37" fontId="63" fillId="0" borderId="202" xfId="256" applyFont="1" applyBorder="1" applyAlignment="1">
      <alignment horizontal="left"/>
    </xf>
    <xf numFmtId="37" fontId="63" fillId="0" borderId="36" xfId="256" applyFont="1" applyBorder="1"/>
    <xf numFmtId="37" fontId="63" fillId="0" borderId="34" xfId="256" applyFont="1" applyBorder="1" applyAlignment="1">
      <alignment horizontal="center"/>
    </xf>
    <xf numFmtId="37" fontId="63" fillId="0" borderId="56" xfId="256" applyFont="1" applyBorder="1" applyAlignment="1">
      <alignment horizontal="left"/>
    </xf>
    <xf numFmtId="37" fontId="63" fillId="0" borderId="188" xfId="256" applyFont="1" applyBorder="1"/>
    <xf numFmtId="37" fontId="63" fillId="0" borderId="188" xfId="256" applyFont="1" applyBorder="1" applyAlignment="1">
      <alignment horizontal="left"/>
    </xf>
    <xf numFmtId="37" fontId="63" fillId="0" borderId="98" xfId="256" applyFont="1" applyBorder="1" applyAlignment="1">
      <alignment horizontal="left"/>
    </xf>
    <xf numFmtId="37" fontId="63" fillId="0" borderId="0" xfId="256" applyFont="1" applyProtection="1">
      <protection locked="0"/>
    </xf>
    <xf numFmtId="37" fontId="52" fillId="0" borderId="0" xfId="256" applyFont="1" applyAlignment="1" applyProtection="1">
      <alignment horizontal="left" vertical="center"/>
      <protection locked="0"/>
    </xf>
    <xf numFmtId="37" fontId="52" fillId="0" borderId="0" xfId="256" applyFont="1" applyAlignment="1">
      <alignment horizontal="left" vertical="center"/>
    </xf>
    <xf numFmtId="37" fontId="63" fillId="0" borderId="0" xfId="256" applyFont="1" applyAlignment="1">
      <alignment vertical="center"/>
    </xf>
    <xf numFmtId="37" fontId="157" fillId="0" borderId="0" xfId="256" applyFont="1" applyAlignment="1" applyProtection="1">
      <alignment vertical="center"/>
      <protection locked="0"/>
    </xf>
    <xf numFmtId="37" fontId="64" fillId="0" borderId="188" xfId="256" applyFont="1" applyBorder="1" applyAlignment="1">
      <alignment horizontal="left"/>
    </xf>
    <xf numFmtId="37" fontId="63" fillId="0" borderId="188" xfId="256" applyFont="1" applyBorder="1" applyAlignment="1">
      <alignment horizontal="right"/>
    </xf>
    <xf numFmtId="37" fontId="63" fillId="0" borderId="0" xfId="256" applyFont="1" applyAlignment="1">
      <alignment horizontal="left"/>
    </xf>
    <xf numFmtId="37" fontId="63" fillId="0" borderId="189" xfId="256" applyFont="1" applyBorder="1"/>
    <xf numFmtId="37" fontId="63" fillId="0" borderId="190" xfId="256" applyFont="1" applyBorder="1"/>
    <xf numFmtId="37" fontId="63" fillId="0" borderId="88" xfId="256" applyFont="1" applyBorder="1"/>
    <xf numFmtId="37" fontId="63" fillId="0" borderId="191" xfId="256" applyFont="1" applyBorder="1"/>
    <xf numFmtId="37" fontId="64" fillId="0" borderId="192" xfId="256" applyFont="1" applyBorder="1"/>
    <xf numFmtId="37" fontId="63" fillId="0" borderId="192" xfId="256" applyFont="1" applyBorder="1"/>
    <xf numFmtId="37" fontId="63" fillId="0" borderId="192" xfId="256" applyFont="1" applyBorder="1" applyAlignment="1">
      <alignment horizontal="left"/>
    </xf>
    <xf numFmtId="37" fontId="63" fillId="0" borderId="193" xfId="256" applyFont="1" applyBorder="1"/>
    <xf numFmtId="37" fontId="63" fillId="0" borderId="45" xfId="256" applyFont="1" applyBorder="1" applyAlignment="1">
      <alignment horizontal="left"/>
    </xf>
    <xf numFmtId="37" fontId="63" fillId="0" borderId="257" xfId="256" applyFont="1" applyBorder="1"/>
    <xf numFmtId="37" fontId="63" fillId="0" borderId="257" xfId="256" applyFont="1" applyBorder="1" applyAlignment="1">
      <alignment horizontal="center"/>
    </xf>
    <xf numFmtId="37" fontId="63" fillId="0" borderId="178" xfId="256" applyFont="1" applyBorder="1" applyAlignment="1">
      <alignment horizontal="center"/>
    </xf>
    <xf numFmtId="37" fontId="63" fillId="0" borderId="43" xfId="256" applyFont="1" applyBorder="1" applyAlignment="1">
      <alignment horizontal="center"/>
    </xf>
    <xf numFmtId="37" fontId="63" fillId="0" borderId="250" xfId="256" applyFont="1" applyBorder="1" applyAlignment="1">
      <alignment horizontal="left"/>
    </xf>
    <xf numFmtId="37" fontId="63" fillId="0" borderId="49" xfId="256" applyFont="1" applyBorder="1"/>
    <xf numFmtId="37" fontId="63" fillId="0" borderId="50" xfId="256" applyFont="1" applyBorder="1" applyAlignment="1">
      <alignment horizontal="center"/>
    </xf>
    <xf numFmtId="37" fontId="63" fillId="0" borderId="250" xfId="256" applyFont="1" applyBorder="1" applyAlignment="1">
      <alignment horizontal="center"/>
    </xf>
    <xf numFmtId="37" fontId="63" fillId="0" borderId="251" xfId="256" applyFont="1" applyBorder="1"/>
    <xf numFmtId="37" fontId="63" fillId="0" borderId="0" xfId="256" applyFont="1" applyAlignment="1">
      <alignment horizontal="left" vertical="center"/>
    </xf>
    <xf numFmtId="37" fontId="63" fillId="0" borderId="257" xfId="256" applyFont="1" applyBorder="1" applyAlignment="1">
      <alignment vertical="center"/>
    </xf>
    <xf numFmtId="37" fontId="63" fillId="0" borderId="257" xfId="256" applyFont="1" applyBorder="1" applyAlignment="1">
      <alignment horizontal="left"/>
    </xf>
    <xf numFmtId="211" fontId="63" fillId="0" borderId="257" xfId="256" applyNumberFormat="1" applyFont="1" applyBorder="1" applyAlignment="1">
      <alignment horizontal="right"/>
    </xf>
    <xf numFmtId="211" fontId="63" fillId="0" borderId="178" xfId="256" applyNumberFormat="1" applyFont="1" applyBorder="1" applyAlignment="1">
      <alignment horizontal="right"/>
    </xf>
    <xf numFmtId="211" fontId="63" fillId="0" borderId="250" xfId="256" applyNumberFormat="1" applyFont="1" applyBorder="1" applyAlignment="1">
      <alignment horizontal="right"/>
    </xf>
    <xf numFmtId="37" fontId="63" fillId="0" borderId="178" xfId="256" applyFont="1" applyBorder="1" applyAlignment="1">
      <alignment horizontal="left"/>
    </xf>
    <xf numFmtId="37" fontId="63" fillId="0" borderId="42" xfId="256" applyFont="1" applyBorder="1"/>
    <xf numFmtId="37" fontId="63" fillId="0" borderId="244" xfId="256" applyFont="1" applyBorder="1" applyAlignment="1">
      <alignment horizontal="center"/>
    </xf>
    <xf numFmtId="37" fontId="63" fillId="0" borderId="244" xfId="256" applyFont="1" applyBorder="1" applyAlignment="1">
      <alignment horizontal="left"/>
    </xf>
    <xf numFmtId="211" fontId="63" fillId="0" borderId="244" xfId="256" applyNumberFormat="1" applyFont="1" applyBorder="1" applyAlignment="1">
      <alignment horizontal="right"/>
    </xf>
    <xf numFmtId="211" fontId="63" fillId="0" borderId="211" xfId="256" applyNumberFormat="1" applyFont="1" applyBorder="1" applyAlignment="1">
      <alignment horizontal="right"/>
    </xf>
    <xf numFmtId="211" fontId="63" fillId="0" borderId="43" xfId="256" applyNumberFormat="1" applyFont="1" applyBorder="1" applyAlignment="1">
      <alignment horizontal="right"/>
    </xf>
    <xf numFmtId="37" fontId="63" fillId="0" borderId="211" xfId="256" applyFont="1" applyBorder="1" applyAlignment="1">
      <alignment horizontal="left"/>
    </xf>
    <xf numFmtId="37" fontId="63" fillId="0" borderId="257" xfId="256" applyFont="1" applyBorder="1" applyAlignment="1">
      <alignment horizontal="right"/>
    </xf>
    <xf numFmtId="211" fontId="63" fillId="0" borderId="45" xfId="256" applyNumberFormat="1" applyFont="1" applyBorder="1" applyAlignment="1">
      <alignment horizontal="right"/>
    </xf>
    <xf numFmtId="37" fontId="63" fillId="0" borderId="49" xfId="256" applyFont="1" applyBorder="1" applyAlignment="1">
      <alignment horizontal="left"/>
    </xf>
    <xf numFmtId="211" fontId="63" fillId="0" borderId="49" xfId="256" applyNumberFormat="1" applyFont="1" applyBorder="1" applyAlignment="1">
      <alignment horizontal="right"/>
    </xf>
    <xf numFmtId="211" fontId="63" fillId="0" borderId="50" xfId="256" applyNumberFormat="1" applyFont="1" applyBorder="1" applyAlignment="1">
      <alignment horizontal="right"/>
    </xf>
    <xf numFmtId="37" fontId="63" fillId="0" borderId="50" xfId="256" applyFont="1" applyBorder="1" applyAlignment="1">
      <alignment horizontal="left"/>
    </xf>
    <xf numFmtId="37" fontId="63" fillId="0" borderId="205" xfId="256" applyFont="1" applyBorder="1" applyAlignment="1">
      <alignment horizontal="center"/>
    </xf>
    <xf numFmtId="37" fontId="63" fillId="0" borderId="205" xfId="256" applyFont="1" applyBorder="1" applyAlignment="1">
      <alignment horizontal="left"/>
    </xf>
    <xf numFmtId="37" fontId="63" fillId="0" borderId="205" xfId="256" applyFont="1" applyBorder="1" applyAlignment="1">
      <alignment horizontal="right"/>
    </xf>
    <xf numFmtId="39" fontId="71" fillId="0" borderId="205" xfId="257" applyFont="1" applyBorder="1" applyAlignment="1">
      <alignment horizontal="center" vertical="center"/>
    </xf>
    <xf numFmtId="39" fontId="71" fillId="0" borderId="205" xfId="257" applyFont="1" applyBorder="1" applyAlignment="1">
      <alignment vertical="center"/>
    </xf>
    <xf numFmtId="37" fontId="64" fillId="0" borderId="257" xfId="256" applyFont="1" applyBorder="1" applyAlignment="1">
      <alignment horizontal="right"/>
    </xf>
    <xf numFmtId="211" fontId="64" fillId="0" borderId="178" xfId="256" applyNumberFormat="1" applyFont="1" applyBorder="1" applyAlignment="1">
      <alignment horizontal="right"/>
    </xf>
    <xf numFmtId="211" fontId="64" fillId="0" borderId="45" xfId="256" applyNumberFormat="1" applyFont="1" applyBorder="1" applyAlignment="1">
      <alignment horizontal="right"/>
    </xf>
    <xf numFmtId="37" fontId="63" fillId="0" borderId="244" xfId="256" applyFont="1" applyBorder="1"/>
    <xf numFmtId="37" fontId="63" fillId="0" borderId="197" xfId="256" applyFont="1" applyBorder="1" applyAlignment="1">
      <alignment horizontal="left"/>
    </xf>
    <xf numFmtId="37" fontId="63" fillId="0" borderId="93" xfId="256" applyFont="1" applyBorder="1" applyAlignment="1">
      <alignment horizontal="left"/>
    </xf>
    <xf numFmtId="211" fontId="63" fillId="0" borderId="93" xfId="256" applyNumberFormat="1" applyFont="1" applyBorder="1" applyAlignment="1">
      <alignment horizontal="right"/>
    </xf>
    <xf numFmtId="211" fontId="63" fillId="0" borderId="64" xfId="256" applyNumberFormat="1" applyFont="1" applyBorder="1" applyAlignment="1">
      <alignment horizontal="right"/>
    </xf>
    <xf numFmtId="211" fontId="63" fillId="0" borderId="197" xfId="256" applyNumberFormat="1" applyFont="1" applyBorder="1" applyAlignment="1">
      <alignment horizontal="right"/>
    </xf>
    <xf numFmtId="37" fontId="63" fillId="0" borderId="64" xfId="256" applyFont="1" applyBorder="1" applyAlignment="1">
      <alignment horizontal="left"/>
    </xf>
    <xf numFmtId="211" fontId="64" fillId="0" borderId="0" xfId="256" applyNumberFormat="1" applyFont="1" applyAlignment="1">
      <alignment horizontal="left"/>
    </xf>
    <xf numFmtId="211" fontId="63" fillId="0" borderId="0" xfId="256" applyNumberFormat="1" applyFont="1" applyAlignment="1">
      <alignment horizontal="right"/>
    </xf>
    <xf numFmtId="211" fontId="63" fillId="0" borderId="0" xfId="256" applyNumberFormat="1" applyFont="1"/>
    <xf numFmtId="211" fontId="63" fillId="0" borderId="0" xfId="256" applyNumberFormat="1" applyFont="1" applyAlignment="1">
      <alignment horizontal="left"/>
    </xf>
    <xf numFmtId="37" fontId="63" fillId="0" borderId="0" xfId="256" applyFont="1" applyAlignment="1">
      <alignment horizontal="right"/>
    </xf>
    <xf numFmtId="0" fontId="71" fillId="0" borderId="205" xfId="251" applyFont="1" applyBorder="1" applyAlignment="1">
      <alignment horizontal="distributed" vertical="center" justifyLastLine="1"/>
    </xf>
    <xf numFmtId="0" fontId="71" fillId="0" borderId="205" xfId="251" applyFont="1" applyBorder="1" applyAlignment="1">
      <alignment vertical="center"/>
    </xf>
    <xf numFmtId="0" fontId="71" fillId="0" borderId="205" xfId="251" applyFont="1" applyBorder="1" applyAlignment="1">
      <alignment horizontal="center" vertical="center"/>
    </xf>
    <xf numFmtId="0" fontId="71" fillId="0" borderId="0" xfId="251" applyFont="1" applyAlignment="1">
      <alignment horizontal="center" vertical="center"/>
    </xf>
    <xf numFmtId="0" fontId="71" fillId="0" borderId="0" xfId="251" applyFont="1" applyAlignment="1">
      <alignment vertical="center"/>
    </xf>
    <xf numFmtId="0" fontId="71" fillId="0" borderId="205" xfId="251" applyFont="1" applyBorder="1" applyAlignment="1">
      <alignment horizontal="right" vertical="center"/>
    </xf>
    <xf numFmtId="0" fontId="71" fillId="0" borderId="205" xfId="251" applyFont="1" applyBorder="1" applyAlignment="1">
      <alignment horizontal="distributed" vertical="center" wrapText="1" justifyLastLine="1"/>
    </xf>
    <xf numFmtId="0" fontId="52" fillId="0" borderId="205" xfId="251" applyFont="1" applyBorder="1" applyAlignment="1">
      <alignment vertical="center"/>
    </xf>
    <xf numFmtId="3" fontId="71" fillId="0" borderId="205" xfId="251" applyNumberFormat="1" applyFont="1" applyBorder="1" applyAlignment="1">
      <alignment vertical="center"/>
    </xf>
    <xf numFmtId="0" fontId="71" fillId="0" borderId="0" xfId="251" applyFont="1" applyAlignment="1">
      <alignment horizontal="right" vertical="center"/>
    </xf>
    <xf numFmtId="0" fontId="88" fillId="0" borderId="278" xfId="258" applyFont="1" applyBorder="1" applyAlignment="1" applyProtection="1">
      <alignment horizontal="distributed" vertical="center"/>
      <protection locked="0"/>
    </xf>
    <xf numFmtId="0" fontId="71" fillId="0" borderId="0" xfId="258" applyFont="1" applyProtection="1">
      <alignment vertical="center"/>
      <protection locked="0"/>
    </xf>
    <xf numFmtId="0" fontId="88" fillId="0" borderId="278" xfId="258" applyFont="1" applyBorder="1" applyAlignment="1" applyProtection="1">
      <alignment horizontal="center" vertical="center"/>
      <protection locked="0"/>
    </xf>
    <xf numFmtId="0" fontId="63" fillId="0" borderId="279" xfId="258" applyFont="1" applyBorder="1">
      <alignment vertical="center"/>
    </xf>
    <xf numFmtId="0" fontId="71" fillId="0" borderId="186" xfId="258" applyFont="1" applyBorder="1" applyProtection="1">
      <alignment vertical="center"/>
      <protection locked="0"/>
    </xf>
    <xf numFmtId="0" fontId="255" fillId="0" borderId="280" xfId="259" applyFont="1" applyBorder="1" applyAlignment="1">
      <alignment horizontal="right"/>
    </xf>
    <xf numFmtId="0" fontId="88" fillId="0" borderId="0" xfId="258" applyFont="1" applyProtection="1">
      <alignment vertical="center"/>
      <protection locked="0"/>
    </xf>
    <xf numFmtId="0" fontId="88" fillId="0" borderId="0" xfId="258" applyFont="1" applyAlignment="1" applyProtection="1">
      <alignment horizontal="right" vertical="center"/>
      <protection locked="0"/>
    </xf>
    <xf numFmtId="0" fontId="88" fillId="0" borderId="281" xfId="258" applyFont="1" applyBorder="1" applyAlignment="1" applyProtection="1">
      <alignment horizontal="center" vertical="center" wrapText="1"/>
      <protection locked="0"/>
    </xf>
    <xf numFmtId="0" fontId="88" fillId="0" borderId="282" xfId="258" applyFont="1" applyBorder="1" applyAlignment="1" applyProtection="1">
      <alignment horizontal="center" vertical="center" wrapText="1"/>
      <protection locked="0"/>
    </xf>
    <xf numFmtId="0" fontId="71" fillId="0" borderId="0" xfId="258" applyFont="1" applyAlignment="1" applyProtection="1">
      <alignment horizontal="center" vertical="center" wrapText="1"/>
      <protection locked="0"/>
    </xf>
    <xf numFmtId="0" fontId="88" fillId="0" borderId="173" xfId="258" applyFont="1" applyBorder="1" applyProtection="1">
      <alignment vertical="center"/>
      <protection locked="0"/>
    </xf>
    <xf numFmtId="41" fontId="88" fillId="0" borderId="0" xfId="258" applyNumberFormat="1" applyFont="1" applyAlignment="1" applyProtection="1">
      <alignment horizontal="right" vertical="center"/>
      <protection locked="0"/>
    </xf>
    <xf numFmtId="0" fontId="88" fillId="0" borderId="170" xfId="258" applyFont="1" applyBorder="1" applyProtection="1">
      <alignment vertical="center"/>
      <protection locked="0"/>
    </xf>
    <xf numFmtId="0" fontId="88" fillId="0" borderId="186" xfId="258" applyFont="1" applyBorder="1" applyProtection="1">
      <alignment vertical="center"/>
      <protection locked="0"/>
    </xf>
    <xf numFmtId="0" fontId="88" fillId="0" borderId="283" xfId="258" applyFont="1" applyBorder="1" applyAlignment="1" applyProtection="1">
      <alignment horizontal="center" vertical="center" wrapText="1"/>
      <protection locked="0"/>
    </xf>
    <xf numFmtId="0" fontId="88" fillId="0" borderId="186" xfId="258" applyFont="1" applyBorder="1" applyAlignment="1" applyProtection="1">
      <alignment horizontal="right" vertical="center"/>
      <protection locked="0"/>
    </xf>
    <xf numFmtId="0" fontId="63" fillId="0" borderId="0" xfId="258" applyFont="1" applyProtection="1">
      <alignment vertical="center"/>
      <protection locked="0"/>
    </xf>
    <xf numFmtId="0" fontId="63" fillId="0" borderId="0" xfId="260" applyFont="1" applyAlignment="1">
      <alignment horizontal="right"/>
    </xf>
    <xf numFmtId="0" fontId="63" fillId="0" borderId="0" xfId="261" applyFont="1" applyAlignment="1" applyProtection="1">
      <alignment vertical="center"/>
      <protection locked="0"/>
    </xf>
    <xf numFmtId="0" fontId="63" fillId="0" borderId="278" xfId="261" applyFont="1" applyBorder="1" applyAlignment="1" applyProtection="1">
      <alignment horizontal="center" vertical="center"/>
      <protection locked="0"/>
    </xf>
    <xf numFmtId="0" fontId="65" fillId="0" borderId="0" xfId="261" applyProtection="1">
      <protection locked="0"/>
    </xf>
    <xf numFmtId="0" fontId="63" fillId="0" borderId="279" xfId="261" applyFont="1" applyBorder="1" applyAlignment="1">
      <alignment vertical="center"/>
    </xf>
    <xf numFmtId="0" fontId="63" fillId="0" borderId="186" xfId="261" applyFont="1" applyBorder="1" applyAlignment="1" applyProtection="1">
      <alignment vertical="center"/>
      <protection locked="0"/>
    </xf>
    <xf numFmtId="0" fontId="71" fillId="0" borderId="0" xfId="261" applyFont="1" applyAlignment="1" applyProtection="1">
      <alignment vertical="center"/>
      <protection locked="0"/>
    </xf>
    <xf numFmtId="0" fontId="136" fillId="0" borderId="0" xfId="261" applyFont="1" applyAlignment="1" applyProtection="1">
      <alignment vertical="center"/>
      <protection locked="0"/>
    </xf>
    <xf numFmtId="0" fontId="88" fillId="0" borderId="0" xfId="261" applyFont="1" applyAlignment="1" applyProtection="1">
      <alignment horizontal="right" vertical="center"/>
      <protection locked="0"/>
    </xf>
    <xf numFmtId="0" fontId="63" fillId="0" borderId="281" xfId="261" applyFont="1" applyBorder="1" applyAlignment="1" applyProtection="1">
      <alignment horizontal="distributed" vertical="center" wrapText="1"/>
      <protection locked="0"/>
    </xf>
    <xf numFmtId="0" fontId="63" fillId="0" borderId="282" xfId="261" applyFont="1" applyBorder="1" applyAlignment="1" applyProtection="1">
      <alignment horizontal="distributed" vertical="center" wrapText="1"/>
      <protection locked="0"/>
    </xf>
    <xf numFmtId="0" fontId="63" fillId="0" borderId="173" xfId="261" applyFont="1" applyBorder="1" applyAlignment="1" applyProtection="1">
      <alignment horizontal="distributed" vertical="center"/>
      <protection locked="0"/>
    </xf>
    <xf numFmtId="0" fontId="63" fillId="0" borderId="284" xfId="261" applyFont="1" applyBorder="1" applyAlignment="1" applyProtection="1">
      <alignment horizontal="right" vertical="center"/>
      <protection locked="0"/>
    </xf>
    <xf numFmtId="41" fontId="63" fillId="0" borderId="285" xfId="261" applyNumberFormat="1" applyFont="1" applyBorder="1" applyAlignment="1" applyProtection="1">
      <alignment horizontal="right" vertical="center"/>
      <protection locked="0"/>
    </xf>
    <xf numFmtId="0" fontId="71" fillId="0" borderId="173" xfId="261" applyFont="1" applyBorder="1" applyAlignment="1" applyProtection="1">
      <alignment vertical="center"/>
      <protection locked="0"/>
    </xf>
    <xf numFmtId="0" fontId="71" fillId="0" borderId="152" xfId="261" applyFont="1" applyBorder="1" applyAlignment="1" applyProtection="1">
      <alignment horizontal="right" vertical="center"/>
      <protection locked="0"/>
    </xf>
    <xf numFmtId="0" fontId="71" fillId="0" borderId="0" xfId="261" applyFont="1" applyAlignment="1" applyProtection="1">
      <alignment horizontal="right" vertical="center"/>
      <protection locked="0"/>
    </xf>
    <xf numFmtId="0" fontId="71" fillId="0" borderId="170" xfId="261" applyFont="1" applyBorder="1" applyAlignment="1" applyProtection="1">
      <alignment vertical="center"/>
      <protection locked="0"/>
    </xf>
    <xf numFmtId="0" fontId="71" fillId="0" borderId="286" xfId="261" applyFont="1" applyBorder="1" applyAlignment="1" applyProtection="1">
      <alignment horizontal="right" vertical="center"/>
      <protection locked="0"/>
    </xf>
    <xf numFmtId="0" fontId="71" fillId="0" borderId="186" xfId="261" applyFont="1" applyBorder="1" applyAlignment="1" applyProtection="1">
      <alignment horizontal="right" vertical="center"/>
      <protection locked="0"/>
    </xf>
    <xf numFmtId="0" fontId="88" fillId="46" borderId="282" xfId="261" applyFont="1" applyFill="1" applyBorder="1" applyAlignment="1" applyProtection="1">
      <alignment horizontal="distributed" vertical="center" wrapText="1"/>
      <protection locked="0"/>
    </xf>
    <xf numFmtId="0" fontId="63" fillId="0" borderId="283" xfId="261" applyFont="1" applyBorder="1" applyAlignment="1" applyProtection="1">
      <alignment horizontal="distributed" vertical="center" wrapText="1"/>
      <protection locked="0"/>
    </xf>
    <xf numFmtId="43" fontId="63" fillId="0" borderId="285" xfId="261" applyNumberFormat="1" applyFont="1" applyBorder="1" applyAlignment="1" applyProtection="1">
      <alignment horizontal="right" vertical="center"/>
      <protection locked="0"/>
    </xf>
    <xf numFmtId="49" fontId="65" fillId="0" borderId="0" xfId="218" applyNumberFormat="1" applyFont="1"/>
    <xf numFmtId="0" fontId="256" fillId="0" borderId="0" xfId="218" applyFont="1"/>
    <xf numFmtId="0" fontId="71" fillId="0" borderId="0" xfId="218" applyFont="1" applyAlignment="1">
      <alignment horizontal="center" vertical="center"/>
    </xf>
    <xf numFmtId="0" fontId="89" fillId="0" borderId="0" xfId="218" applyAlignment="1">
      <alignment horizontal="justify" wrapText="1"/>
    </xf>
    <xf numFmtId="0" fontId="64" fillId="0" borderId="0" xfId="218" applyFont="1" applyAlignment="1">
      <alignment horizontal="center" wrapText="1"/>
    </xf>
    <xf numFmtId="201" fontId="71" fillId="0" borderId="226" xfId="218" applyNumberFormat="1" applyFont="1" applyBorder="1" applyAlignment="1">
      <alignment horizontal="left" vertical="center"/>
    </xf>
    <xf numFmtId="212" fontId="78" fillId="0" borderId="36" xfId="218" applyNumberFormat="1" applyFont="1" applyBorder="1" applyAlignment="1">
      <alignment horizontal="right" vertical="center"/>
    </xf>
    <xf numFmtId="212" fontId="78" fillId="0" borderId="0" xfId="218" applyNumberFormat="1" applyFont="1" applyAlignment="1">
      <alignment horizontal="right" vertical="center"/>
    </xf>
    <xf numFmtId="201" fontId="71" fillId="0" borderId="226" xfId="218" applyNumberFormat="1" applyFont="1" applyBorder="1" applyAlignment="1">
      <alignment horizontal="left" vertical="center" wrapText="1"/>
    </xf>
    <xf numFmtId="201" fontId="63" fillId="0" borderId="55" xfId="218" applyNumberFormat="1" applyFont="1" applyBorder="1" applyAlignment="1">
      <alignment horizontal="center" vertical="center"/>
    </xf>
    <xf numFmtId="0" fontId="36" fillId="26" borderId="10" xfId="0" applyFont="1" applyFill="1" applyBorder="1" applyAlignment="1">
      <alignment horizontal="center" vertical="center" wrapText="1"/>
    </xf>
    <xf numFmtId="0" fontId="21" fillId="0" borderId="10" xfId="148" applyBorder="1" applyAlignment="1">
      <alignment vertical="center" wrapText="1"/>
    </xf>
    <xf numFmtId="0" fontId="33" fillId="26" borderId="10" xfId="0" applyFont="1" applyFill="1" applyBorder="1" applyAlignment="1">
      <alignment horizontal="center" vertical="center" wrapText="1"/>
    </xf>
    <xf numFmtId="0" fontId="36" fillId="26" borderId="11" xfId="0" applyFont="1" applyFill="1" applyBorder="1" applyAlignment="1">
      <alignment horizontal="center" vertical="center" wrapText="1"/>
    </xf>
    <xf numFmtId="0" fontId="36" fillId="26" borderId="13" xfId="0" applyFont="1" applyFill="1" applyBorder="1" applyAlignment="1">
      <alignment horizontal="center" vertical="center" wrapText="1"/>
    </xf>
    <xf numFmtId="0" fontId="36" fillId="26" borderId="15" xfId="0" applyFont="1" applyFill="1" applyBorder="1" applyAlignment="1">
      <alignment horizontal="center" vertical="center" wrapText="1"/>
    </xf>
    <xf numFmtId="0" fontId="21" fillId="0" borderId="11" xfId="148" applyBorder="1" applyAlignment="1">
      <alignment vertical="center" wrapText="1"/>
    </xf>
    <xf numFmtId="0" fontId="21" fillId="0" borderId="13" xfId="148" applyBorder="1" applyAlignment="1">
      <alignment vertical="center" wrapText="1"/>
    </xf>
    <xf numFmtId="0" fontId="21" fillId="0" borderId="15" xfId="148" applyBorder="1" applyAlignment="1">
      <alignment vertical="center" wrapText="1"/>
    </xf>
    <xf numFmtId="0" fontId="33" fillId="26" borderId="11" xfId="0" applyFont="1" applyFill="1" applyBorder="1" applyAlignment="1">
      <alignment horizontal="center" vertical="center" wrapText="1"/>
    </xf>
    <xf numFmtId="0" fontId="33" fillId="26" borderId="13" xfId="0" applyFont="1" applyFill="1" applyBorder="1" applyAlignment="1">
      <alignment horizontal="center" vertical="center" wrapText="1"/>
    </xf>
    <xf numFmtId="0" fontId="33" fillId="26" borderId="15" xfId="0" applyFont="1" applyFill="1" applyBorder="1" applyAlignment="1">
      <alignment horizontal="center" vertical="center" wrapText="1"/>
    </xf>
    <xf numFmtId="0" fontId="32" fillId="26" borderId="0" xfId="0" applyFont="1" applyFill="1" applyAlignment="1">
      <alignment vertical="top" wrapText="1"/>
    </xf>
    <xf numFmtId="0" fontId="30" fillId="26" borderId="0" xfId="0" applyFont="1" applyFill="1" applyAlignment="1">
      <alignment horizontal="center" vertical="center"/>
    </xf>
    <xf numFmtId="0" fontId="45" fillId="26" borderId="0" xfId="0" applyFont="1" applyFill="1" applyAlignment="1">
      <alignment horizontal="center" vertical="center"/>
    </xf>
    <xf numFmtId="0" fontId="31" fillId="26" borderId="0" xfId="0" applyFont="1" applyFill="1" applyAlignment="1">
      <alignment horizontal="center" vertical="center" wrapText="1"/>
    </xf>
    <xf numFmtId="0" fontId="0" fillId="0" borderId="0" xfId="0">
      <alignment vertical="center"/>
    </xf>
    <xf numFmtId="0" fontId="33" fillId="26" borderId="0" xfId="0" applyFont="1" applyFill="1" applyAlignment="1">
      <alignment horizontal="right" vertical="top" wrapText="1"/>
    </xf>
    <xf numFmtId="0" fontId="34" fillId="26" borderId="0" xfId="0" applyFont="1" applyFill="1" applyAlignment="1">
      <alignment vertical="top" wrapText="1"/>
    </xf>
    <xf numFmtId="0" fontId="32" fillId="26" borderId="10" xfId="0" applyFont="1" applyFill="1" applyBorder="1" applyAlignment="1">
      <alignment horizontal="center" vertical="center" wrapText="1"/>
    </xf>
    <xf numFmtId="0" fontId="68" fillId="0" borderId="47" xfId="217" applyFont="1" applyBorder="1" applyAlignment="1">
      <alignment horizontal="center" vertical="center" wrapText="1"/>
    </xf>
    <xf numFmtId="0" fontId="68" fillId="0" borderId="51" xfId="217" applyFont="1" applyBorder="1" applyAlignment="1">
      <alignment horizontal="center" vertical="center" wrapText="1"/>
    </xf>
    <xf numFmtId="0" fontId="68" fillId="0" borderId="41" xfId="217" applyFont="1" applyBorder="1" applyAlignment="1">
      <alignment horizontal="center" vertical="center" wrapText="1"/>
    </xf>
    <xf numFmtId="3" fontId="68" fillId="0" borderId="47" xfId="217" applyNumberFormat="1" applyFont="1" applyBorder="1" applyAlignment="1">
      <alignment horizontal="center" vertical="center" wrapText="1"/>
    </xf>
    <xf numFmtId="3" fontId="68" fillId="0" borderId="41" xfId="217" applyNumberFormat="1" applyFont="1" applyBorder="1" applyAlignment="1">
      <alignment horizontal="center" vertical="center" wrapText="1"/>
    </xf>
    <xf numFmtId="3" fontId="88" fillId="0" borderId="42" xfId="217" applyNumberFormat="1" applyFont="1" applyBorder="1" applyAlignment="1">
      <alignment wrapText="1"/>
    </xf>
    <xf numFmtId="0" fontId="181" fillId="0" borderId="53" xfId="245" applyFont="1" applyBorder="1" applyAlignment="1">
      <alignment horizontal="center" vertical="center"/>
    </xf>
    <xf numFmtId="0" fontId="151" fillId="0" borderId="54" xfId="210" applyFont="1" applyBorder="1" applyAlignment="1">
      <alignment horizontal="center" vertical="center"/>
    </xf>
    <xf numFmtId="0" fontId="151" fillId="0" borderId="55" xfId="210" applyFont="1" applyBorder="1" applyAlignment="1">
      <alignment horizontal="center" vertical="center"/>
    </xf>
    <xf numFmtId="0" fontId="181" fillId="0" borderId="53" xfId="210" applyFont="1" applyBorder="1" applyAlignment="1">
      <alignment horizontal="center" vertical="center"/>
    </xf>
    <xf numFmtId="0" fontId="181" fillId="0" borderId="55" xfId="210" applyFont="1" applyBorder="1" applyAlignment="1">
      <alignment horizontal="center" vertical="center"/>
    </xf>
    <xf numFmtId="0" fontId="157" fillId="0" borderId="57" xfId="210" applyFont="1" applyBorder="1" applyAlignment="1">
      <alignment horizontal="center" vertical="center"/>
    </xf>
    <xf numFmtId="0" fontId="46" fillId="0" borderId="57" xfId="210" applyBorder="1" applyAlignment="1">
      <alignment horizontal="center" vertical="center"/>
    </xf>
    <xf numFmtId="204" fontId="52" fillId="0" borderId="189" xfId="247" quotePrefix="1" applyFont="1" applyBorder="1" applyAlignment="1" applyProtection="1">
      <alignment horizontal="left" vertical="center" wrapText="1"/>
      <protection locked="0"/>
    </xf>
    <xf numFmtId="204" fontId="52" fillId="0" borderId="189" xfId="247" quotePrefix="1" applyFont="1" applyBorder="1" applyAlignment="1" applyProtection="1">
      <alignment horizontal="left" vertical="center"/>
      <protection locked="0"/>
    </xf>
    <xf numFmtId="204" fontId="157" fillId="0" borderId="0" xfId="247" applyFont="1" applyAlignment="1" applyProtection="1">
      <alignment horizontal="left" vertical="center"/>
      <protection locked="0"/>
    </xf>
    <xf numFmtId="204" fontId="157" fillId="0" borderId="0" xfId="247" quotePrefix="1" applyFont="1" applyAlignment="1">
      <alignment horizontal="left" vertical="center"/>
    </xf>
    <xf numFmtId="0" fontId="46" fillId="0" borderId="0" xfId="210">
      <alignment vertical="center"/>
    </xf>
    <xf numFmtId="0" fontId="52" fillId="0" borderId="0" xfId="210" applyFont="1">
      <alignment vertical="center"/>
    </xf>
    <xf numFmtId="0" fontId="184" fillId="0" borderId="0" xfId="210" applyFont="1" applyAlignment="1">
      <alignment horizontal="center" vertical="center"/>
    </xf>
    <xf numFmtId="0" fontId="136" fillId="0" borderId="0" xfId="210" applyFont="1" applyAlignment="1">
      <alignment horizontal="center" vertical="center"/>
    </xf>
    <xf numFmtId="0" fontId="157" fillId="0" borderId="0" xfId="210" applyFont="1" applyAlignment="1">
      <alignment horizontal="center" vertical="center"/>
    </xf>
    <xf numFmtId="0" fontId="46" fillId="0" borderId="0" xfId="210" applyAlignment="1">
      <alignment horizontal="center" vertical="center"/>
    </xf>
    <xf numFmtId="0" fontId="200" fillId="42" borderId="235" xfId="0" applyFont="1" applyFill="1" applyBorder="1" applyAlignment="1" applyProtection="1">
      <alignment horizontal="center" vertical="center" wrapText="1"/>
      <protection hidden="1"/>
    </xf>
    <xf numFmtId="0" fontId="200" fillId="42" borderId="205" xfId="0" applyFont="1" applyFill="1" applyBorder="1" applyAlignment="1" applyProtection="1">
      <alignment horizontal="center" vertical="center" wrapText="1"/>
      <protection hidden="1"/>
    </xf>
    <xf numFmtId="0" fontId="192" fillId="0" borderId="212" xfId="0" applyFont="1" applyBorder="1" applyAlignment="1" applyProtection="1">
      <alignment horizontal="center" vertical="center"/>
      <protection locked="0"/>
    </xf>
    <xf numFmtId="0" fontId="193" fillId="0" borderId="213" xfId="0" applyFont="1" applyBorder="1" applyAlignment="1" applyProtection="1">
      <alignment horizontal="center" vertical="center"/>
      <protection locked="0"/>
    </xf>
    <xf numFmtId="0" fontId="173" fillId="0" borderId="212" xfId="245" quotePrefix="1" applyFont="1" applyBorder="1" applyAlignment="1" applyProtection="1">
      <alignment horizontal="center" vertical="center"/>
      <protection locked="0"/>
    </xf>
    <xf numFmtId="0" fontId="173" fillId="0" borderId="214" xfId="245" quotePrefix="1" applyFont="1" applyBorder="1" applyAlignment="1" applyProtection="1">
      <alignment horizontal="center" vertical="center"/>
      <protection locked="0"/>
    </xf>
    <xf numFmtId="0" fontId="195" fillId="0" borderId="215" xfId="245" applyFont="1" applyBorder="1" applyAlignment="1" applyProtection="1">
      <alignment horizontal="center" vertical="center"/>
      <protection locked="0"/>
    </xf>
    <xf numFmtId="0" fontId="195" fillId="0" borderId="216" xfId="245" applyFont="1" applyBorder="1" applyAlignment="1" applyProtection="1">
      <alignment horizontal="center" vertical="center"/>
      <protection locked="0"/>
    </xf>
    <xf numFmtId="0" fontId="195" fillId="0" borderId="213" xfId="245" applyFont="1" applyBorder="1" applyAlignment="1" applyProtection="1">
      <alignment horizontal="center" vertical="center"/>
      <protection locked="0"/>
    </xf>
    <xf numFmtId="0" fontId="192" fillId="0" borderId="217" xfId="0" applyFont="1" applyBorder="1" applyAlignment="1" applyProtection="1">
      <alignment horizontal="center" vertical="center"/>
      <protection locked="0"/>
    </xf>
    <xf numFmtId="0" fontId="193" fillId="0" borderId="218" xfId="0" applyFont="1" applyBorder="1" applyAlignment="1" applyProtection="1">
      <alignment horizontal="center" vertical="center"/>
      <protection locked="0"/>
    </xf>
    <xf numFmtId="0" fontId="173" fillId="0" borderId="217" xfId="245" quotePrefix="1" applyFont="1" applyBorder="1" applyAlignment="1" applyProtection="1">
      <alignment horizontal="center" vertical="center"/>
      <protection locked="0"/>
    </xf>
    <xf numFmtId="0" fontId="173" fillId="0" borderId="219" xfId="245" quotePrefix="1" applyFont="1" applyBorder="1" applyAlignment="1" applyProtection="1">
      <alignment horizontal="center" vertical="center"/>
      <protection locked="0"/>
    </xf>
    <xf numFmtId="0" fontId="173" fillId="0" borderId="220" xfId="0" applyFont="1" applyBorder="1" applyAlignment="1" applyProtection="1">
      <alignment horizontal="center" vertical="center"/>
      <protection locked="0"/>
    </xf>
    <xf numFmtId="0" fontId="173" fillId="0" borderId="221" xfId="0" applyFont="1" applyBorder="1" applyAlignment="1" applyProtection="1">
      <alignment horizontal="center" vertical="center"/>
      <protection locked="0"/>
    </xf>
    <xf numFmtId="0" fontId="173" fillId="0" borderId="218" xfId="0" applyFont="1" applyBorder="1" applyAlignment="1" applyProtection="1">
      <alignment horizontal="center" vertical="center"/>
      <protection locked="0"/>
    </xf>
    <xf numFmtId="0" fontId="197" fillId="0" borderId="222" xfId="0" applyFont="1" applyBorder="1" applyAlignment="1" applyProtection="1">
      <alignment horizontal="center" vertical="center" wrapText="1"/>
      <protection locked="0"/>
    </xf>
    <xf numFmtId="0" fontId="197" fillId="0" borderId="223" xfId="0" applyFont="1" applyBorder="1" applyAlignment="1" applyProtection="1">
      <alignment horizontal="center" vertical="center" wrapText="1"/>
      <protection locked="0"/>
    </xf>
    <xf numFmtId="0" fontId="197" fillId="0" borderId="224" xfId="0" applyFont="1" applyBorder="1" applyAlignment="1" applyProtection="1">
      <alignment horizontal="center" vertical="center" wrapText="1"/>
      <protection locked="0"/>
    </xf>
    <xf numFmtId="0" fontId="198" fillId="0" borderId="225" xfId="0"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226" xfId="0" applyFont="1" applyBorder="1" applyAlignment="1" applyProtection="1">
      <alignment horizontal="left" vertical="center" wrapText="1"/>
      <protection locked="0"/>
    </xf>
    <xf numFmtId="0" fontId="198" fillId="0" borderId="227" xfId="0" applyFont="1" applyBorder="1" applyAlignment="1" applyProtection="1">
      <alignment horizontal="left" vertical="center"/>
      <protection locked="0"/>
    </xf>
    <xf numFmtId="0" fontId="198" fillId="0" borderId="228" xfId="0" applyFont="1" applyBorder="1" applyAlignment="1" applyProtection="1">
      <alignment horizontal="left" vertical="center"/>
      <protection locked="0"/>
    </xf>
    <xf numFmtId="0" fontId="199" fillId="0" borderId="229" xfId="0" applyFont="1" applyBorder="1" applyAlignment="1" applyProtection="1">
      <alignment horizontal="center" vertical="center" wrapText="1"/>
      <protection hidden="1"/>
    </xf>
    <xf numFmtId="0" fontId="199" fillId="0" borderId="230" xfId="0" applyFont="1" applyBorder="1" applyAlignment="1" applyProtection="1">
      <alignment horizontal="center" vertical="center" wrapText="1"/>
      <protection hidden="1"/>
    </xf>
    <xf numFmtId="0" fontId="200" fillId="41" borderId="232" xfId="0" applyFont="1" applyFill="1" applyBorder="1" applyAlignment="1" applyProtection="1">
      <alignment horizontal="center" vertical="center" wrapText="1"/>
      <protection hidden="1"/>
    </xf>
    <xf numFmtId="0" fontId="200" fillId="41" borderId="233" xfId="0" applyFont="1" applyFill="1" applyBorder="1" applyAlignment="1" applyProtection="1">
      <alignment horizontal="center" vertical="center" wrapText="1"/>
      <protection hidden="1"/>
    </xf>
    <xf numFmtId="0" fontId="199" fillId="42" borderId="237" xfId="0" applyFont="1" applyFill="1" applyBorder="1" applyAlignment="1" applyProtection="1">
      <alignment horizontal="center" vertical="center" wrapText="1"/>
      <protection hidden="1"/>
    </xf>
    <xf numFmtId="0" fontId="199" fillId="42" borderId="238" xfId="0" applyFont="1" applyFill="1" applyBorder="1" applyAlignment="1" applyProtection="1">
      <alignment horizontal="center" vertical="center" wrapText="1"/>
      <protection hidden="1"/>
    </xf>
    <xf numFmtId="0" fontId="199" fillId="0" borderId="205" xfId="0" applyFont="1" applyBorder="1" applyAlignment="1" applyProtection="1">
      <alignment horizontal="center" vertical="center" wrapText="1"/>
      <protection hidden="1"/>
    </xf>
    <xf numFmtId="0" fontId="199" fillId="42" borderId="239" xfId="0" applyFont="1" applyFill="1" applyBorder="1" applyAlignment="1" applyProtection="1">
      <alignment horizontal="center" vertical="center" wrapText="1"/>
      <protection hidden="1"/>
    </xf>
    <xf numFmtId="0" fontId="199" fillId="42" borderId="240" xfId="0" applyFont="1" applyFill="1" applyBorder="1" applyAlignment="1" applyProtection="1">
      <alignment horizontal="center" vertical="center" wrapText="1"/>
      <protection hidden="1"/>
    </xf>
    <xf numFmtId="0" fontId="200" fillId="43" borderId="232" xfId="0" applyFont="1" applyFill="1" applyBorder="1" applyAlignment="1" applyProtection="1">
      <alignment horizontal="center" vertical="center" wrapText="1"/>
      <protection hidden="1"/>
    </xf>
    <xf numFmtId="0" fontId="200" fillId="43" borderId="233" xfId="0" applyFont="1" applyFill="1" applyBorder="1" applyAlignment="1" applyProtection="1">
      <alignment horizontal="center" vertical="center" wrapText="1"/>
      <protection hidden="1"/>
    </xf>
    <xf numFmtId="0" fontId="199" fillId="42" borderId="235" xfId="0" applyFont="1" applyFill="1" applyBorder="1" applyAlignment="1" applyProtection="1">
      <alignment horizontal="center" vertical="center" wrapText="1"/>
      <protection hidden="1"/>
    </xf>
    <xf numFmtId="0" fontId="199" fillId="42" borderId="245" xfId="0" applyFont="1" applyFill="1" applyBorder="1" applyAlignment="1" applyProtection="1">
      <alignment horizontal="center" vertical="center" wrapText="1"/>
      <protection hidden="1"/>
    </xf>
    <xf numFmtId="0" fontId="199" fillId="42" borderId="205" xfId="0" applyFont="1" applyFill="1" applyBorder="1" applyAlignment="1" applyProtection="1">
      <alignment horizontal="center" vertical="center"/>
      <protection hidden="1"/>
    </xf>
    <xf numFmtId="0" fontId="201" fillId="42" borderId="205" xfId="0" applyFont="1" applyFill="1" applyBorder="1" applyAlignment="1" applyProtection="1">
      <alignment horizontal="center" vertical="center"/>
      <protection hidden="1"/>
    </xf>
    <xf numFmtId="0" fontId="199" fillId="42" borderId="209" xfId="0" applyFont="1" applyFill="1" applyBorder="1" applyAlignment="1" applyProtection="1">
      <alignment horizontal="center" vertical="center"/>
      <protection hidden="1"/>
    </xf>
    <xf numFmtId="0" fontId="199" fillId="42" borderId="243" xfId="0" applyFont="1" applyFill="1" applyBorder="1" applyAlignment="1" applyProtection="1">
      <alignment horizontal="center" vertical="center"/>
      <protection hidden="1"/>
    </xf>
    <xf numFmtId="0" fontId="199" fillId="42" borderId="241" xfId="0" applyFont="1" applyFill="1" applyBorder="1" applyAlignment="1" applyProtection="1">
      <alignment horizontal="center" vertical="center"/>
      <protection hidden="1"/>
    </xf>
    <xf numFmtId="0" fontId="201" fillId="42" borderId="241" xfId="0" applyFont="1" applyFill="1" applyBorder="1" applyAlignment="1" applyProtection="1">
      <alignment horizontal="center" vertical="center"/>
      <protection hidden="1"/>
    </xf>
    <xf numFmtId="0" fontId="202" fillId="0" borderId="222" xfId="0" applyFont="1" applyBorder="1" applyAlignment="1" applyProtection="1">
      <alignment horizontal="left" vertical="center" wrapText="1"/>
      <protection hidden="1"/>
    </xf>
    <xf numFmtId="0" fontId="202" fillId="0" borderId="223" xfId="0" applyFont="1" applyBorder="1" applyAlignment="1" applyProtection="1">
      <alignment horizontal="left" vertical="center" wrapText="1"/>
      <protection hidden="1"/>
    </xf>
    <xf numFmtId="0" fontId="202" fillId="0" borderId="224" xfId="0" applyFont="1" applyBorder="1" applyAlignment="1" applyProtection="1">
      <alignment horizontal="left" vertical="center" wrapText="1"/>
      <protection hidden="1"/>
    </xf>
    <xf numFmtId="0" fontId="200" fillId="43" borderId="229" xfId="0" applyFont="1" applyFill="1" applyBorder="1" applyAlignment="1" applyProtection="1">
      <alignment horizontal="center" vertical="center" wrapText="1"/>
      <protection hidden="1"/>
    </xf>
    <xf numFmtId="0" fontId="200" fillId="43" borderId="230" xfId="0" applyFont="1" applyFill="1" applyBorder="1" applyAlignment="1" applyProtection="1">
      <alignment horizontal="center" vertical="center" wrapText="1"/>
      <protection hidden="1"/>
    </xf>
    <xf numFmtId="0" fontId="200" fillId="42" borderId="237" xfId="0" applyFont="1" applyFill="1" applyBorder="1" applyAlignment="1" applyProtection="1">
      <alignment horizontal="center" vertical="center" wrapText="1"/>
      <protection hidden="1"/>
    </xf>
    <xf numFmtId="0" fontId="200" fillId="42" borderId="246" xfId="0" applyFont="1" applyFill="1" applyBorder="1" applyAlignment="1" applyProtection="1">
      <alignment horizontal="center" vertical="center" wrapText="1"/>
      <protection hidden="1"/>
    </xf>
    <xf numFmtId="0" fontId="200" fillId="42" borderId="247" xfId="0" applyFont="1" applyFill="1" applyBorder="1" applyAlignment="1" applyProtection="1">
      <alignment horizontal="center" vertical="center" wrapText="1"/>
      <protection hidden="1"/>
    </xf>
    <xf numFmtId="0" fontId="200" fillId="42" borderId="209" xfId="0" applyFont="1" applyFill="1" applyBorder="1" applyAlignment="1" applyProtection="1">
      <alignment horizontal="center" vertical="center" wrapText="1"/>
      <protection hidden="1"/>
    </xf>
    <xf numFmtId="0" fontId="200" fillId="42" borderId="243" xfId="0" applyFont="1" applyFill="1" applyBorder="1" applyAlignment="1" applyProtection="1">
      <alignment horizontal="center" vertical="center" wrapText="1"/>
      <protection hidden="1"/>
    </xf>
    <xf numFmtId="0" fontId="203" fillId="0" borderId="238" xfId="0" applyFont="1" applyBorder="1" applyAlignment="1" applyProtection="1">
      <alignment horizontal="left" vertical="center" wrapText="1"/>
      <protection hidden="1"/>
    </xf>
    <xf numFmtId="0" fontId="203" fillId="0" borderId="248" xfId="0" applyFont="1" applyBorder="1" applyAlignment="1" applyProtection="1">
      <alignment horizontal="left" vertical="center" wrapText="1"/>
      <protection hidden="1"/>
    </xf>
    <xf numFmtId="0" fontId="204" fillId="0" borderId="248" xfId="0" applyFont="1" applyBorder="1" applyAlignment="1" applyProtection="1">
      <alignment horizontal="left" vertical="center"/>
      <protection hidden="1"/>
    </xf>
    <xf numFmtId="0" fontId="204" fillId="0" borderId="249" xfId="0" applyFont="1" applyBorder="1" applyAlignment="1" applyProtection="1">
      <alignment horizontal="left" vertical="center"/>
      <protection hidden="1"/>
    </xf>
    <xf numFmtId="0" fontId="200" fillId="42" borderId="238" xfId="0" applyFont="1" applyFill="1" applyBorder="1" applyAlignment="1" applyProtection="1">
      <alignment horizontal="center" vertical="center" wrapText="1"/>
      <protection hidden="1"/>
    </xf>
    <xf numFmtId="0" fontId="0" fillId="42" borderId="243" xfId="0" applyFill="1" applyBorder="1" applyAlignment="1" applyProtection="1">
      <alignment horizontal="center" vertical="center" wrapText="1"/>
      <protection hidden="1"/>
    </xf>
    <xf numFmtId="0" fontId="200" fillId="42" borderId="239" xfId="0" applyFont="1" applyFill="1" applyBorder="1" applyAlignment="1" applyProtection="1">
      <alignment horizontal="center" vertical="center" wrapText="1"/>
      <protection hidden="1"/>
    </xf>
    <xf numFmtId="0" fontId="200" fillId="42" borderId="240" xfId="0" applyFont="1" applyFill="1" applyBorder="1" applyAlignment="1" applyProtection="1">
      <alignment horizontal="center" vertical="center" wrapText="1"/>
      <protection hidden="1"/>
    </xf>
    <xf numFmtId="0" fontId="202" fillId="0" borderId="238" xfId="0" applyFont="1" applyBorder="1" applyAlignment="1" applyProtection="1">
      <alignment horizontal="left" vertical="center" wrapText="1"/>
      <protection locked="0"/>
    </xf>
    <xf numFmtId="0" fontId="202" fillId="0" borderId="248" xfId="0" applyFont="1" applyBorder="1" applyAlignment="1" applyProtection="1">
      <alignment horizontal="left" vertical="center" wrapText="1"/>
      <protection locked="0"/>
    </xf>
    <xf numFmtId="0" fontId="205" fillId="0" borderId="248" xfId="0" applyFont="1" applyBorder="1" applyAlignment="1" applyProtection="1">
      <alignment horizontal="left" vertical="center"/>
      <protection locked="0"/>
    </xf>
    <xf numFmtId="0" fontId="205" fillId="0" borderId="249" xfId="0" applyFont="1" applyBorder="1" applyAlignment="1" applyProtection="1">
      <alignment horizontal="left" vertical="center"/>
      <protection locked="0"/>
    </xf>
    <xf numFmtId="204" fontId="62" fillId="0" borderId="0" xfId="247" quotePrefix="1" applyFont="1" applyAlignment="1" applyProtection="1">
      <alignment horizontal="left" vertical="center" wrapText="1"/>
      <protection locked="0"/>
    </xf>
    <xf numFmtId="204" fontId="62" fillId="0" borderId="0" xfId="247" quotePrefix="1" applyFont="1" applyAlignment="1" applyProtection="1">
      <alignment horizontal="left" vertical="center"/>
      <protection locked="0"/>
    </xf>
    <xf numFmtId="0" fontId="193" fillId="0" borderId="0" xfId="0" applyFont="1" applyProtection="1">
      <alignment vertical="center"/>
      <protection locked="0"/>
    </xf>
    <xf numFmtId="204" fontId="173" fillId="0" borderId="0" xfId="247" applyFont="1" applyAlignment="1" applyProtection="1">
      <alignment horizontal="left" vertical="center"/>
      <protection locked="0"/>
    </xf>
    <xf numFmtId="204" fontId="173" fillId="0" borderId="0" xfId="247" quotePrefix="1" applyFont="1" applyAlignment="1" applyProtection="1">
      <alignment horizontal="left" vertical="center"/>
      <protection locked="0"/>
    </xf>
    <xf numFmtId="0" fontId="194" fillId="0" borderId="0" xfId="0" applyFont="1" applyProtection="1">
      <alignment vertical="center"/>
      <protection locked="0"/>
    </xf>
    <xf numFmtId="0" fontId="207" fillId="42" borderId="205" xfId="0" applyFont="1" applyFill="1" applyBorder="1" applyAlignment="1" applyProtection="1">
      <alignment horizontal="center" vertical="center"/>
      <protection hidden="1"/>
    </xf>
    <xf numFmtId="0" fontId="207" fillId="42" borderId="241" xfId="0" applyFont="1" applyFill="1" applyBorder="1" applyAlignment="1" applyProtection="1">
      <alignment horizontal="center" vertical="center"/>
      <protection hidden="1"/>
    </xf>
    <xf numFmtId="0" fontId="208" fillId="0" borderId="248" xfId="0" applyFont="1" applyBorder="1" applyAlignment="1" applyProtection="1">
      <alignment horizontal="left" vertical="center"/>
      <protection hidden="1"/>
    </xf>
    <xf numFmtId="0" fontId="208" fillId="0" borderId="249" xfId="0" applyFont="1" applyBorder="1" applyAlignment="1" applyProtection="1">
      <alignment horizontal="left" vertical="center"/>
      <protection hidden="1"/>
    </xf>
    <xf numFmtId="0" fontId="209" fillId="0" borderId="248" xfId="0" applyFont="1" applyBorder="1" applyAlignment="1" applyProtection="1">
      <alignment horizontal="left" vertical="center"/>
      <protection locked="0"/>
    </xf>
    <xf numFmtId="0" fontId="209" fillId="0" borderId="249" xfId="0" applyFont="1" applyBorder="1" applyAlignment="1" applyProtection="1">
      <alignment horizontal="left" vertical="center"/>
      <protection locked="0"/>
    </xf>
    <xf numFmtId="0" fontId="52" fillId="0" borderId="35" xfId="218" applyFont="1" applyBorder="1" applyAlignment="1">
      <alignment horizontal="center" vertical="center"/>
    </xf>
    <xf numFmtId="0" fontId="52" fillId="0" borderId="58" xfId="218" applyFont="1" applyBorder="1" applyAlignment="1">
      <alignment horizontal="center" vertical="center"/>
    </xf>
    <xf numFmtId="0" fontId="52" fillId="0" borderId="57" xfId="218" applyFont="1" applyBorder="1" applyAlignment="1">
      <alignment horizontal="center" vertical="center"/>
    </xf>
    <xf numFmtId="0" fontId="52" fillId="0" borderId="61" xfId="218" applyFont="1" applyBorder="1" applyAlignment="1">
      <alignment horizontal="center" vertical="center"/>
    </xf>
    <xf numFmtId="0" fontId="52" fillId="0" borderId="59" xfId="218" applyFont="1" applyBorder="1" applyAlignment="1">
      <alignment horizontal="center" vertical="center" wrapText="1"/>
    </xf>
    <xf numFmtId="0" fontId="52" fillId="0" borderId="56" xfId="218" applyFont="1" applyBorder="1" applyAlignment="1">
      <alignment horizontal="center" vertical="center"/>
    </xf>
    <xf numFmtId="0" fontId="52" fillId="0" borderId="60" xfId="218" applyFont="1" applyBorder="1" applyAlignment="1">
      <alignment horizontal="center" vertical="center"/>
    </xf>
    <xf numFmtId="0" fontId="52" fillId="0" borderId="64" xfId="218" applyFont="1" applyBorder="1" applyAlignment="1">
      <alignment horizontal="center" vertical="center"/>
    </xf>
    <xf numFmtId="0" fontId="90" fillId="0" borderId="53" xfId="218" applyFont="1" applyBorder="1" applyAlignment="1">
      <alignment horizontal="center" vertical="center"/>
    </xf>
    <xf numFmtId="0" fontId="90" fillId="0" borderId="54" xfId="218" applyFont="1" applyBorder="1" applyAlignment="1">
      <alignment horizontal="center" vertical="center"/>
    </xf>
    <xf numFmtId="0" fontId="90" fillId="0" borderId="55" xfId="218" applyFont="1" applyBorder="1" applyAlignment="1">
      <alignment horizontal="center" vertical="center"/>
    </xf>
    <xf numFmtId="0" fontId="91" fillId="0" borderId="35" xfId="218" applyFont="1" applyBorder="1" applyAlignment="1">
      <alignment horizontal="center" vertical="center"/>
    </xf>
    <xf numFmtId="0" fontId="88" fillId="0" borderId="0" xfId="218" applyFont="1" applyAlignment="1">
      <alignment horizontal="center" vertical="center"/>
    </xf>
    <xf numFmtId="0" fontId="63" fillId="0" borderId="57" xfId="218" applyFont="1" applyBorder="1" applyAlignment="1">
      <alignment horizontal="right" vertical="center"/>
    </xf>
    <xf numFmtId="0" fontId="52" fillId="0" borderId="48" xfId="218" applyFont="1" applyBorder="1" applyAlignment="1">
      <alignment vertical="center"/>
    </xf>
    <xf numFmtId="0" fontId="52" fillId="0" borderId="44" xfId="218" applyFont="1" applyBorder="1" applyAlignment="1">
      <alignment vertical="center"/>
    </xf>
    <xf numFmtId="0" fontId="52" fillId="0" borderId="49" xfId="218" applyFont="1" applyBorder="1" applyAlignment="1">
      <alignment vertical="center"/>
    </xf>
    <xf numFmtId="0" fontId="52" fillId="0" borderId="39" xfId="218" applyFont="1" applyBorder="1" applyAlignment="1">
      <alignment vertical="center"/>
    </xf>
    <xf numFmtId="0" fontId="72" fillId="0" borderId="39" xfId="218" applyFont="1" applyBorder="1" applyAlignment="1">
      <alignment vertical="center"/>
    </xf>
    <xf numFmtId="0" fontId="52" fillId="0" borderId="72" xfId="218" applyFont="1" applyBorder="1" applyAlignment="1">
      <alignment vertical="center"/>
    </xf>
    <xf numFmtId="0" fontId="52" fillId="0" borderId="73" xfId="218" applyFont="1" applyBorder="1" applyAlignment="1">
      <alignment vertical="center"/>
    </xf>
    <xf numFmtId="0" fontId="52" fillId="0" borderId="45" xfId="218" applyFont="1" applyBorder="1" applyAlignment="1">
      <alignment horizontal="center" vertical="center" wrapText="1"/>
    </xf>
    <xf numFmtId="0" fontId="52" fillId="0" borderId="46" xfId="218" applyFont="1" applyBorder="1" applyAlignment="1">
      <alignment horizontal="center" vertical="center" wrapText="1"/>
    </xf>
    <xf numFmtId="0" fontId="52" fillId="0" borderId="50" xfId="218" applyFont="1" applyBorder="1" applyAlignment="1">
      <alignment vertical="center"/>
    </xf>
    <xf numFmtId="0" fontId="52" fillId="0" borderId="65" xfId="218" applyFont="1" applyBorder="1" applyAlignment="1">
      <alignment vertical="center"/>
    </xf>
    <xf numFmtId="0" fontId="52" fillId="0" borderId="67" xfId="218" applyFont="1" applyBorder="1" applyAlignment="1">
      <alignment vertical="center"/>
    </xf>
    <xf numFmtId="0" fontId="52" fillId="0" borderId="68" xfId="218" applyFont="1" applyBorder="1" applyAlignment="1">
      <alignment vertical="center"/>
    </xf>
    <xf numFmtId="0" fontId="52" fillId="0" borderId="47" xfId="218" applyFont="1" applyBorder="1" applyAlignment="1">
      <alignment vertical="center"/>
    </xf>
    <xf numFmtId="0" fontId="52" fillId="0" borderId="69" xfId="218" applyFont="1" applyBorder="1" applyAlignment="1">
      <alignment vertical="center"/>
    </xf>
    <xf numFmtId="0" fontId="52" fillId="0" borderId="70" xfId="218" applyFont="1" applyBorder="1" applyAlignment="1">
      <alignment vertical="center"/>
    </xf>
    <xf numFmtId="0" fontId="52" fillId="0" borderId="43" xfId="218" applyFont="1" applyBorder="1" applyAlignment="1">
      <alignment horizontal="center" vertical="center"/>
    </xf>
    <xf numFmtId="0" fontId="52" fillId="0" borderId="45" xfId="218" applyFont="1" applyBorder="1" applyAlignment="1">
      <alignment horizontal="center" vertical="center"/>
    </xf>
    <xf numFmtId="0" fontId="52" fillId="0" borderId="46" xfId="218" applyFont="1" applyBorder="1" applyAlignment="1">
      <alignment horizontal="center" vertical="center"/>
    </xf>
    <xf numFmtId="0" fontId="52" fillId="0" borderId="59" xfId="218" applyFont="1" applyBorder="1" applyAlignment="1">
      <alignment horizontal="center" vertical="center"/>
    </xf>
    <xf numFmtId="0" fontId="52" fillId="0" borderId="32" xfId="218" applyFont="1" applyBorder="1" applyAlignment="1">
      <alignment horizontal="center" vertical="center"/>
    </xf>
    <xf numFmtId="0" fontId="52" fillId="0" borderId="34" xfId="218" applyFont="1" applyBorder="1" applyAlignment="1">
      <alignment horizontal="center" vertical="center"/>
    </xf>
    <xf numFmtId="0" fontId="88" fillId="0" borderId="53" xfId="218" applyFont="1" applyBorder="1" applyAlignment="1">
      <alignment horizontal="center" vertical="center"/>
    </xf>
    <xf numFmtId="0" fontId="88" fillId="0" borderId="54" xfId="218" applyFont="1" applyBorder="1" applyAlignment="1">
      <alignment horizontal="center" vertical="center"/>
    </xf>
    <xf numFmtId="0" fontId="88" fillId="0" borderId="55" xfId="218" applyFont="1" applyBorder="1" applyAlignment="1">
      <alignment horizontal="center" vertical="center"/>
    </xf>
    <xf numFmtId="0" fontId="92" fillId="0" borderId="35" xfId="218" applyFont="1" applyBorder="1" applyAlignment="1">
      <alignment horizontal="center" vertical="center"/>
    </xf>
    <xf numFmtId="0" fontId="52" fillId="0" borderId="81" xfId="218" applyFont="1" applyBorder="1" applyAlignment="1">
      <alignment vertical="center"/>
    </xf>
    <xf numFmtId="0" fontId="52" fillId="0" borderId="75" xfId="218" applyFont="1" applyBorder="1" applyAlignment="1">
      <alignment horizontal="center" vertical="center" wrapText="1"/>
    </xf>
    <xf numFmtId="0" fontId="52" fillId="0" borderId="78" xfId="218" applyFont="1" applyBorder="1" applyAlignment="1">
      <alignment horizontal="center" vertical="center" wrapText="1"/>
    </xf>
    <xf numFmtId="0" fontId="52" fillId="0" borderId="79" xfId="218" applyFont="1" applyBorder="1" applyAlignment="1">
      <alignment horizontal="center" vertical="center"/>
    </xf>
    <xf numFmtId="0" fontId="52" fillId="0" borderId="75" xfId="218" applyFont="1" applyBorder="1" applyAlignment="1">
      <alignment horizontal="center" vertical="center"/>
    </xf>
    <xf numFmtId="0" fontId="52" fillId="0" borderId="78" xfId="218" applyFont="1" applyBorder="1" applyAlignment="1">
      <alignment horizontal="center" vertical="center"/>
    </xf>
    <xf numFmtId="0" fontId="52" fillId="0" borderId="244" xfId="218" applyFont="1" applyBorder="1" applyAlignment="1">
      <alignment vertical="center"/>
    </xf>
    <xf numFmtId="0" fontId="52" fillId="0" borderId="257" xfId="218" applyFont="1" applyBorder="1" applyAlignment="1">
      <alignment vertical="center"/>
    </xf>
    <xf numFmtId="0" fontId="52" fillId="0" borderId="205" xfId="218" applyFont="1" applyBorder="1" applyAlignment="1">
      <alignment vertical="center"/>
    </xf>
    <xf numFmtId="0" fontId="52" fillId="0" borderId="211" xfId="218" applyFont="1" applyBorder="1" applyAlignment="1">
      <alignment vertical="center"/>
    </xf>
    <xf numFmtId="0" fontId="52" fillId="0" borderId="252" xfId="218" applyFont="1" applyBorder="1" applyAlignment="1">
      <alignment vertical="center"/>
    </xf>
    <xf numFmtId="0" fontId="52" fillId="0" borderId="209" xfId="218" applyFont="1" applyBorder="1" applyAlignment="1">
      <alignment vertical="center"/>
    </xf>
    <xf numFmtId="0" fontId="52" fillId="0" borderId="254" xfId="218" applyFont="1" applyBorder="1" applyAlignment="1">
      <alignment vertical="center"/>
    </xf>
    <xf numFmtId="0" fontId="52" fillId="0" borderId="206" xfId="218" applyFont="1" applyBorder="1" applyAlignment="1">
      <alignment vertical="center"/>
    </xf>
    <xf numFmtId="0" fontId="52" fillId="0" borderId="255" xfId="218" applyFont="1" applyBorder="1" applyAlignment="1">
      <alignment horizontal="center" vertical="center"/>
    </xf>
    <xf numFmtId="0" fontId="52" fillId="0" borderId="189" xfId="218" applyFont="1" applyBorder="1" applyAlignment="1">
      <alignment horizontal="center" vertical="center"/>
    </xf>
    <xf numFmtId="0" fontId="92" fillId="0" borderId="189" xfId="218" applyFont="1" applyBorder="1" applyAlignment="1">
      <alignment horizontal="center" vertical="center"/>
    </xf>
    <xf numFmtId="0" fontId="88" fillId="0" borderId="0" xfId="232" applyFont="1" applyAlignment="1">
      <alignment horizontal="right"/>
    </xf>
    <xf numFmtId="0" fontId="65" fillId="0" borderId="0" xfId="232"/>
    <xf numFmtId="0" fontId="72" fillId="0" borderId="45" xfId="232" applyFont="1" applyBorder="1" applyAlignment="1">
      <alignment horizontal="center" vertical="center" wrapText="1"/>
    </xf>
    <xf numFmtId="0" fontId="72" fillId="0" borderId="250" xfId="232" applyFont="1" applyBorder="1" applyAlignment="1">
      <alignment horizontal="center" vertical="center" wrapText="1"/>
    </xf>
    <xf numFmtId="0" fontId="52" fillId="0" borderId="50" xfId="232" applyFont="1" applyBorder="1" applyAlignment="1">
      <alignment vertical="center"/>
    </xf>
    <xf numFmtId="0" fontId="52" fillId="0" borderId="65" xfId="232" applyFont="1" applyBorder="1" applyAlignment="1">
      <alignment vertical="center"/>
    </xf>
    <xf numFmtId="0" fontId="52" fillId="0" borderId="211" xfId="232" applyFont="1" applyBorder="1" applyAlignment="1">
      <alignment vertical="center"/>
    </xf>
    <xf numFmtId="0" fontId="52" fillId="0" borderId="252" xfId="232" applyFont="1" applyBorder="1" applyAlignment="1">
      <alignment vertical="center"/>
    </xf>
    <xf numFmtId="0" fontId="52" fillId="0" borderId="209" xfId="232" applyFont="1" applyBorder="1" applyAlignment="1">
      <alignment vertical="center"/>
    </xf>
    <xf numFmtId="0" fontId="52" fillId="0" borderId="254" xfId="232" applyFont="1" applyBorder="1" applyAlignment="1">
      <alignment vertical="center"/>
    </xf>
    <xf numFmtId="0" fontId="52" fillId="0" borderId="205" xfId="232" applyFont="1" applyBorder="1" applyAlignment="1">
      <alignment vertical="center"/>
    </xf>
    <xf numFmtId="0" fontId="52" fillId="0" borderId="206" xfId="232" applyFont="1" applyBorder="1" applyAlignment="1">
      <alignment vertical="center"/>
    </xf>
    <xf numFmtId="0" fontId="72" fillId="0" borderId="43" xfId="232" applyFont="1" applyBorder="1" applyAlignment="1">
      <alignment horizontal="center" vertical="center"/>
    </xf>
    <xf numFmtId="0" fontId="72" fillId="0" borderId="45" xfId="232" applyFont="1" applyBorder="1" applyAlignment="1">
      <alignment horizontal="center" vertical="center"/>
    </xf>
    <xf numFmtId="0" fontId="65" fillId="0" borderId="45" xfId="232" applyBorder="1" applyAlignment="1">
      <alignment horizontal="center" vertical="center"/>
    </xf>
    <xf numFmtId="0" fontId="65" fillId="0" borderId="250" xfId="232" applyBorder="1" applyAlignment="1">
      <alignment horizontal="center" vertical="center"/>
    </xf>
    <xf numFmtId="0" fontId="72" fillId="0" borderId="209" xfId="232" applyFont="1" applyBorder="1" applyAlignment="1">
      <alignment vertical="center"/>
    </xf>
    <xf numFmtId="0" fontId="72" fillId="0" borderId="254" xfId="232" applyFont="1" applyBorder="1" applyAlignment="1">
      <alignment vertical="center"/>
    </xf>
    <xf numFmtId="0" fontId="52" fillId="0" borderId="257" xfId="232" applyFont="1" applyBorder="1" applyAlignment="1">
      <alignment vertical="center"/>
    </xf>
    <xf numFmtId="0" fontId="52" fillId="0" borderId="49" xfId="232" applyFont="1" applyBorder="1" applyAlignment="1">
      <alignment vertical="center"/>
    </xf>
    <xf numFmtId="0" fontId="52" fillId="0" borderId="244" xfId="232" applyFont="1" applyBorder="1" applyAlignment="1">
      <alignment vertical="center"/>
    </xf>
    <xf numFmtId="0" fontId="72" fillId="0" borderId="205" xfId="232" applyFont="1" applyBorder="1" applyAlignment="1">
      <alignment vertical="center"/>
    </xf>
    <xf numFmtId="0" fontId="72" fillId="0" borderId="72" xfId="232" applyFont="1" applyBorder="1" applyAlignment="1">
      <alignment vertical="center" wrapText="1"/>
    </xf>
    <xf numFmtId="0" fontId="65" fillId="0" borderId="72" xfId="232" applyBorder="1" applyAlignment="1">
      <alignment vertical="center" wrapText="1"/>
    </xf>
    <xf numFmtId="0" fontId="88" fillId="0" borderId="0" xfId="232" applyFont="1" applyAlignment="1">
      <alignment horizontal="center" vertical="center"/>
    </xf>
    <xf numFmtId="0" fontId="65" fillId="0" borderId="0" xfId="232" applyAlignment="1">
      <alignment vertical="center"/>
    </xf>
    <xf numFmtId="0" fontId="52" fillId="0" borderId="189" xfId="232" applyFont="1" applyBorder="1" applyAlignment="1">
      <alignment horizontal="center" vertical="center"/>
    </xf>
    <xf numFmtId="0" fontId="52" fillId="0" borderId="58" xfId="232" applyFont="1" applyBorder="1" applyAlignment="1">
      <alignment horizontal="center" vertical="center"/>
    </xf>
    <xf numFmtId="0" fontId="52" fillId="0" borderId="57" xfId="232" applyFont="1" applyBorder="1" applyAlignment="1">
      <alignment horizontal="center" vertical="center"/>
    </xf>
    <xf numFmtId="0" fontId="52" fillId="0" borderId="61" xfId="232" applyFont="1" applyBorder="1" applyAlignment="1">
      <alignment horizontal="center" vertical="center"/>
    </xf>
    <xf numFmtId="0" fontId="52" fillId="0" borderId="59" xfId="232" applyFont="1" applyBorder="1" applyAlignment="1">
      <alignment horizontal="center" vertical="center" wrapText="1"/>
    </xf>
    <xf numFmtId="0" fontId="52" fillId="0" borderId="34" xfId="232" applyFont="1" applyBorder="1" applyAlignment="1">
      <alignment horizontal="center" vertical="center"/>
    </xf>
    <xf numFmtId="0" fontId="52" fillId="0" borderId="59" xfId="232" applyFont="1" applyBorder="1" applyAlignment="1">
      <alignment horizontal="center" vertical="center"/>
    </xf>
    <xf numFmtId="0" fontId="52" fillId="0" borderId="56" xfId="232" applyFont="1" applyBorder="1" applyAlignment="1">
      <alignment horizontal="center" vertical="center"/>
    </xf>
    <xf numFmtId="0" fontId="88" fillId="0" borderId="53" xfId="232" applyFont="1" applyBorder="1" applyAlignment="1">
      <alignment horizontal="center" vertical="center"/>
    </xf>
    <xf numFmtId="0" fontId="88" fillId="0" borderId="54" xfId="232" applyFont="1" applyBorder="1" applyAlignment="1">
      <alignment horizontal="center" vertical="center"/>
    </xf>
    <xf numFmtId="0" fontId="88" fillId="0" borderId="55" xfId="232" applyFont="1" applyBorder="1" applyAlignment="1">
      <alignment horizontal="center" vertical="center"/>
    </xf>
    <xf numFmtId="0" fontId="210" fillId="0" borderId="189" xfId="232" applyFont="1" applyBorder="1" applyAlignment="1">
      <alignment horizontal="center" vertical="center"/>
    </xf>
    <xf numFmtId="0" fontId="212" fillId="0" borderId="57" xfId="232" applyFont="1" applyBorder="1" applyAlignment="1">
      <alignment horizontal="right" vertical="center"/>
    </xf>
    <xf numFmtId="0" fontId="212" fillId="0" borderId="0" xfId="232" applyFont="1" applyAlignment="1">
      <alignment horizontal="right" vertical="center"/>
    </xf>
    <xf numFmtId="0" fontId="52" fillId="0" borderId="258" xfId="232" applyFont="1" applyBorder="1" applyAlignment="1" applyProtection="1">
      <alignment horizontal="center" vertical="center"/>
      <protection locked="0"/>
    </xf>
    <xf numFmtId="0" fontId="54" fillId="0" borderId="252" xfId="232" applyFont="1" applyBorder="1" applyProtection="1">
      <protection locked="0"/>
    </xf>
    <xf numFmtId="0" fontId="52" fillId="0" borderId="202" xfId="232" applyFont="1" applyBorder="1" applyAlignment="1" applyProtection="1">
      <alignment horizontal="center" vertical="center"/>
      <protection locked="0"/>
    </xf>
    <xf numFmtId="0" fontId="52" fillId="0" borderId="195" xfId="232" applyFont="1" applyBorder="1" applyAlignment="1" applyProtection="1">
      <alignment horizontal="center" vertical="center"/>
      <protection locked="0"/>
    </xf>
    <xf numFmtId="0" fontId="52" fillId="0" borderId="195" xfId="232" applyFont="1" applyBorder="1" applyAlignment="1" applyProtection="1">
      <alignment horizontal="center" vertical="center" wrapText="1"/>
      <protection locked="0"/>
    </xf>
    <xf numFmtId="0" fontId="65" fillId="0" borderId="195" xfId="232" applyBorder="1" applyAlignment="1" applyProtection="1">
      <alignment horizontal="center" vertical="center"/>
      <protection locked="0"/>
    </xf>
    <xf numFmtId="0" fontId="65" fillId="0" borderId="191" xfId="232" applyBorder="1" applyAlignment="1" applyProtection="1">
      <alignment horizontal="center" vertical="center"/>
      <protection locked="0"/>
    </xf>
    <xf numFmtId="0" fontId="52" fillId="0" borderId="191" xfId="232" applyFont="1" applyBorder="1" applyAlignment="1" applyProtection="1">
      <alignment horizontal="center"/>
      <protection locked="0"/>
    </xf>
    <xf numFmtId="0" fontId="54" fillId="0" borderId="258" xfId="232" applyFont="1" applyBorder="1" applyAlignment="1" applyProtection="1">
      <alignment horizontal="center"/>
      <protection locked="0"/>
    </xf>
    <xf numFmtId="0" fontId="63" fillId="0" borderId="56" xfId="232" applyFont="1" applyBorder="1" applyAlignment="1" applyProtection="1">
      <alignment horizontal="center"/>
      <protection locked="0"/>
    </xf>
    <xf numFmtId="0" fontId="65" fillId="0" borderId="61" xfId="232" applyBorder="1" applyProtection="1">
      <protection locked="0"/>
    </xf>
    <xf numFmtId="0" fontId="215" fillId="0" borderId="189" xfId="232" applyFont="1" applyBorder="1" applyAlignment="1" applyProtection="1">
      <alignment horizontal="center"/>
      <protection locked="0"/>
    </xf>
    <xf numFmtId="0" fontId="157" fillId="0" borderId="57" xfId="232" applyFont="1" applyBorder="1" applyAlignment="1" applyProtection="1">
      <alignment horizontal="left"/>
      <protection locked="0"/>
    </xf>
    <xf numFmtId="0" fontId="65" fillId="0" borderId="57" xfId="232" applyBorder="1" applyAlignment="1" applyProtection="1">
      <alignment horizontal="left"/>
      <protection locked="0"/>
    </xf>
    <xf numFmtId="0" fontId="157" fillId="0" borderId="57" xfId="232" applyFont="1" applyBorder="1" applyAlignment="1" applyProtection="1">
      <alignment horizontal="right"/>
      <protection locked="0"/>
    </xf>
    <xf numFmtId="0" fontId="65" fillId="0" borderId="57" xfId="232" applyBorder="1" applyAlignment="1" applyProtection="1">
      <alignment horizontal="right"/>
      <protection locked="0"/>
    </xf>
    <xf numFmtId="0" fontId="52" fillId="0" borderId="53" xfId="232" applyFont="1" applyBorder="1" applyAlignment="1" applyProtection="1">
      <alignment horizontal="center"/>
      <protection locked="0"/>
    </xf>
    <xf numFmtId="0" fontId="65" fillId="0" borderId="54" xfId="232" applyBorder="1" applyAlignment="1">
      <alignment horizontal="center"/>
    </xf>
    <xf numFmtId="0" fontId="65" fillId="0" borderId="55" xfId="232" applyBorder="1" applyAlignment="1">
      <alignment horizontal="center"/>
    </xf>
    <xf numFmtId="0" fontId="219" fillId="0" borderId="0" xfId="232" applyFont="1" applyAlignment="1" applyProtection="1">
      <alignment horizontal="center"/>
      <protection locked="0"/>
    </xf>
    <xf numFmtId="0" fontId="52" fillId="0" borderId="57" xfId="232" applyFont="1" applyBorder="1" applyAlignment="1" applyProtection="1">
      <alignment horizontal="center"/>
      <protection locked="0"/>
    </xf>
    <xf numFmtId="0" fontId="63" fillId="0" borderId="0" xfId="232" applyFont="1" applyAlignment="1" applyProtection="1">
      <alignment horizontal="right"/>
      <protection locked="0"/>
    </xf>
    <xf numFmtId="0" fontId="65" fillId="0" borderId="0" xfId="232" applyAlignment="1">
      <alignment horizontal="right"/>
    </xf>
    <xf numFmtId="0" fontId="65" fillId="0" borderId="57" xfId="232" applyBorder="1" applyAlignment="1" applyProtection="1">
      <alignment horizontal="center"/>
      <protection locked="0"/>
    </xf>
    <xf numFmtId="0" fontId="65" fillId="0" borderId="0" xfId="232" applyAlignment="1" applyProtection="1">
      <alignment horizontal="center"/>
      <protection locked="0"/>
    </xf>
    <xf numFmtId="0" fontId="52" fillId="0" borderId="61" xfId="232" applyFont="1" applyBorder="1" applyAlignment="1" applyProtection="1">
      <alignment horizontal="center" vertical="center"/>
      <protection locked="0"/>
    </xf>
    <xf numFmtId="0" fontId="52" fillId="0" borderId="75" xfId="232" applyFont="1" applyBorder="1" applyAlignment="1" applyProtection="1">
      <alignment horizontal="center" vertical="center"/>
      <protection locked="0"/>
    </xf>
    <xf numFmtId="0" fontId="52" fillId="0" borderId="98" xfId="232" applyFont="1" applyBorder="1" applyAlignment="1" applyProtection="1">
      <alignment horizontal="center" vertical="center"/>
      <protection locked="0"/>
    </xf>
    <xf numFmtId="0" fontId="52" fillId="0" borderId="205" xfId="232" applyFont="1" applyBorder="1" applyAlignment="1" applyProtection="1">
      <alignment horizontal="center"/>
      <protection locked="0"/>
    </xf>
    <xf numFmtId="0" fontId="65" fillId="0" borderId="205" xfId="232" applyBorder="1" applyAlignment="1" applyProtection="1">
      <alignment horizontal="center"/>
      <protection locked="0"/>
    </xf>
    <xf numFmtId="0" fontId="65" fillId="0" borderId="195" xfId="232" applyBorder="1" applyAlignment="1" applyProtection="1">
      <alignment horizontal="center"/>
      <protection locked="0"/>
    </xf>
    <xf numFmtId="0" fontId="65" fillId="0" borderId="191" xfId="232" applyBorder="1" applyAlignment="1" applyProtection="1">
      <alignment horizontal="center"/>
      <protection locked="0"/>
    </xf>
    <xf numFmtId="0" fontId="72" fillId="0" borderId="191" xfId="232" applyFont="1" applyBorder="1" applyAlignment="1" applyProtection="1">
      <alignment horizontal="center"/>
      <protection locked="0"/>
    </xf>
    <xf numFmtId="0" fontId="214" fillId="0" borderId="258" xfId="232" applyFont="1" applyBorder="1" applyAlignment="1" applyProtection="1">
      <alignment horizontal="center"/>
      <protection locked="0"/>
    </xf>
    <xf numFmtId="0" fontId="72" fillId="0" borderId="53" xfId="232" applyFont="1" applyBorder="1" applyAlignment="1" applyProtection="1">
      <alignment horizontal="center"/>
      <protection locked="0"/>
    </xf>
    <xf numFmtId="0" fontId="72" fillId="0" borderId="54" xfId="232" applyFont="1" applyBorder="1" applyAlignment="1" applyProtection="1">
      <alignment horizontal="center"/>
      <protection locked="0"/>
    </xf>
    <xf numFmtId="0" fontId="72" fillId="0" borderId="55" xfId="232" applyFont="1" applyBorder="1" applyAlignment="1" applyProtection="1">
      <alignment horizontal="center"/>
      <protection locked="0"/>
    </xf>
    <xf numFmtId="0" fontId="41" fillId="0" borderId="0" xfId="232" applyFont="1" applyAlignment="1" applyProtection="1">
      <alignment horizontal="right"/>
      <protection locked="0"/>
    </xf>
    <xf numFmtId="0" fontId="20" fillId="0" borderId="0" xfId="232" applyFont="1" applyAlignment="1" applyProtection="1">
      <alignment horizontal="right"/>
      <protection locked="0"/>
    </xf>
    <xf numFmtId="0" fontId="63" fillId="0" borderId="0" xfId="232" applyFont="1" applyProtection="1">
      <protection locked="0"/>
    </xf>
    <xf numFmtId="0" fontId="63" fillId="0" borderId="0" xfId="232" applyFont="1" applyAlignment="1" applyProtection="1">
      <alignment horizontal="left"/>
      <protection locked="0"/>
    </xf>
    <xf numFmtId="0" fontId="64" fillId="0" borderId="0" xfId="232" applyFont="1" applyProtection="1">
      <protection locked="0"/>
    </xf>
    <xf numFmtId="0" fontId="170" fillId="0" borderId="58" xfId="232" applyFont="1" applyBorder="1" applyAlignment="1" applyProtection="1">
      <alignment horizontal="center" vertical="center"/>
      <protection locked="0"/>
    </xf>
    <xf numFmtId="0" fontId="170" fillId="0" borderId="226" xfId="232" applyFont="1" applyBorder="1" applyAlignment="1" applyProtection="1">
      <alignment horizontal="center" vertical="center"/>
      <protection locked="0"/>
    </xf>
    <xf numFmtId="0" fontId="170" fillId="0" borderId="61" xfId="232" applyFont="1" applyBorder="1" applyAlignment="1" applyProtection="1">
      <alignment horizontal="center" vertical="center"/>
      <protection locked="0"/>
    </xf>
    <xf numFmtId="0" fontId="170" fillId="0" borderId="190" xfId="232" applyFont="1" applyBorder="1" applyAlignment="1" applyProtection="1">
      <alignment horizontal="center" vertical="center"/>
      <protection locked="0"/>
    </xf>
    <xf numFmtId="0" fontId="170" fillId="0" borderId="45" xfId="232" applyFont="1" applyBorder="1" applyAlignment="1" applyProtection="1">
      <alignment horizontal="center" vertical="center"/>
      <protection locked="0"/>
    </xf>
    <xf numFmtId="0" fontId="170" fillId="0" borderId="92" xfId="232" applyFont="1" applyBorder="1" applyAlignment="1" applyProtection="1">
      <alignment horizontal="center" vertical="center"/>
      <protection locked="0"/>
    </xf>
    <xf numFmtId="0" fontId="170" fillId="0" borderId="193" xfId="232" applyFont="1" applyBorder="1" applyAlignment="1" applyProtection="1">
      <alignment horizontal="center" vertical="center"/>
      <protection locked="0"/>
    </xf>
    <xf numFmtId="0" fontId="170" fillId="0" borderId="195" xfId="232" applyFont="1" applyBorder="1" applyAlignment="1" applyProtection="1">
      <alignment horizontal="center" vertical="center"/>
      <protection locked="0"/>
    </xf>
    <xf numFmtId="0" fontId="170" fillId="0" borderId="191" xfId="232" applyFont="1" applyBorder="1" applyAlignment="1" applyProtection="1">
      <alignment horizontal="center" vertical="center"/>
      <protection locked="0"/>
    </xf>
    <xf numFmtId="0" fontId="170" fillId="0" borderId="192" xfId="232" applyFont="1" applyBorder="1" applyAlignment="1" applyProtection="1">
      <alignment horizontal="center" vertical="center"/>
      <protection locked="0"/>
    </xf>
    <xf numFmtId="0" fontId="170" fillId="0" borderId="243" xfId="232" applyFont="1" applyBorder="1" applyAlignment="1" applyProtection="1">
      <alignment horizontal="center" vertical="center"/>
      <protection locked="0"/>
    </xf>
    <xf numFmtId="0" fontId="170" fillId="0" borderId="74" xfId="232" applyFont="1" applyBorder="1" applyAlignment="1" applyProtection="1">
      <alignment horizontal="center" vertical="center"/>
      <protection locked="0"/>
    </xf>
    <xf numFmtId="0" fontId="170" fillId="0" borderId="205" xfId="232" applyFont="1" applyBorder="1" applyAlignment="1" applyProtection="1">
      <alignment horizontal="center" vertical="center"/>
      <protection locked="0"/>
    </xf>
    <xf numFmtId="0" fontId="170" fillId="0" borderId="209" xfId="232" applyFont="1" applyBorder="1" applyAlignment="1" applyProtection="1">
      <alignment horizontal="center" vertical="center"/>
      <protection locked="0"/>
    </xf>
    <xf numFmtId="0" fontId="49" fillId="0" borderId="0" xfId="232" applyFont="1" applyAlignment="1" applyProtection="1">
      <alignment horizontal="left" vertical="center"/>
      <protection locked="0"/>
    </xf>
    <xf numFmtId="0" fontId="52" fillId="0" borderId="205" xfId="232" applyFont="1" applyBorder="1" applyAlignment="1" applyProtection="1">
      <alignment horizontal="center" vertical="center"/>
      <protection locked="0"/>
    </xf>
    <xf numFmtId="0" fontId="72" fillId="0" borderId="209" xfId="232" applyFont="1" applyBorder="1" applyAlignment="1" applyProtection="1">
      <alignment horizontal="center" vertical="center"/>
      <protection locked="0"/>
    </xf>
    <xf numFmtId="0" fontId="52" fillId="0" borderId="243" xfId="232" applyFont="1" applyBorder="1" applyAlignment="1" applyProtection="1">
      <alignment horizontal="center" vertical="center"/>
      <protection locked="0"/>
    </xf>
    <xf numFmtId="0" fontId="224" fillId="0" borderId="42" xfId="232" applyFont="1" applyBorder="1" applyAlignment="1" applyProtection="1">
      <alignment horizontal="center" vertical="center"/>
      <protection locked="0"/>
    </xf>
    <xf numFmtId="0" fontId="185" fillId="0" borderId="42" xfId="232" applyFont="1" applyBorder="1" applyAlignment="1" applyProtection="1">
      <alignment horizontal="center" vertical="center"/>
      <protection locked="0"/>
    </xf>
    <xf numFmtId="0" fontId="57" fillId="0" borderId="209" xfId="232" applyFont="1" applyBorder="1" applyAlignment="1" applyProtection="1">
      <alignment horizontal="center" vertical="center"/>
      <protection locked="0"/>
    </xf>
    <xf numFmtId="0" fontId="237" fillId="0" borderId="42" xfId="232" applyFont="1" applyBorder="1" applyAlignment="1" applyProtection="1">
      <alignment horizontal="center" vertical="center"/>
      <protection locked="0"/>
    </xf>
    <xf numFmtId="0" fontId="64" fillId="0" borderId="0" xfId="232" applyFont="1" applyAlignment="1" applyProtection="1">
      <alignment horizontal="right"/>
      <protection locked="0"/>
    </xf>
    <xf numFmtId="0" fontId="170" fillId="0" borderId="43" xfId="232" applyFont="1" applyBorder="1" applyAlignment="1" applyProtection="1">
      <alignment horizontal="center" vertical="center"/>
      <protection locked="0"/>
    </xf>
    <xf numFmtId="0" fontId="229" fillId="0" borderId="45" xfId="232" applyFont="1" applyBorder="1" applyAlignment="1" applyProtection="1">
      <alignment horizontal="center" vertical="center"/>
      <protection locked="0"/>
    </xf>
    <xf numFmtId="0" fontId="229" fillId="0" borderId="250" xfId="232" applyFont="1" applyBorder="1" applyAlignment="1" applyProtection="1">
      <alignment horizontal="center" vertical="center"/>
      <protection locked="0"/>
    </xf>
    <xf numFmtId="0" fontId="170" fillId="0" borderId="244" xfId="232" applyFont="1" applyBorder="1" applyAlignment="1" applyProtection="1">
      <alignment horizontal="center" vertical="center"/>
      <protection locked="0"/>
    </xf>
    <xf numFmtId="0" fontId="229" fillId="0" borderId="257" xfId="232" applyFont="1" applyBorder="1" applyAlignment="1" applyProtection="1">
      <alignment horizontal="center" vertical="center"/>
      <protection locked="0"/>
    </xf>
    <xf numFmtId="0" fontId="229" fillId="0" borderId="49" xfId="232" applyFont="1" applyBorder="1" applyAlignment="1" applyProtection="1">
      <alignment horizontal="center" vertical="center"/>
      <protection locked="0"/>
    </xf>
    <xf numFmtId="0" fontId="229" fillId="0" borderId="205" xfId="232" applyFont="1" applyBorder="1" applyAlignment="1" applyProtection="1">
      <alignment horizontal="center" vertical="center"/>
      <protection locked="0"/>
    </xf>
    <xf numFmtId="0" fontId="229" fillId="0" borderId="253" xfId="232" applyFont="1" applyBorder="1" applyAlignment="1" applyProtection="1">
      <alignment horizontal="center" vertical="center"/>
      <protection locked="0"/>
    </xf>
    <xf numFmtId="0" fontId="229" fillId="0" borderId="243" xfId="232" applyFont="1" applyBorder="1" applyAlignment="1" applyProtection="1">
      <alignment horizontal="center" vertical="center"/>
      <protection locked="0"/>
    </xf>
    <xf numFmtId="0" fontId="229" fillId="0" borderId="209" xfId="232" applyFont="1" applyBorder="1" applyAlignment="1" applyProtection="1">
      <alignment horizontal="center" vertical="center"/>
      <protection locked="0"/>
    </xf>
    <xf numFmtId="0" fontId="49" fillId="0" borderId="251" xfId="232" applyFont="1" applyBorder="1" applyAlignment="1" applyProtection="1">
      <alignment horizontal="center" vertical="center"/>
      <protection locked="0"/>
    </xf>
    <xf numFmtId="0" fontId="53" fillId="0" borderId="205" xfId="232" applyFont="1" applyBorder="1" applyAlignment="1" applyProtection="1">
      <alignment horizontal="center" vertical="center"/>
      <protection locked="0"/>
    </xf>
    <xf numFmtId="0" fontId="226" fillId="0" borderId="42" xfId="232" applyFont="1" applyBorder="1" applyAlignment="1" applyProtection="1">
      <alignment horizontal="center" vertical="center"/>
      <protection locked="0"/>
    </xf>
    <xf numFmtId="0" fontId="170" fillId="0" borderId="250" xfId="232" applyFont="1" applyBorder="1" applyAlignment="1" applyProtection="1">
      <alignment horizontal="center" vertical="center"/>
      <protection locked="0"/>
    </xf>
    <xf numFmtId="0" fontId="170" fillId="0" borderId="257" xfId="232" applyFont="1" applyBorder="1" applyAlignment="1" applyProtection="1">
      <alignment horizontal="center" vertical="center"/>
      <protection locked="0"/>
    </xf>
    <xf numFmtId="0" fontId="170" fillId="0" borderId="49" xfId="232" applyFont="1" applyBorder="1" applyAlignment="1" applyProtection="1">
      <alignment horizontal="center" vertical="center"/>
      <protection locked="0"/>
    </xf>
    <xf numFmtId="0" fontId="170" fillId="0" borderId="253" xfId="232" applyFont="1" applyBorder="1" applyAlignment="1" applyProtection="1">
      <alignment horizontal="center" vertical="center"/>
      <protection locked="0"/>
    </xf>
    <xf numFmtId="0" fontId="240" fillId="0" borderId="209" xfId="232" applyFont="1" applyBorder="1" applyAlignment="1" applyProtection="1">
      <alignment horizontal="center" vertical="center"/>
      <protection locked="0"/>
    </xf>
    <xf numFmtId="0" fontId="240" fillId="0" borderId="243" xfId="232" applyFont="1" applyBorder="1" applyAlignment="1" applyProtection="1">
      <alignment horizontal="center" vertical="center"/>
      <protection locked="0"/>
    </xf>
    <xf numFmtId="0" fontId="64" fillId="0" borderId="0" xfId="232" applyFont="1" applyAlignment="1" applyProtection="1">
      <alignment horizontal="left"/>
      <protection locked="0"/>
    </xf>
    <xf numFmtId="0" fontId="229" fillId="0" borderId="226" xfId="232" applyFont="1" applyBorder="1" applyAlignment="1" applyProtection="1">
      <alignment horizontal="center" vertical="center"/>
      <protection locked="0"/>
    </xf>
    <xf numFmtId="0" fontId="229" fillId="0" borderId="61" xfId="232" applyFont="1" applyBorder="1" applyAlignment="1" applyProtection="1">
      <alignment horizontal="center" vertical="center"/>
      <protection locked="0"/>
    </xf>
    <xf numFmtId="0" fontId="229" fillId="0" borderId="92" xfId="232" applyFont="1" applyBorder="1" applyAlignment="1" applyProtection="1">
      <alignment horizontal="center" vertical="center"/>
      <protection locked="0"/>
    </xf>
    <xf numFmtId="0" fontId="49" fillId="0" borderId="192" xfId="232" applyFont="1" applyBorder="1" applyAlignment="1" applyProtection="1">
      <alignment horizontal="center" vertical="center"/>
      <protection locked="0"/>
    </xf>
    <xf numFmtId="0" fontId="227" fillId="0" borderId="192" xfId="232" applyFont="1" applyBorder="1" applyAlignment="1" applyProtection="1">
      <alignment horizontal="center" vertical="center"/>
      <protection locked="0"/>
    </xf>
    <xf numFmtId="0" fontId="49" fillId="0" borderId="191" xfId="232" applyFont="1" applyBorder="1" applyAlignment="1" applyProtection="1">
      <alignment horizontal="center" vertical="center"/>
      <protection locked="0"/>
    </xf>
    <xf numFmtId="0" fontId="229" fillId="0" borderId="74" xfId="232" applyFont="1" applyBorder="1" applyAlignment="1" applyProtection="1">
      <alignment horizontal="center" vertical="center"/>
      <protection locked="0"/>
    </xf>
    <xf numFmtId="0" fontId="170" fillId="0" borderId="211" xfId="232" applyFont="1" applyBorder="1" applyAlignment="1" applyProtection="1">
      <alignment horizontal="center" vertical="center"/>
      <protection locked="0"/>
    </xf>
    <xf numFmtId="0" fontId="229" fillId="0" borderId="64" xfId="232" applyFont="1" applyBorder="1" applyAlignment="1" applyProtection="1">
      <alignment horizontal="center" vertical="center"/>
      <protection locked="0"/>
    </xf>
    <xf numFmtId="0" fontId="229" fillId="0" borderId="63" xfId="232" applyFont="1" applyBorder="1" applyAlignment="1" applyProtection="1">
      <alignment horizontal="center" vertical="center"/>
      <protection locked="0"/>
    </xf>
    <xf numFmtId="0" fontId="49" fillId="0" borderId="0" xfId="232" applyFont="1" applyAlignment="1" applyProtection="1">
      <alignment horizontal="center" vertical="center"/>
      <protection locked="0"/>
    </xf>
    <xf numFmtId="0" fontId="227" fillId="0" borderId="0" xfId="232" applyFont="1" applyAlignment="1" applyProtection="1">
      <alignment horizontal="center" vertical="center"/>
      <protection locked="0"/>
    </xf>
    <xf numFmtId="0" fontId="52" fillId="0" borderId="211" xfId="232" applyFont="1" applyBorder="1" applyAlignment="1" applyProtection="1">
      <alignment horizontal="center" vertical="center"/>
      <protection locked="0"/>
    </xf>
    <xf numFmtId="0" fontId="53" fillId="0" borderId="43" xfId="232" applyFont="1" applyBorder="1" applyAlignment="1" applyProtection="1">
      <alignment horizontal="center" vertical="center"/>
      <protection locked="0"/>
    </xf>
    <xf numFmtId="0" fontId="52" fillId="0" borderId="209" xfId="232" applyFont="1" applyBorder="1" applyAlignment="1" applyProtection="1">
      <alignment horizontal="center" vertical="center"/>
      <protection locked="0"/>
    </xf>
    <xf numFmtId="0" fontId="53" fillId="0" borderId="243" xfId="232" applyFont="1" applyBorder="1" applyAlignment="1" applyProtection="1">
      <alignment horizontal="center" vertical="center"/>
      <protection locked="0"/>
    </xf>
    <xf numFmtId="0" fontId="53" fillId="0" borderId="209" xfId="232" applyFont="1" applyBorder="1" applyAlignment="1" applyProtection="1">
      <alignment horizontal="center" vertical="center"/>
      <protection locked="0"/>
    </xf>
    <xf numFmtId="0" fontId="224" fillId="0" borderId="0" xfId="232" applyFont="1" applyAlignment="1" applyProtection="1">
      <alignment horizontal="center" vertical="center"/>
      <protection locked="0"/>
    </xf>
    <xf numFmtId="0" fontId="240" fillId="0" borderId="0" xfId="251" applyFont="1" applyAlignment="1" applyProtection="1">
      <alignment horizontal="left"/>
      <protection locked="0"/>
    </xf>
    <xf numFmtId="0" fontId="63" fillId="0" borderId="0" xfId="251" applyFont="1" applyAlignment="1" applyProtection="1">
      <alignment horizontal="left"/>
      <protection locked="0"/>
    </xf>
    <xf numFmtId="0" fontId="170" fillId="0" borderId="58" xfId="251" applyFont="1" applyBorder="1" applyAlignment="1" applyProtection="1">
      <alignment horizontal="center" vertical="center"/>
      <protection locked="0"/>
    </xf>
    <xf numFmtId="0" fontId="170" fillId="0" borderId="226" xfId="251" applyFont="1" applyBorder="1" applyAlignment="1" applyProtection="1">
      <alignment horizontal="center" vertical="center"/>
      <protection locked="0"/>
    </xf>
    <xf numFmtId="0" fontId="170" fillId="0" borderId="61" xfId="251" applyFont="1" applyBorder="1" applyAlignment="1" applyProtection="1">
      <alignment horizontal="center" vertical="center"/>
      <protection locked="0"/>
    </xf>
    <xf numFmtId="0" fontId="41" fillId="0" borderId="190" xfId="251" applyFont="1" applyBorder="1" applyAlignment="1" applyProtection="1">
      <alignment horizontal="center" vertical="center"/>
      <protection locked="0"/>
    </xf>
    <xf numFmtId="0" fontId="41" fillId="0" borderId="45" xfId="251" applyFont="1" applyBorder="1" applyAlignment="1" applyProtection="1">
      <alignment horizontal="center" vertical="center"/>
      <protection locked="0"/>
    </xf>
    <xf numFmtId="0" fontId="41" fillId="0" borderId="92" xfId="251" applyFont="1" applyBorder="1" applyAlignment="1" applyProtection="1">
      <alignment horizontal="center" vertical="center"/>
      <protection locked="0"/>
    </xf>
    <xf numFmtId="0" fontId="72" fillId="0" borderId="192" xfId="251" applyFont="1" applyBorder="1" applyAlignment="1" applyProtection="1">
      <alignment horizontal="center" vertical="center"/>
      <protection locked="0"/>
    </xf>
    <xf numFmtId="0" fontId="72" fillId="0" borderId="191" xfId="251" applyFont="1" applyBorder="1" applyAlignment="1" applyProtection="1">
      <alignment horizontal="center" vertical="center"/>
      <protection locked="0"/>
    </xf>
    <xf numFmtId="0" fontId="41" fillId="0" borderId="243" xfId="251" applyFont="1" applyBorder="1" applyAlignment="1" applyProtection="1">
      <alignment horizontal="center" vertical="center"/>
      <protection locked="0"/>
    </xf>
    <xf numFmtId="0" fontId="41" fillId="0" borderId="74" xfId="251" applyFont="1" applyBorder="1" applyAlignment="1" applyProtection="1">
      <alignment horizontal="center" vertical="center"/>
      <protection locked="0"/>
    </xf>
    <xf numFmtId="0" fontId="41" fillId="0" borderId="205" xfId="251" applyFont="1" applyBorder="1" applyAlignment="1" applyProtection="1">
      <alignment horizontal="center" vertical="center"/>
      <protection locked="0"/>
    </xf>
    <xf numFmtId="0" fontId="41" fillId="0" borderId="211" xfId="251" applyFont="1" applyBorder="1" applyAlignment="1" applyProtection="1">
      <alignment horizontal="center" vertical="center"/>
      <protection locked="0"/>
    </xf>
    <xf numFmtId="0" fontId="41" fillId="0" borderId="64" xfId="251" applyFont="1" applyBorder="1" applyAlignment="1" applyProtection="1">
      <alignment horizontal="center" vertical="center"/>
      <protection locked="0"/>
    </xf>
    <xf numFmtId="0" fontId="41" fillId="0" borderId="63" xfId="251" applyFont="1" applyBorder="1" applyAlignment="1" applyProtection="1">
      <alignment horizontal="center" vertical="center"/>
      <protection locked="0"/>
    </xf>
    <xf numFmtId="0" fontId="49" fillId="0" borderId="0" xfId="251" applyFont="1" applyAlignment="1" applyProtection="1">
      <alignment horizontal="center" vertical="center"/>
      <protection locked="0"/>
    </xf>
    <xf numFmtId="0" fontId="52" fillId="0" borderId="211" xfId="251" applyFont="1" applyBorder="1" applyAlignment="1" applyProtection="1">
      <alignment horizontal="center" vertical="center"/>
      <protection locked="0"/>
    </xf>
    <xf numFmtId="0" fontId="52" fillId="0" borderId="43" xfId="251" applyFont="1" applyBorder="1" applyAlignment="1" applyProtection="1">
      <alignment horizontal="center" vertical="center"/>
      <protection locked="0"/>
    </xf>
    <xf numFmtId="0" fontId="241" fillId="0" borderId="209" xfId="251" applyFont="1" applyBorder="1" applyAlignment="1" applyProtection="1">
      <alignment horizontal="center" vertical="center"/>
      <protection locked="0"/>
    </xf>
    <xf numFmtId="0" fontId="71" fillId="0" borderId="243" xfId="251" applyFont="1" applyBorder="1" applyAlignment="1" applyProtection="1">
      <alignment horizontal="center" vertical="center"/>
      <protection locked="0"/>
    </xf>
    <xf numFmtId="0" fontId="52" fillId="0" borderId="209" xfId="251" applyFont="1" applyBorder="1" applyAlignment="1" applyProtection="1">
      <alignment horizontal="center" vertical="center"/>
      <protection locked="0"/>
    </xf>
    <xf numFmtId="0" fontId="52" fillId="0" borderId="243" xfId="251" applyFont="1" applyBorder="1" applyAlignment="1" applyProtection="1">
      <alignment horizontal="center" vertical="center"/>
      <protection locked="0"/>
    </xf>
    <xf numFmtId="0" fontId="237" fillId="0" borderId="0" xfId="251" applyFont="1" applyAlignment="1" applyProtection="1">
      <alignment horizontal="center" vertical="center"/>
      <protection locked="0"/>
    </xf>
    <xf numFmtId="49" fontId="212" fillId="0" borderId="189" xfId="249" applyNumberFormat="1" applyFont="1" applyBorder="1" applyAlignment="1">
      <alignment horizontal="center" vertical="center" wrapText="1"/>
    </xf>
    <xf numFmtId="0" fontId="63" fillId="0" borderId="0" xfId="249" applyFont="1" applyAlignment="1">
      <alignment horizontal="center" wrapText="1"/>
    </xf>
    <xf numFmtId="0" fontId="63" fillId="0" borderId="58" xfId="249" applyFont="1" applyBorder="1" applyAlignment="1">
      <alignment horizontal="center" vertical="center" wrapText="1"/>
    </xf>
    <xf numFmtId="0" fontId="63" fillId="0" borderId="61" xfId="249" applyFont="1" applyBorder="1" applyAlignment="1">
      <alignment horizontal="center" vertical="center" wrapText="1"/>
    </xf>
    <xf numFmtId="0" fontId="63" fillId="0" borderId="259" xfId="249" applyFont="1" applyBorder="1" applyAlignment="1">
      <alignment horizontal="center" vertical="center" wrapText="1"/>
    </xf>
    <xf numFmtId="0" fontId="63" fillId="0" borderId="98" xfId="249" applyFont="1" applyBorder="1" applyAlignment="1">
      <alignment horizontal="center" vertical="center" wrapText="1"/>
    </xf>
    <xf numFmtId="0" fontId="63" fillId="0" borderId="191" xfId="249" applyFont="1" applyBorder="1" applyAlignment="1">
      <alignment horizontal="distributed" vertical="center" wrapText="1" justifyLastLine="1"/>
    </xf>
    <xf numFmtId="0" fontId="63" fillId="0" borderId="192" xfId="249" applyFont="1" applyBorder="1" applyAlignment="1">
      <alignment horizontal="distributed" vertical="center" wrapText="1" justifyLastLine="1"/>
    </xf>
    <xf numFmtId="0" fontId="63" fillId="0" borderId="193" xfId="249" applyFont="1" applyBorder="1" applyAlignment="1">
      <alignment horizontal="distributed" vertical="center" wrapText="1" justifyLastLine="1"/>
    </xf>
    <xf numFmtId="0" fontId="63" fillId="0" borderId="0" xfId="251" applyFont="1" applyAlignment="1" applyProtection="1">
      <alignment horizontal="left" wrapText="1"/>
      <protection locked="0"/>
    </xf>
    <xf numFmtId="0" fontId="63" fillId="0" borderId="0" xfId="251" applyFont="1" applyProtection="1">
      <protection locked="0"/>
    </xf>
    <xf numFmtId="0" fontId="57" fillId="0" borderId="53" xfId="248" applyFont="1" applyBorder="1" applyAlignment="1" applyProtection="1">
      <alignment horizontal="center" vertical="center"/>
      <protection locked="0"/>
    </xf>
    <xf numFmtId="0" fontId="52" fillId="0" borderId="55" xfId="251" applyFont="1" applyBorder="1"/>
    <xf numFmtId="0" fontId="52" fillId="0" borderId="53" xfId="248" applyFont="1" applyBorder="1" applyAlignment="1" applyProtection="1">
      <alignment horizontal="center" vertical="center"/>
      <protection locked="0"/>
    </xf>
    <xf numFmtId="0" fontId="63" fillId="0" borderId="55" xfId="251" applyFont="1" applyBorder="1"/>
    <xf numFmtId="49" fontId="243" fillId="0" borderId="189" xfId="249" applyNumberFormat="1" applyFont="1" applyBorder="1" applyAlignment="1">
      <alignment horizontal="center" vertical="center" wrapText="1"/>
    </xf>
    <xf numFmtId="49" fontId="212" fillId="0" borderId="0" xfId="249" applyNumberFormat="1" applyFont="1" applyAlignment="1">
      <alignment horizontal="center" vertical="center" wrapText="1"/>
    </xf>
    <xf numFmtId="0" fontId="212" fillId="0" borderId="0" xfId="249" applyFont="1" applyAlignment="1">
      <alignment horizontal="center" vertical="center" wrapText="1"/>
    </xf>
    <xf numFmtId="0" fontId="64" fillId="0" borderId="0" xfId="251" applyFont="1" applyProtection="1">
      <protection locked="0"/>
    </xf>
    <xf numFmtId="0" fontId="65" fillId="0" borderId="55" xfId="251" applyBorder="1"/>
    <xf numFmtId="49" fontId="243" fillId="0" borderId="0" xfId="249" applyNumberFormat="1" applyFont="1" applyAlignment="1">
      <alignment horizontal="center" vertical="center" wrapText="1"/>
    </xf>
    <xf numFmtId="0" fontId="243" fillId="0" borderId="0" xfId="249" applyFont="1" applyAlignment="1">
      <alignment horizontal="center" vertical="center" wrapText="1"/>
    </xf>
    <xf numFmtId="49" fontId="233" fillId="0" borderId="0" xfId="249" applyNumberFormat="1" applyFont="1" applyAlignment="1">
      <alignment horizontal="center" vertical="center" wrapText="1"/>
    </xf>
    <xf numFmtId="0" fontId="63" fillId="0" borderId="57" xfId="249" applyFont="1" applyBorder="1" applyAlignment="1">
      <alignment horizontal="center" wrapText="1"/>
    </xf>
    <xf numFmtId="0" fontId="57" fillId="0" borderId="52" xfId="248" applyFont="1" applyBorder="1" applyAlignment="1" applyProtection="1">
      <alignment horizontal="center" vertical="center"/>
      <protection locked="0"/>
    </xf>
    <xf numFmtId="0" fontId="63" fillId="0" borderId="52" xfId="251" applyFont="1" applyBorder="1"/>
    <xf numFmtId="0" fontId="52" fillId="0" borderId="52" xfId="248" applyFont="1" applyBorder="1" applyAlignment="1" applyProtection="1">
      <alignment horizontal="center" vertical="center"/>
      <protection locked="0"/>
    </xf>
    <xf numFmtId="0" fontId="235" fillId="0" borderId="42" xfId="232" applyFont="1" applyBorder="1" applyAlignment="1" applyProtection="1">
      <alignment horizontal="center" vertical="center"/>
      <protection locked="0"/>
    </xf>
    <xf numFmtId="0" fontId="236" fillId="0" borderId="57" xfId="232" applyFont="1" applyBorder="1" applyAlignment="1" applyProtection="1">
      <alignment horizontal="center" vertical="center"/>
      <protection locked="0"/>
    </xf>
    <xf numFmtId="0" fontId="227" fillId="0" borderId="57" xfId="232" applyFont="1" applyBorder="1" applyAlignment="1" applyProtection="1">
      <alignment horizontal="center" vertical="center"/>
      <protection locked="0"/>
    </xf>
    <xf numFmtId="0" fontId="229" fillId="0" borderId="58" xfId="232" applyFont="1" applyBorder="1" applyAlignment="1" applyProtection="1">
      <alignment horizontal="center" vertical="center"/>
      <protection locked="0"/>
    </xf>
    <xf numFmtId="0" fontId="229" fillId="0" borderId="65" xfId="232" applyFont="1" applyBorder="1" applyAlignment="1" applyProtection="1">
      <alignment horizontal="center" vertical="center"/>
      <protection locked="0"/>
    </xf>
    <xf numFmtId="0" fontId="229" fillId="0" borderId="190" xfId="232" applyFont="1" applyBorder="1" applyAlignment="1" applyProtection="1">
      <alignment horizontal="center" vertical="center"/>
      <protection locked="0"/>
    </xf>
    <xf numFmtId="0" fontId="229" fillId="0" borderId="193" xfId="232" applyFont="1" applyBorder="1" applyAlignment="1" applyProtection="1">
      <alignment horizontal="center" vertical="center"/>
      <protection locked="0"/>
    </xf>
    <xf numFmtId="0" fontId="229" fillId="0" borderId="195" xfId="232" applyFont="1" applyBorder="1" applyAlignment="1" applyProtection="1">
      <alignment horizontal="center" vertical="center"/>
      <protection locked="0"/>
    </xf>
    <xf numFmtId="0" fontId="229" fillId="0" borderId="191" xfId="232" applyFont="1" applyBorder="1" applyAlignment="1" applyProtection="1">
      <alignment horizontal="center" vertical="center"/>
      <protection locked="0"/>
    </xf>
    <xf numFmtId="0" fontId="229" fillId="0" borderId="192" xfId="232" applyFont="1" applyBorder="1" applyAlignment="1" applyProtection="1">
      <alignment horizontal="center" vertical="center"/>
      <protection locked="0"/>
    </xf>
    <xf numFmtId="0" fontId="63" fillId="0" borderId="0" xfId="251" applyFont="1" applyAlignment="1" applyProtection="1">
      <alignment horizontal="right"/>
      <protection locked="0"/>
    </xf>
    <xf numFmtId="0" fontId="41" fillId="0" borderId="0" xfId="251" applyFont="1" applyAlignment="1" applyProtection="1">
      <alignment horizontal="right"/>
      <protection locked="0"/>
    </xf>
    <xf numFmtId="0" fontId="240" fillId="0" borderId="209" xfId="251" applyFont="1" applyBorder="1" applyAlignment="1" applyProtection="1">
      <alignment horizontal="center" vertical="center"/>
      <protection locked="0"/>
    </xf>
    <xf numFmtId="0" fontId="240" fillId="0" borderId="243" xfId="251" applyFont="1" applyBorder="1" applyAlignment="1" applyProtection="1">
      <alignment horizontal="center" vertical="center"/>
      <protection locked="0"/>
    </xf>
    <xf numFmtId="0" fontId="52" fillId="0" borderId="205" xfId="251" applyFont="1" applyBorder="1" applyAlignment="1" applyProtection="1">
      <alignment horizontal="center" vertical="center"/>
      <protection locked="0"/>
    </xf>
    <xf numFmtId="0" fontId="237" fillId="0" borderId="42" xfId="251" applyFont="1" applyBorder="1" applyAlignment="1" applyProtection="1">
      <alignment horizontal="center" vertical="center"/>
      <protection locked="0"/>
    </xf>
    <xf numFmtId="0" fontId="49" fillId="0" borderId="57" xfId="251" applyFont="1" applyBorder="1" applyAlignment="1" applyProtection="1">
      <alignment horizontal="center" vertical="center"/>
      <protection locked="0"/>
    </xf>
    <xf numFmtId="0" fontId="170" fillId="0" borderId="65" xfId="251" applyFont="1" applyBorder="1" applyAlignment="1" applyProtection="1">
      <alignment horizontal="center" vertical="center"/>
      <protection locked="0"/>
    </xf>
    <xf numFmtId="0" fontId="170" fillId="0" borderId="190" xfId="251" applyFont="1" applyBorder="1" applyAlignment="1" applyProtection="1">
      <alignment horizontal="center" vertical="center"/>
      <protection locked="0"/>
    </xf>
    <xf numFmtId="0" fontId="170" fillId="0" borderId="250" xfId="251" applyFont="1" applyBorder="1" applyAlignment="1" applyProtection="1">
      <alignment horizontal="center" vertical="center"/>
      <protection locked="0"/>
    </xf>
    <xf numFmtId="0" fontId="170" fillId="0" borderId="193" xfId="251" applyFont="1" applyBorder="1" applyAlignment="1" applyProtection="1">
      <alignment horizontal="center" vertical="center"/>
      <protection locked="0"/>
    </xf>
    <xf numFmtId="0" fontId="170" fillId="0" borderId="195" xfId="251" applyFont="1" applyBorder="1" applyAlignment="1" applyProtection="1">
      <alignment horizontal="center" vertical="center"/>
      <protection locked="0"/>
    </xf>
    <xf numFmtId="0" fontId="170" fillId="0" borderId="191" xfId="251" applyFont="1" applyBorder="1" applyAlignment="1" applyProtection="1">
      <alignment horizontal="center" vertical="center"/>
      <protection locked="0"/>
    </xf>
    <xf numFmtId="0" fontId="170" fillId="0" borderId="192" xfId="251" applyFont="1" applyBorder="1" applyAlignment="1" applyProtection="1">
      <alignment horizontal="center" vertical="center"/>
      <protection locked="0"/>
    </xf>
    <xf numFmtId="0" fontId="88" fillId="0" borderId="209" xfId="251" applyFont="1" applyBorder="1" applyAlignment="1" applyProtection="1">
      <alignment horizontal="left" vertical="center"/>
      <protection locked="0"/>
    </xf>
    <xf numFmtId="0" fontId="88" fillId="0" borderId="243" xfId="251" applyFont="1" applyBorder="1" applyAlignment="1" applyProtection="1">
      <alignment horizontal="left" vertical="center"/>
      <protection locked="0"/>
    </xf>
    <xf numFmtId="0" fontId="238" fillId="0" borderId="42" xfId="251" applyFont="1" applyBorder="1" applyAlignment="1" applyProtection="1">
      <alignment horizontal="center" vertical="center"/>
      <protection locked="0"/>
    </xf>
    <xf numFmtId="0" fontId="159" fillId="0" borderId="251" xfId="251" applyFont="1" applyBorder="1" applyAlignment="1">
      <alignment horizontal="right"/>
    </xf>
    <xf numFmtId="0" fontId="63" fillId="0" borderId="211" xfId="251" applyFont="1" applyBorder="1" applyAlignment="1">
      <alignment horizontal="center" vertical="top" wrapText="1"/>
    </xf>
    <xf numFmtId="0" fontId="63" fillId="0" borderId="43" xfId="251" applyFont="1" applyBorder="1" applyAlignment="1">
      <alignment horizontal="center" vertical="top" wrapText="1"/>
    </xf>
    <xf numFmtId="0" fontId="63" fillId="0" borderId="50" xfId="251" applyFont="1" applyBorder="1" applyAlignment="1">
      <alignment horizontal="center"/>
    </xf>
    <xf numFmtId="0" fontId="63" fillId="0" borderId="250" xfId="251" applyFont="1" applyBorder="1" applyAlignment="1">
      <alignment horizontal="center"/>
    </xf>
    <xf numFmtId="37" fontId="63" fillId="0" borderId="191" xfId="256" applyFont="1" applyBorder="1" applyAlignment="1">
      <alignment horizontal="center"/>
    </xf>
    <xf numFmtId="37" fontId="63" fillId="0" borderId="258" xfId="256" applyFont="1" applyBorder="1" applyAlignment="1">
      <alignment horizontal="center"/>
    </xf>
    <xf numFmtId="37" fontId="64" fillId="0" borderId="62" xfId="256" applyFont="1" applyBorder="1" applyAlignment="1">
      <alignment horizontal="center"/>
    </xf>
    <xf numFmtId="37" fontId="64" fillId="0" borderId="73" xfId="256" applyFont="1" applyBorder="1" applyAlignment="1">
      <alignment horizontal="center"/>
    </xf>
    <xf numFmtId="0" fontId="71" fillId="0" borderId="205" xfId="251" applyFont="1" applyBorder="1" applyAlignment="1">
      <alignment horizontal="center" vertical="center"/>
    </xf>
    <xf numFmtId="0" fontId="52" fillId="0" borderId="205" xfId="251" applyFont="1" applyBorder="1" applyAlignment="1">
      <alignment horizontal="center" vertical="center"/>
    </xf>
    <xf numFmtId="0" fontId="71" fillId="0" borderId="205" xfId="251" applyFont="1" applyBorder="1" applyAlignment="1">
      <alignment horizontal="distributed" vertical="center" justifyLastLine="1"/>
    </xf>
    <xf numFmtId="0" fontId="78" fillId="0" borderId="205" xfId="251" applyFont="1" applyBorder="1" applyAlignment="1">
      <alignment horizontal="distributed" vertical="center" justifyLastLine="1"/>
    </xf>
    <xf numFmtId="0" fontId="71" fillId="0" borderId="205" xfId="251" applyFont="1" applyBorder="1" applyAlignment="1">
      <alignment horizontal="center" vertical="center" wrapText="1"/>
    </xf>
    <xf numFmtId="0" fontId="71" fillId="0" borderId="205" xfId="251" applyFont="1" applyBorder="1" applyAlignment="1">
      <alignment horizontal="distributed" vertical="center" wrapText="1" justifyLastLine="1"/>
    </xf>
    <xf numFmtId="3" fontId="71" fillId="0" borderId="205" xfId="251" applyNumberFormat="1" applyFont="1" applyBorder="1" applyAlignment="1">
      <alignment horizontal="center" vertical="center"/>
    </xf>
    <xf numFmtId="0" fontId="88" fillId="0" borderId="278" xfId="258" applyFont="1" applyBorder="1" applyAlignment="1">
      <alignment horizontal="center" vertical="center" wrapText="1"/>
    </xf>
    <xf numFmtId="0" fontId="91" fillId="0" borderId="0" xfId="258" applyFont="1" applyAlignment="1">
      <alignment horizontal="center" vertical="center"/>
    </xf>
    <xf numFmtId="0" fontId="88" fillId="0" borderId="0" xfId="258" applyFont="1" applyAlignment="1" applyProtection="1">
      <alignment horizontal="center" vertical="center"/>
      <protection locked="0"/>
    </xf>
    <xf numFmtId="0" fontId="88" fillId="0" borderId="282" xfId="258" applyFont="1" applyBorder="1" applyAlignment="1" applyProtection="1">
      <alignment horizontal="center" vertical="center" wrapText="1"/>
      <protection locked="0"/>
    </xf>
    <xf numFmtId="0" fontId="71" fillId="0" borderId="0" xfId="261" applyFont="1" applyAlignment="1" applyProtection="1">
      <alignment horizontal="right" vertical="center"/>
      <protection locked="0"/>
    </xf>
    <xf numFmtId="0" fontId="71" fillId="0" borderId="186" xfId="261" applyFont="1" applyBorder="1" applyAlignment="1" applyProtection="1">
      <alignment horizontal="right" vertical="center"/>
      <protection locked="0"/>
    </xf>
    <xf numFmtId="0" fontId="63" fillId="0" borderId="287" xfId="261" applyFont="1" applyBorder="1" applyAlignment="1" applyProtection="1">
      <alignment horizontal="left" vertical="center"/>
      <protection locked="0"/>
    </xf>
    <xf numFmtId="0" fontId="63" fillId="0" borderId="0" xfId="261" applyFont="1" applyAlignment="1" applyProtection="1">
      <alignment horizontal="left" vertical="center"/>
      <protection locked="0"/>
    </xf>
    <xf numFmtId="0" fontId="63" fillId="0" borderId="0" xfId="261" applyFont="1" applyAlignment="1" applyProtection="1">
      <alignment horizontal="right" vertical="center"/>
      <protection locked="0"/>
    </xf>
    <xf numFmtId="0" fontId="63" fillId="0" borderId="278" xfId="261" applyFont="1" applyBorder="1" applyAlignment="1">
      <alignment horizontal="center" vertical="center"/>
    </xf>
    <xf numFmtId="0" fontId="91" fillId="0" borderId="0" xfId="261" applyFont="1" applyAlignment="1">
      <alignment horizontal="center" vertical="center"/>
    </xf>
    <xf numFmtId="0" fontId="88" fillId="0" borderId="186" xfId="261" applyFont="1" applyBorder="1" applyAlignment="1" applyProtection="1">
      <alignment horizontal="center" vertical="center"/>
      <protection locked="0"/>
    </xf>
    <xf numFmtId="0" fontId="63" fillId="0" borderId="282" xfId="261" applyFont="1" applyBorder="1" applyAlignment="1" applyProtection="1">
      <alignment horizontal="distributed" vertical="center" wrapText="1"/>
      <protection locked="0"/>
    </xf>
    <xf numFmtId="43" fontId="63" fillId="0" borderId="0" xfId="261" applyNumberFormat="1" applyFont="1" applyAlignment="1" applyProtection="1">
      <alignment horizontal="right" vertical="center"/>
      <protection locked="0"/>
    </xf>
    <xf numFmtId="211" fontId="63" fillId="0" borderId="53" xfId="218" applyNumberFormat="1" applyFont="1" applyBorder="1" applyAlignment="1">
      <alignment horizontal="left" vertical="center"/>
    </xf>
    <xf numFmtId="211" fontId="63" fillId="0" borderId="54" xfId="218" applyNumberFormat="1" applyFont="1" applyBorder="1" applyAlignment="1">
      <alignment horizontal="left" vertical="center"/>
    </xf>
    <xf numFmtId="0" fontId="63" fillId="0" borderId="292" xfId="218" applyFont="1" applyBorder="1" applyAlignment="1">
      <alignment horizontal="left" vertical="top" wrapText="1"/>
    </xf>
    <xf numFmtId="0" fontId="63" fillId="0" borderId="0" xfId="218" applyFont="1" applyAlignment="1">
      <alignment horizontal="left"/>
    </xf>
    <xf numFmtId="0" fontId="63" fillId="0" borderId="0" xfId="218" applyFont="1" applyAlignment="1">
      <alignment horizontal="left" vertical="top" wrapText="1"/>
    </xf>
    <xf numFmtId="0" fontId="63" fillId="0" borderId="290" xfId="218" applyFont="1" applyBorder="1" applyAlignment="1">
      <alignment horizontal="center" vertical="center" wrapText="1"/>
    </xf>
    <xf numFmtId="0" fontId="89" fillId="0" borderId="56" xfId="218" applyBorder="1" applyAlignment="1">
      <alignment horizontal="center" vertical="center" wrapText="1"/>
    </xf>
    <xf numFmtId="0" fontId="63" fillId="0" borderId="209" xfId="218" applyFont="1" applyBorder="1" applyAlignment="1">
      <alignment horizontal="center" vertical="center" wrapText="1"/>
    </xf>
    <xf numFmtId="0" fontId="63" fillId="0" borderId="253" xfId="218" applyFont="1" applyBorder="1" applyAlignment="1">
      <alignment horizontal="center" vertical="center" wrapText="1"/>
    </xf>
    <xf numFmtId="0" fontId="63" fillId="0" borderId="243" xfId="218" applyFont="1" applyBorder="1" applyAlignment="1">
      <alignment horizontal="center" vertical="center" wrapText="1"/>
    </xf>
    <xf numFmtId="0" fontId="63" fillId="0" borderId="291" xfId="218" applyFont="1" applyBorder="1" applyAlignment="1">
      <alignment horizontal="center" vertical="center" wrapText="1"/>
    </xf>
    <xf numFmtId="0" fontId="89" fillId="0" borderId="92" xfId="218" applyBorder="1" applyAlignment="1">
      <alignment horizontal="center" vertical="center" wrapText="1"/>
    </xf>
    <xf numFmtId="0" fontId="63" fillId="0" borderId="244" xfId="218" applyFont="1" applyBorder="1" applyAlignment="1">
      <alignment horizontal="center" vertical="center" wrapText="1"/>
    </xf>
    <xf numFmtId="0" fontId="89" fillId="0" borderId="93" xfId="218" applyBorder="1" applyAlignment="1">
      <alignment horizontal="center" vertical="center" wrapText="1"/>
    </xf>
    <xf numFmtId="0" fontId="63" fillId="0" borderId="0" xfId="218" applyFont="1" applyAlignment="1">
      <alignment horizontal="center" vertical="center" wrapText="1"/>
    </xf>
    <xf numFmtId="0" fontId="256" fillId="0" borderId="0" xfId="218" applyFont="1" applyAlignment="1">
      <alignment horizontal="center" vertical="center" wrapText="1"/>
    </xf>
    <xf numFmtId="0" fontId="63" fillId="0" borderId="0" xfId="218" applyFont="1" applyAlignment="1">
      <alignment horizontal="center" wrapText="1"/>
    </xf>
    <xf numFmtId="0" fontId="63" fillId="0" borderId="58" xfId="218" applyFont="1" applyBorder="1" applyAlignment="1">
      <alignment horizontal="center" vertical="center" wrapText="1"/>
    </xf>
    <xf numFmtId="0" fontId="63" fillId="0" borderId="226" xfId="218" applyFont="1" applyBorder="1" applyAlignment="1">
      <alignment horizontal="center" vertical="center" wrapText="1"/>
    </xf>
    <xf numFmtId="0" fontId="63" fillId="0" borderId="61" xfId="218" applyFont="1" applyBorder="1" applyAlignment="1">
      <alignment horizontal="center" vertical="center" wrapText="1"/>
    </xf>
    <xf numFmtId="0" fontId="63" fillId="0" borderId="288" xfId="218" applyFont="1" applyBorder="1" applyAlignment="1">
      <alignment horizontal="center" vertical="center" wrapText="1"/>
    </xf>
    <xf numFmtId="0" fontId="89" fillId="0" borderId="192" xfId="218" applyBorder="1" applyAlignment="1">
      <alignment horizontal="center" vertical="center" wrapText="1"/>
    </xf>
    <xf numFmtId="0" fontId="89" fillId="0" borderId="193" xfId="218" applyBorder="1" applyAlignment="1">
      <alignment horizontal="center" vertical="center" wrapText="1"/>
    </xf>
    <xf numFmtId="0" fontId="63" fillId="0" borderId="192" xfId="218" applyFont="1" applyBorder="1" applyAlignment="1">
      <alignment horizontal="center" vertical="center" wrapText="1"/>
    </xf>
    <xf numFmtId="0" fontId="63" fillId="0" borderId="193" xfId="218" applyFont="1" applyBorder="1" applyAlignment="1">
      <alignment horizontal="center" vertical="center" wrapText="1"/>
    </xf>
    <xf numFmtId="0" fontId="63" fillId="0" borderId="191" xfId="218" applyFont="1" applyBorder="1" applyAlignment="1">
      <alignment horizontal="center" vertical="center" wrapText="1"/>
    </xf>
    <xf numFmtId="0" fontId="63" fillId="0" borderId="289" xfId="218" applyFont="1" applyBorder="1" applyAlignment="1">
      <alignment horizontal="center" vertical="center" wrapText="1"/>
    </xf>
    <xf numFmtId="0" fontId="63" fillId="0" borderId="97" xfId="218" applyFont="1" applyBorder="1" applyAlignment="1">
      <alignment horizontal="center" vertical="center" wrapText="1"/>
    </xf>
    <xf numFmtId="0" fontId="63" fillId="0" borderId="99" xfId="218" applyFont="1" applyBorder="1" applyAlignment="1">
      <alignment horizontal="center" vertical="center" wrapText="1"/>
    </xf>
    <xf numFmtId="0" fontId="63" fillId="0" borderId="194" xfId="218" applyFont="1" applyBorder="1" applyAlignment="1">
      <alignment horizontal="center" vertical="center" wrapText="1"/>
    </xf>
    <xf numFmtId="0" fontId="63" fillId="0" borderId="178" xfId="218" applyFont="1" applyBorder="1" applyAlignment="1">
      <alignment horizontal="center" vertical="center" wrapText="1"/>
    </xf>
    <xf numFmtId="0" fontId="63" fillId="0" borderId="64" xfId="218" applyFont="1" applyBorder="1" applyAlignment="1">
      <alignment horizontal="center" vertical="center" wrapText="1"/>
    </xf>
    <xf numFmtId="0" fontId="68" fillId="0" borderId="41" xfId="214" applyFont="1" applyBorder="1" applyAlignment="1">
      <alignment horizontal="center" vertical="center"/>
    </xf>
    <xf numFmtId="0" fontId="68" fillId="0" borderId="39" xfId="214" applyFont="1" applyBorder="1" applyAlignment="1">
      <alignment horizontal="center" vertical="center"/>
    </xf>
    <xf numFmtId="0" fontId="68" fillId="0" borderId="39" xfId="214" applyFont="1" applyBorder="1" applyAlignment="1">
      <alignment horizontal="center" vertical="center" wrapText="1"/>
    </xf>
    <xf numFmtId="0" fontId="68" fillId="0" borderId="40" xfId="214" applyFont="1" applyBorder="1" applyAlignment="1">
      <alignment horizontal="left" vertical="center"/>
    </xf>
    <xf numFmtId="0" fontId="68" fillId="0" borderId="0" xfId="214" applyFont="1" applyAlignment="1">
      <alignment horizontal="center" vertical="center"/>
    </xf>
    <xf numFmtId="0" fontId="69" fillId="0" borderId="39" xfId="214" applyFont="1" applyBorder="1" applyAlignment="1">
      <alignment horizontal="center" vertical="center"/>
    </xf>
    <xf numFmtId="188" fontId="68" fillId="0" borderId="41" xfId="214" applyNumberFormat="1" applyFont="1" applyBorder="1" applyAlignment="1">
      <alignment horizontal="center" vertical="center"/>
    </xf>
    <xf numFmtId="0" fontId="72" fillId="0" borderId="42" xfId="214" applyFont="1" applyBorder="1" applyAlignment="1">
      <alignment horizontal="center" vertical="center"/>
    </xf>
    <xf numFmtId="0" fontId="68" fillId="0" borderId="47" xfId="214" applyFont="1" applyBorder="1" applyAlignment="1">
      <alignment horizontal="center" vertical="center" wrapText="1"/>
    </xf>
    <xf numFmtId="0" fontId="68" fillId="0" borderId="47" xfId="214" applyFont="1" applyBorder="1" applyAlignment="1">
      <alignment horizontal="center" vertical="center"/>
    </xf>
    <xf numFmtId="188" fontId="68" fillId="0" borderId="39" xfId="214" applyNumberFormat="1" applyFont="1" applyBorder="1" applyAlignment="1">
      <alignment horizontal="center" vertical="center"/>
    </xf>
    <xf numFmtId="0" fontId="78" fillId="0" borderId="39" xfId="214" applyFont="1" applyBorder="1" applyAlignment="1">
      <alignment horizontal="center"/>
    </xf>
    <xf numFmtId="0" fontId="44" fillId="0" borderId="39" xfId="214" applyFont="1" applyBorder="1" applyAlignment="1">
      <alignment horizontal="center" vertical="center"/>
    </xf>
    <xf numFmtId="0" fontId="44" fillId="0" borderId="0" xfId="214" applyFont="1" applyAlignment="1">
      <alignment horizontal="center" vertical="center"/>
    </xf>
    <xf numFmtId="0" fontId="44" fillId="0" borderId="0" xfId="214" applyFont="1" applyAlignment="1">
      <alignment horizontal="right" vertical="center"/>
    </xf>
    <xf numFmtId="0" fontId="80" fillId="0" borderId="39" xfId="214" applyFont="1" applyBorder="1" applyAlignment="1">
      <alignment horizontal="center"/>
    </xf>
    <xf numFmtId="0" fontId="80" fillId="0" borderId="39" xfId="214" applyFont="1" applyBorder="1" applyAlignment="1">
      <alignment horizontal="center" vertical="center"/>
    </xf>
    <xf numFmtId="0" fontId="63" fillId="0" borderId="53" xfId="245" applyFont="1" applyBorder="1" applyAlignment="1">
      <alignment horizontal="center" vertical="center"/>
    </xf>
    <xf numFmtId="0" fontId="64" fillId="0" borderId="55" xfId="245" applyFont="1" applyBorder="1" applyAlignment="1">
      <alignment horizontal="center" vertical="center"/>
    </xf>
    <xf numFmtId="0" fontId="63" fillId="0" borderId="53" xfId="245" quotePrefix="1" applyFont="1" applyBorder="1" applyAlignment="1">
      <alignment horizontal="center" vertical="center"/>
    </xf>
    <xf numFmtId="0" fontId="63" fillId="0" borderId="55" xfId="245" quotePrefix="1" applyFont="1" applyBorder="1" applyAlignment="1">
      <alignment horizontal="center" vertical="center"/>
    </xf>
    <xf numFmtId="0" fontId="250" fillId="0" borderId="189" xfId="245" applyFont="1" applyBorder="1" applyAlignment="1">
      <alignment horizontal="center" vertical="center"/>
    </xf>
    <xf numFmtId="0" fontId="250" fillId="0" borderId="189" xfId="245" quotePrefix="1" applyFont="1" applyBorder="1" applyAlignment="1">
      <alignment horizontal="center" vertical="center"/>
    </xf>
    <xf numFmtId="0" fontId="63" fillId="0" borderId="188" xfId="245" quotePrefix="1" applyFont="1" applyBorder="1" applyAlignment="1">
      <alignment horizontal="center" vertical="center"/>
    </xf>
    <xf numFmtId="0" fontId="52" fillId="0" borderId="189" xfId="245" quotePrefix="1" applyFont="1" applyBorder="1" applyAlignment="1">
      <alignment horizontal="center" vertical="center"/>
    </xf>
    <xf numFmtId="0" fontId="52" fillId="0" borderId="188" xfId="245" quotePrefix="1" applyFont="1" applyBorder="1" applyAlignment="1">
      <alignment horizontal="center" vertical="center"/>
    </xf>
    <xf numFmtId="0" fontId="52" fillId="0" borderId="59" xfId="245" applyFont="1" applyBorder="1" applyAlignment="1">
      <alignment horizontal="center" vertical="center"/>
    </xf>
    <xf numFmtId="0" fontId="52" fillId="0" borderId="189" xfId="245" applyFont="1" applyBorder="1" applyAlignment="1">
      <alignment horizontal="center" vertical="center"/>
    </xf>
    <xf numFmtId="0" fontId="52" fillId="0" borderId="56" xfId="245" applyFont="1" applyBorder="1" applyAlignment="1">
      <alignment horizontal="center" vertical="center"/>
    </xf>
    <xf numFmtId="0" fontId="52" fillId="0" borderId="188" xfId="245" applyFont="1" applyBorder="1" applyAlignment="1">
      <alignment horizontal="center" vertical="center"/>
    </xf>
    <xf numFmtId="49" fontId="63" fillId="0" borderId="190" xfId="245" quotePrefix="1" applyNumberFormat="1" applyFont="1" applyBorder="1" applyAlignment="1">
      <alignment horizontal="center" vertical="top" textRotation="255"/>
    </xf>
    <xf numFmtId="49" fontId="63" fillId="0" borderId="45" xfId="245" quotePrefix="1" applyNumberFormat="1" applyFont="1" applyBorder="1" applyAlignment="1">
      <alignment horizontal="center" vertical="top" textRotation="255"/>
    </xf>
    <xf numFmtId="49" fontId="63" fillId="0" borderId="250" xfId="245" quotePrefix="1" applyNumberFormat="1" applyFont="1" applyBorder="1" applyAlignment="1">
      <alignment horizontal="center" vertical="top" textRotation="255"/>
    </xf>
    <xf numFmtId="9" fontId="63" fillId="0" borderId="43" xfId="244" applyFont="1" applyBorder="1" applyAlignment="1">
      <alignment horizontal="center" vertical="center" textRotation="255" wrapText="1"/>
    </xf>
    <xf numFmtId="9" fontId="63" fillId="0" borderId="45" xfId="244" applyFont="1" applyBorder="1" applyAlignment="1">
      <alignment horizontal="center" vertical="center" textRotation="255"/>
    </xf>
    <xf numFmtId="9" fontId="63" fillId="0" borderId="197" xfId="244" applyFont="1" applyBorder="1" applyAlignment="1">
      <alignment horizontal="center" vertical="center" textRotation="255"/>
    </xf>
    <xf numFmtId="0" fontId="63" fillId="0" borderId="244" xfId="245" applyFont="1" applyBorder="1" applyAlignment="1">
      <alignment horizontal="center" vertical="center" wrapText="1"/>
    </xf>
    <xf numFmtId="0" fontId="63" fillId="0" borderId="257" xfId="245" quotePrefix="1" applyFont="1" applyBorder="1" applyAlignment="1">
      <alignment horizontal="center" vertical="center"/>
    </xf>
    <xf numFmtId="0" fontId="63" fillId="0" borderId="49" xfId="245" quotePrefix="1" applyFont="1" applyBorder="1" applyAlignment="1">
      <alignment horizontal="center" vertical="center"/>
    </xf>
    <xf numFmtId="0" fontId="63" fillId="0" borderId="209" xfId="245" applyFont="1" applyBorder="1" applyAlignment="1">
      <alignment vertical="center"/>
    </xf>
    <xf numFmtId="0" fontId="63" fillId="0" borderId="253" xfId="245" applyFont="1" applyBorder="1" applyAlignment="1">
      <alignment vertical="center"/>
    </xf>
    <xf numFmtId="0" fontId="63" fillId="0" borderId="254" xfId="245" applyFont="1" applyBorder="1" applyAlignment="1">
      <alignment vertical="center"/>
    </xf>
    <xf numFmtId="0" fontId="90" fillId="0" borderId="0" xfId="245" quotePrefix="1" applyFont="1" applyAlignment="1">
      <alignment horizontal="left" vertical="center"/>
    </xf>
    <xf numFmtId="0" fontId="52" fillId="0" borderId="130" xfId="210" applyFont="1" applyBorder="1" applyAlignment="1" applyProtection="1">
      <alignment horizontal="center" vertical="center" wrapText="1"/>
      <protection locked="0"/>
    </xf>
    <xf numFmtId="0" fontId="52" fillId="0" borderId="148" xfId="210" applyFont="1" applyBorder="1" applyAlignment="1" applyProtection="1">
      <alignment horizontal="center" vertical="center" wrapText="1"/>
      <protection locked="0"/>
    </xf>
    <xf numFmtId="0" fontId="52" fillId="0" borderId="43" xfId="210" applyFont="1" applyBorder="1" applyAlignment="1" applyProtection="1">
      <alignment horizontal="center" vertical="center" textRotation="255"/>
      <protection locked="0"/>
    </xf>
    <xf numFmtId="0" fontId="52" fillId="0" borderId="45" xfId="210" applyFont="1" applyBorder="1" applyAlignment="1" applyProtection="1">
      <alignment horizontal="center" vertical="center" textRotation="255"/>
      <protection locked="0"/>
    </xf>
    <xf numFmtId="0" fontId="52" fillId="0" borderId="119" xfId="210" applyFont="1" applyBorder="1" applyAlignment="1" applyProtection="1">
      <alignment horizontal="center" vertical="center" textRotation="255"/>
      <protection locked="0"/>
    </xf>
    <xf numFmtId="0" fontId="52" fillId="0" borderId="47" xfId="210" applyFont="1" applyBorder="1" applyAlignment="1" applyProtection="1">
      <alignment horizontal="left" vertical="center"/>
      <protection locked="0"/>
    </xf>
    <xf numFmtId="0" fontId="52" fillId="0" borderId="41" xfId="210" applyFont="1" applyBorder="1" applyAlignment="1" applyProtection="1">
      <alignment horizontal="left" vertical="center"/>
      <protection locked="0"/>
    </xf>
    <xf numFmtId="0" fontId="52" fillId="0" borderId="47" xfId="210" applyFont="1" applyBorder="1" applyAlignment="1" applyProtection="1">
      <alignment horizontal="left" vertical="distributed"/>
      <protection locked="0"/>
    </xf>
    <xf numFmtId="0" fontId="52" fillId="0" borderId="41" xfId="210" applyFont="1" applyBorder="1" applyAlignment="1" applyProtection="1">
      <alignment horizontal="left" vertical="distributed"/>
      <protection locked="0"/>
    </xf>
    <xf numFmtId="0" fontId="72" fillId="0" borderId="47" xfId="210" applyFont="1" applyBorder="1" applyAlignment="1" applyProtection="1">
      <alignment horizontal="left" vertical="distributed"/>
      <protection locked="0"/>
    </xf>
    <xf numFmtId="0" fontId="72" fillId="0" borderId="41" xfId="210" applyFont="1" applyBorder="1" applyAlignment="1" applyProtection="1">
      <alignment horizontal="left" vertical="distributed"/>
      <protection locked="0"/>
    </xf>
    <xf numFmtId="0" fontId="52" fillId="0" borderId="120" xfId="210" applyFont="1" applyBorder="1" applyAlignment="1" applyProtection="1">
      <alignment horizontal="left" vertical="distributed"/>
      <protection locked="0"/>
    </xf>
    <xf numFmtId="0" fontId="52" fillId="0" borderId="121" xfId="210" applyFont="1" applyBorder="1" applyAlignment="1" applyProtection="1">
      <alignment horizontal="left" vertical="distributed"/>
      <protection locked="0"/>
    </xf>
    <xf numFmtId="0" fontId="164" fillId="0" borderId="42" xfId="210" applyFont="1" applyBorder="1" applyAlignment="1" applyProtection="1">
      <alignment horizontal="center" vertical="center"/>
      <protection locked="0"/>
    </xf>
    <xf numFmtId="0" fontId="52" fillId="0" borderId="0" xfId="210" applyFont="1" applyAlignment="1" applyProtection="1">
      <alignment horizontal="center" vertical="center"/>
      <protection locked="0"/>
    </xf>
    <xf numFmtId="0" fontId="52" fillId="0" borderId="42" xfId="210" applyFont="1" applyBorder="1" applyAlignment="1" applyProtection="1">
      <alignment horizontal="center" vertical="center"/>
      <protection locked="0"/>
    </xf>
    <xf numFmtId="0" fontId="52" fillId="0" borderId="25" xfId="210" applyFont="1" applyBorder="1" applyAlignment="1" applyProtection="1">
      <alignment horizontal="center" vertical="center"/>
      <protection locked="0"/>
    </xf>
    <xf numFmtId="0" fontId="52" fillId="0" borderId="47" xfId="210" applyFont="1" applyBorder="1" applyAlignment="1" applyProtection="1">
      <alignment horizontal="center" vertical="center"/>
      <protection locked="0"/>
    </xf>
    <xf numFmtId="0" fontId="52" fillId="0" borderId="51" xfId="210" applyFont="1" applyBorder="1" applyAlignment="1" applyProtection="1">
      <alignment horizontal="center" vertical="center"/>
      <protection locked="0"/>
    </xf>
    <xf numFmtId="0" fontId="52" fillId="0" borderId="103" xfId="210" applyFont="1" applyBorder="1" applyAlignment="1" applyProtection="1">
      <alignment horizontal="center" vertical="center"/>
      <protection locked="0"/>
    </xf>
    <xf numFmtId="0" fontId="52" fillId="0" borderId="102" xfId="210" applyFont="1" applyBorder="1" applyAlignment="1">
      <alignment horizontal="center" vertical="center"/>
    </xf>
    <xf numFmtId="0" fontId="52" fillId="0" borderId="51" xfId="210" applyFont="1" applyBorder="1" applyAlignment="1">
      <alignment horizontal="center" vertical="center"/>
    </xf>
    <xf numFmtId="0" fontId="52" fillId="0" borderId="67" xfId="210" applyFont="1" applyBorder="1" applyAlignment="1" applyProtection="1">
      <alignment horizontal="center" vertical="center"/>
      <protection locked="0"/>
    </xf>
    <xf numFmtId="0" fontId="52" fillId="0" borderId="40" xfId="210" applyFont="1" applyBorder="1" applyAlignment="1" applyProtection="1">
      <alignment horizontal="center" vertical="center"/>
      <protection locked="0"/>
    </xf>
    <xf numFmtId="0" fontId="52" fillId="0" borderId="50" xfId="210" applyFont="1" applyBorder="1" applyAlignment="1" applyProtection="1">
      <alignment horizontal="center" vertical="center"/>
      <protection locked="0"/>
    </xf>
    <xf numFmtId="0" fontId="72" fillId="0" borderId="115" xfId="210" applyFont="1" applyBorder="1" applyAlignment="1" applyProtection="1">
      <alignment horizontal="center" vertical="center"/>
      <protection locked="0"/>
    </xf>
    <xf numFmtId="0" fontId="72" fillId="0" borderId="118" xfId="210" applyFont="1" applyBorder="1" applyAlignment="1" applyProtection="1">
      <alignment horizontal="center" vertical="center"/>
      <protection locked="0"/>
    </xf>
    <xf numFmtId="0" fontId="72" fillId="0" borderId="114" xfId="210" applyFont="1" applyBorder="1" applyAlignment="1" applyProtection="1">
      <alignment horizontal="center" vertical="center"/>
      <protection locked="0"/>
    </xf>
    <xf numFmtId="0" fontId="72" fillId="0" borderId="104" xfId="210" applyFont="1" applyBorder="1" applyAlignment="1" applyProtection="1">
      <alignment horizontal="center" vertical="center" wrapText="1"/>
      <protection locked="0"/>
    </xf>
    <xf numFmtId="0" fontId="72" fillId="0" borderId="97" xfId="210" applyFont="1" applyBorder="1" applyAlignment="1" applyProtection="1">
      <alignment horizontal="center" vertical="center" wrapText="1"/>
      <protection locked="0"/>
    </xf>
    <xf numFmtId="0" fontId="72" fillId="0" borderId="110" xfId="210" applyFont="1" applyBorder="1" applyAlignment="1" applyProtection="1">
      <alignment horizontal="center" vertical="center" wrapText="1"/>
      <protection locked="0"/>
    </xf>
    <xf numFmtId="0" fontId="52" fillId="0" borderId="67" xfId="210" applyFont="1" applyBorder="1" applyAlignment="1" applyProtection="1">
      <alignment horizontal="center" vertical="center" wrapText="1"/>
      <protection locked="0"/>
    </xf>
    <xf numFmtId="0" fontId="52" fillId="0" borderId="40" xfId="210" applyFont="1" applyBorder="1" applyAlignment="1" applyProtection="1">
      <alignment horizontal="center" vertical="center" wrapText="1"/>
      <protection locked="0"/>
    </xf>
    <xf numFmtId="0" fontId="52" fillId="0" borderId="50" xfId="210" applyFont="1" applyBorder="1" applyAlignment="1" applyProtection="1">
      <alignment horizontal="center" vertical="center" wrapText="1"/>
      <protection locked="0"/>
    </xf>
    <xf numFmtId="0" fontId="72" fillId="0" borderId="39" xfId="210" applyFont="1" applyBorder="1" applyAlignment="1" applyProtection="1">
      <alignment horizontal="center" vertical="center"/>
      <protection locked="0"/>
    </xf>
    <xf numFmtId="0" fontId="52" fillId="0" borderId="48" xfId="210" applyFont="1" applyBorder="1" applyAlignment="1" applyProtection="1">
      <alignment horizontal="center" vertical="center" wrapText="1"/>
      <protection locked="0"/>
    </xf>
    <xf numFmtId="0" fontId="52" fillId="0" borderId="49" xfId="210" applyFont="1" applyBorder="1" applyAlignment="1" applyProtection="1">
      <alignment horizontal="center" vertical="center" wrapText="1"/>
      <protection locked="0"/>
    </xf>
    <xf numFmtId="0" fontId="72" fillId="0" borderId="67" xfId="210" applyFont="1" applyBorder="1" applyAlignment="1" applyProtection="1">
      <alignment horizontal="center" vertical="center" wrapText="1"/>
      <protection locked="0"/>
    </xf>
    <xf numFmtId="0" fontId="72" fillId="0" borderId="50" xfId="210" applyFont="1" applyBorder="1" applyAlignment="1" applyProtection="1">
      <alignment horizontal="center" vertical="center" wrapText="1"/>
      <protection locked="0"/>
    </xf>
    <xf numFmtId="0" fontId="72" fillId="0" borderId="48" xfId="210" applyFont="1" applyBorder="1" applyAlignment="1" applyProtection="1">
      <alignment horizontal="center" vertical="center" wrapText="1"/>
      <protection locked="0"/>
    </xf>
    <xf numFmtId="0" fontId="72" fillId="0" borderId="49" xfId="210" applyFont="1" applyBorder="1" applyAlignment="1" applyProtection="1">
      <alignment horizontal="center" vertical="center" wrapText="1"/>
      <protection locked="0"/>
    </xf>
    <xf numFmtId="0" fontId="52" fillId="0" borderId="51" xfId="210" applyFont="1" applyBorder="1" applyAlignment="1" applyProtection="1">
      <alignment horizontal="center" vertical="center" wrapText="1"/>
      <protection locked="0"/>
    </xf>
    <xf numFmtId="0" fontId="52" fillId="0" borderId="41" xfId="210" applyFont="1" applyBorder="1" applyAlignment="1" applyProtection="1">
      <alignment horizontal="center" vertical="center" wrapText="1"/>
      <protection locked="0"/>
    </xf>
    <xf numFmtId="0" fontId="52" fillId="0" borderId="0" xfId="210" applyFont="1" applyAlignment="1" applyProtection="1">
      <alignment horizontal="center" vertical="center" wrapText="1"/>
      <protection locked="0"/>
    </xf>
    <xf numFmtId="0" fontId="52" fillId="0" borderId="115" xfId="210" applyFont="1" applyBorder="1" applyAlignment="1" applyProtection="1">
      <alignment horizontal="center" vertical="center" wrapText="1"/>
      <protection locked="0"/>
    </xf>
    <xf numFmtId="0" fontId="52" fillId="0" borderId="114" xfId="210" applyFont="1" applyBorder="1" applyAlignment="1" applyProtection="1">
      <alignment horizontal="center" vertical="center"/>
      <protection locked="0"/>
    </xf>
    <xf numFmtId="0" fontId="52" fillId="0" borderId="43" xfId="210" applyFont="1" applyBorder="1" applyAlignment="1" applyProtection="1">
      <alignment horizontal="center" vertical="center"/>
      <protection locked="0"/>
    </xf>
    <xf numFmtId="0" fontId="52" fillId="0" borderId="45" xfId="210" applyFont="1" applyBorder="1" applyAlignment="1" applyProtection="1">
      <alignment horizontal="center" vertical="center"/>
      <protection locked="0"/>
    </xf>
    <xf numFmtId="0" fontId="52" fillId="0" borderId="46" xfId="210" applyFont="1" applyBorder="1" applyAlignment="1" applyProtection="1">
      <alignment horizontal="center" vertical="center"/>
      <protection locked="0"/>
    </xf>
    <xf numFmtId="0" fontId="52" fillId="0" borderId="102" xfId="210" applyFont="1" applyBorder="1" applyAlignment="1" applyProtection="1">
      <alignment horizontal="center" vertical="center"/>
      <protection locked="0"/>
    </xf>
    <xf numFmtId="0" fontId="72" fillId="0" borderId="67" xfId="210" applyFont="1" applyBorder="1" applyAlignment="1" applyProtection="1">
      <alignment horizontal="center" vertical="center"/>
      <protection locked="0"/>
    </xf>
    <xf numFmtId="0" fontId="72" fillId="0" borderId="40" xfId="210" applyFont="1" applyBorder="1" applyAlignment="1" applyProtection="1">
      <alignment horizontal="center" vertical="center"/>
      <protection locked="0"/>
    </xf>
    <xf numFmtId="0" fontId="72" fillId="0" borderId="50" xfId="210" applyFont="1" applyBorder="1" applyAlignment="1" applyProtection="1">
      <alignment horizontal="center" vertical="center"/>
      <protection locked="0"/>
    </xf>
    <xf numFmtId="0" fontId="52" fillId="0" borderId="49" xfId="210" applyFont="1" applyBorder="1" applyAlignment="1" applyProtection="1">
      <alignment horizontal="center" vertical="center"/>
      <protection locked="0"/>
    </xf>
    <xf numFmtId="0" fontId="41" fillId="0" borderId="51" xfId="210" applyFont="1" applyBorder="1" applyAlignment="1" applyProtection="1">
      <alignment horizontal="left" vertical="center" wrapText="1" indent="2"/>
      <protection locked="0"/>
    </xf>
    <xf numFmtId="0" fontId="41" fillId="0" borderId="41" xfId="210" applyFont="1" applyBorder="1" applyAlignment="1" applyProtection="1">
      <alignment horizontal="left" vertical="center" wrapText="1" indent="2"/>
      <protection locked="0"/>
    </xf>
    <xf numFmtId="0" fontId="63" fillId="0" borderId="42" xfId="210" applyFont="1" applyBorder="1" applyAlignment="1" applyProtection="1">
      <alignment horizontal="left" vertical="center" wrapText="1"/>
      <protection locked="0"/>
    </xf>
    <xf numFmtId="0" fontId="63" fillId="0" borderId="43" xfId="210" applyFont="1" applyBorder="1" applyAlignment="1" applyProtection="1">
      <alignment horizontal="left" vertical="center" wrapText="1"/>
      <protection locked="0"/>
    </xf>
    <xf numFmtId="0" fontId="63" fillId="0" borderId="72" xfId="210" applyFont="1" applyBorder="1" applyAlignment="1" applyProtection="1">
      <alignment horizontal="left" vertical="center" wrapText="1"/>
      <protection locked="0"/>
    </xf>
    <xf numFmtId="0" fontId="63" fillId="0" borderId="74" xfId="210" applyFont="1" applyBorder="1" applyAlignment="1" applyProtection="1">
      <alignment horizontal="left" vertical="center" wrapText="1"/>
      <protection locked="0"/>
    </xf>
    <xf numFmtId="0" fontId="63" fillId="0" borderId="51" xfId="210" applyFont="1" applyBorder="1" applyAlignment="1" applyProtection="1">
      <alignment horizontal="left" vertical="center" wrapText="1" indent="2"/>
      <protection locked="0"/>
    </xf>
    <xf numFmtId="0" fontId="63" fillId="0" borderId="41" xfId="210" applyFont="1" applyBorder="1" applyAlignment="1" applyProtection="1">
      <alignment horizontal="left" vertical="center" wrapText="1" indent="2"/>
      <protection locked="0"/>
    </xf>
    <xf numFmtId="0" fontId="63" fillId="0" borderId="51" xfId="210" applyFont="1" applyBorder="1" applyAlignment="1" applyProtection="1">
      <alignment horizontal="left" vertical="center" wrapText="1" indent="1"/>
      <protection locked="0"/>
    </xf>
    <xf numFmtId="0" fontId="63" fillId="0" borderId="41" xfId="210" applyFont="1" applyBorder="1" applyAlignment="1" applyProtection="1">
      <alignment horizontal="left" vertical="center" wrapText="1" indent="1"/>
      <protection locked="0"/>
    </xf>
    <xf numFmtId="0" fontId="63" fillId="0" borderId="51" xfId="210" applyFont="1" applyBorder="1" applyAlignment="1" applyProtection="1">
      <alignment horizontal="left" vertical="center" wrapText="1" indent="3"/>
      <protection locked="0"/>
    </xf>
    <xf numFmtId="0" fontId="63" fillId="0" borderId="41" xfId="210" applyFont="1" applyBorder="1" applyAlignment="1" applyProtection="1">
      <alignment horizontal="left" vertical="center" wrapText="1" indent="3"/>
      <protection locked="0"/>
    </xf>
    <xf numFmtId="0" fontId="63" fillId="0" borderId="51" xfId="210" applyFont="1" applyBorder="1" applyAlignment="1" applyProtection="1">
      <alignment horizontal="left" vertical="center" indent="2"/>
      <protection locked="0"/>
    </xf>
    <xf numFmtId="0" fontId="63" fillId="0" borderId="41" xfId="210" applyFont="1" applyBorder="1" applyAlignment="1" applyProtection="1">
      <alignment horizontal="left" vertical="center" indent="2"/>
      <protection locked="0"/>
    </xf>
    <xf numFmtId="0" fontId="63" fillId="0" borderId="51" xfId="210" applyFont="1" applyBorder="1" applyAlignment="1" applyProtection="1">
      <alignment horizontal="left" vertical="center" indent="1"/>
      <protection locked="0"/>
    </xf>
    <xf numFmtId="0" fontId="63" fillId="0" borderId="41" xfId="210" applyFont="1" applyBorder="1" applyAlignment="1" applyProtection="1">
      <alignment horizontal="left" vertical="center" indent="1"/>
      <protection locked="0"/>
    </xf>
    <xf numFmtId="0" fontId="63" fillId="0" borderId="51" xfId="210" applyFont="1" applyBorder="1" applyAlignment="1" applyProtection="1">
      <alignment horizontal="left" vertical="center" wrapText="1"/>
      <protection locked="0"/>
    </xf>
    <xf numFmtId="0" fontId="63" fillId="0" borderId="41" xfId="210" applyFont="1" applyBorder="1" applyAlignment="1" applyProtection="1">
      <alignment horizontal="left" vertical="center" wrapText="1"/>
      <protection locked="0"/>
    </xf>
    <xf numFmtId="0" fontId="63" fillId="0" borderId="51" xfId="210" applyFont="1" applyBorder="1" applyAlignment="1" applyProtection="1">
      <alignment horizontal="left" vertical="center" indent="3"/>
      <protection locked="0"/>
    </xf>
    <xf numFmtId="0" fontId="63" fillId="0" borderId="41" xfId="210" applyFont="1" applyBorder="1" applyAlignment="1" applyProtection="1">
      <alignment horizontal="left" vertical="center" indent="3"/>
      <protection locked="0"/>
    </xf>
    <xf numFmtId="0" fontId="63" fillId="35" borderId="137" xfId="210" applyFont="1" applyFill="1" applyBorder="1" applyAlignment="1" applyProtection="1">
      <alignment horizontal="center" vertical="center"/>
      <protection locked="0"/>
    </xf>
    <xf numFmtId="0" fontId="63" fillId="35" borderId="139" xfId="210" applyFont="1" applyFill="1" applyBorder="1" applyAlignment="1" applyProtection="1">
      <alignment horizontal="center" vertical="center"/>
      <protection locked="0"/>
    </xf>
    <xf numFmtId="0" fontId="63" fillId="35" borderId="141" xfId="210" applyFont="1" applyFill="1" applyBorder="1" applyAlignment="1" applyProtection="1">
      <alignment horizontal="center" vertical="center"/>
      <protection locked="0"/>
    </xf>
    <xf numFmtId="0" fontId="63" fillId="35" borderId="138" xfId="210" applyFont="1" applyFill="1" applyBorder="1" applyAlignment="1" applyProtection="1">
      <alignment horizontal="center" vertical="center"/>
      <protection locked="0"/>
    </xf>
    <xf numFmtId="0" fontId="63" fillId="35" borderId="140" xfId="210" applyFont="1" applyFill="1" applyBorder="1" applyAlignment="1" applyProtection="1">
      <alignment horizontal="center" vertical="center"/>
      <protection locked="0"/>
    </xf>
    <xf numFmtId="0" fontId="63" fillId="35" borderId="142" xfId="210" applyFont="1" applyFill="1" applyBorder="1" applyAlignment="1" applyProtection="1">
      <alignment horizontal="center" vertical="center"/>
      <protection locked="0"/>
    </xf>
    <xf numFmtId="0" fontId="135" fillId="0" borderId="42" xfId="210" applyFont="1" applyBorder="1" applyAlignment="1" applyProtection="1">
      <alignment horizontal="center" vertical="center" wrapText="1"/>
      <protection locked="0"/>
    </xf>
    <xf numFmtId="0" fontId="52" fillId="0" borderId="57" xfId="210" applyFont="1" applyBorder="1" applyAlignment="1" applyProtection="1">
      <alignment horizontal="left" vertical="center" wrapText="1"/>
      <protection locked="0"/>
    </xf>
    <xf numFmtId="0" fontId="166" fillId="0" borderId="35" xfId="210" applyFont="1" applyBorder="1" applyAlignment="1" applyProtection="1">
      <alignment horizontal="center" vertical="center" wrapText="1"/>
      <protection locked="0"/>
    </xf>
    <xf numFmtId="0" fontId="166" fillId="0" borderId="87" xfId="210" applyFont="1" applyBorder="1" applyAlignment="1" applyProtection="1">
      <alignment horizontal="center" vertical="center" wrapText="1"/>
      <protection locked="0"/>
    </xf>
    <xf numFmtId="0" fontId="63" fillId="0" borderId="90" xfId="210" applyFont="1" applyBorder="1" applyAlignment="1" applyProtection="1">
      <alignment horizontal="left" vertical="center" wrapText="1"/>
      <protection locked="0"/>
    </xf>
    <xf numFmtId="0" fontId="63" fillId="0" borderId="91" xfId="210" applyFont="1" applyBorder="1" applyAlignment="1" applyProtection="1">
      <alignment horizontal="left" vertical="center" wrapText="1"/>
      <protection locked="0"/>
    </xf>
    <xf numFmtId="0" fontId="72" fillId="32" borderId="51" xfId="232" applyFont="1" applyFill="1" applyBorder="1" applyAlignment="1" applyProtection="1">
      <alignment horizontal="center" vertical="center" wrapText="1"/>
      <protection locked="0"/>
    </xf>
    <xf numFmtId="0" fontId="72" fillId="32" borderId="41" xfId="232" applyFont="1" applyFill="1" applyBorder="1" applyAlignment="1" applyProtection="1">
      <alignment horizontal="center" vertical="center" wrapText="1"/>
      <protection locked="0"/>
    </xf>
    <xf numFmtId="0" fontId="52" fillId="0" borderId="47" xfId="232" applyFont="1" applyBorder="1" applyAlignment="1" applyProtection="1">
      <alignment horizontal="left" vertical="distributed"/>
      <protection locked="0"/>
    </xf>
    <xf numFmtId="0" fontId="52" fillId="0" borderId="41" xfId="232" applyFont="1" applyBorder="1" applyAlignment="1" applyProtection="1">
      <alignment horizontal="left" vertical="distributed"/>
      <protection locked="0"/>
    </xf>
    <xf numFmtId="0" fontId="52" fillId="0" borderId="43" xfId="232" applyFont="1" applyBorder="1" applyAlignment="1" applyProtection="1">
      <alignment horizontal="center" vertical="center" textRotation="255"/>
      <protection locked="0"/>
    </xf>
    <xf numFmtId="0" fontId="52" fillId="0" borderId="45" xfId="232" applyFont="1" applyBorder="1" applyAlignment="1" applyProtection="1">
      <alignment horizontal="center" vertical="center" textRotation="255"/>
      <protection locked="0"/>
    </xf>
    <xf numFmtId="0" fontId="52" fillId="0" borderId="119" xfId="232" applyFont="1" applyBorder="1" applyAlignment="1" applyProtection="1">
      <alignment horizontal="center" vertical="center" textRotation="255"/>
      <protection locked="0"/>
    </xf>
    <xf numFmtId="0" fontId="52" fillId="0" borderId="47" xfId="232" applyFont="1" applyBorder="1" applyAlignment="1" applyProtection="1">
      <alignment horizontal="left" vertical="center"/>
      <protection locked="0"/>
    </xf>
    <xf numFmtId="0" fontId="52" fillId="0" borderId="41" xfId="232" applyFont="1" applyBorder="1" applyAlignment="1" applyProtection="1">
      <alignment horizontal="left" vertical="center"/>
      <protection locked="0"/>
    </xf>
    <xf numFmtId="0" fontId="52" fillId="0" borderId="120" xfId="232" applyFont="1" applyBorder="1" applyAlignment="1" applyProtection="1">
      <alignment horizontal="left" vertical="distributed"/>
      <protection locked="0"/>
    </xf>
    <xf numFmtId="0" fontId="52" fillId="0" borderId="121" xfId="232" applyFont="1" applyBorder="1" applyAlignment="1" applyProtection="1">
      <alignment horizontal="left" vertical="distributed"/>
      <protection locked="0"/>
    </xf>
    <xf numFmtId="0" fontId="164" fillId="0" borderId="42" xfId="232" applyFont="1" applyBorder="1" applyAlignment="1" applyProtection="1">
      <alignment horizontal="center" vertical="center"/>
      <protection locked="0"/>
    </xf>
    <xf numFmtId="0" fontId="52" fillId="0" borderId="0" xfId="232" applyFont="1" applyAlignment="1" applyProtection="1">
      <alignment horizontal="center" vertical="center"/>
      <protection locked="0"/>
    </xf>
    <xf numFmtId="0" fontId="52" fillId="0" borderId="42" xfId="232" applyFont="1" applyBorder="1" applyAlignment="1" applyProtection="1">
      <alignment horizontal="center" vertical="center"/>
      <protection locked="0"/>
    </xf>
    <xf numFmtId="0" fontId="52" fillId="0" borderId="43" xfId="232" applyFont="1" applyBorder="1" applyAlignment="1" applyProtection="1">
      <alignment horizontal="center" vertical="center"/>
      <protection locked="0"/>
    </xf>
    <xf numFmtId="0" fontId="52" fillId="0" borderId="45" xfId="232" applyFont="1" applyBorder="1" applyAlignment="1" applyProtection="1">
      <alignment horizontal="center" vertical="center"/>
      <protection locked="0"/>
    </xf>
    <xf numFmtId="0" fontId="52" fillId="0" borderId="25" xfId="232" applyFont="1" applyBorder="1" applyAlignment="1" applyProtection="1">
      <alignment horizontal="center" vertical="center"/>
      <protection locked="0"/>
    </xf>
    <xf numFmtId="0" fontId="52" fillId="0" borderId="46" xfId="232" applyFont="1" applyBorder="1" applyAlignment="1" applyProtection="1">
      <alignment horizontal="center" vertical="center"/>
      <protection locked="0"/>
    </xf>
    <xf numFmtId="0" fontId="52" fillId="0" borderId="47" xfId="232" applyFont="1" applyBorder="1" applyAlignment="1" applyProtection="1">
      <alignment horizontal="center" vertical="center"/>
      <protection locked="0"/>
    </xf>
    <xf numFmtId="0" fontId="52" fillId="0" borderId="51" xfId="232" applyFont="1" applyBorder="1" applyAlignment="1" applyProtection="1">
      <alignment horizontal="center" vertical="center"/>
      <protection locked="0"/>
    </xf>
    <xf numFmtId="0" fontId="52" fillId="0" borderId="103" xfId="232" applyFont="1" applyBorder="1" applyAlignment="1" applyProtection="1">
      <alignment horizontal="center" vertical="center"/>
      <protection locked="0"/>
    </xf>
    <xf numFmtId="0" fontId="52" fillId="0" borderId="102" xfId="232" applyFont="1" applyBorder="1" applyAlignment="1" applyProtection="1">
      <alignment horizontal="center" vertical="center"/>
      <protection locked="0"/>
    </xf>
    <xf numFmtId="0" fontId="72" fillId="0" borderId="67" xfId="232" applyFont="1" applyBorder="1" applyAlignment="1" applyProtection="1">
      <alignment horizontal="center" vertical="center"/>
      <protection locked="0"/>
    </xf>
    <xf numFmtId="0" fontId="72" fillId="0" borderId="40" xfId="232" applyFont="1" applyBorder="1" applyAlignment="1" applyProtection="1">
      <alignment horizontal="center" vertical="center"/>
      <protection locked="0"/>
    </xf>
    <xf numFmtId="0" fontId="72" fillId="0" borderId="50" xfId="232" applyFont="1" applyBorder="1" applyAlignment="1" applyProtection="1">
      <alignment horizontal="center" vertical="center"/>
      <protection locked="0"/>
    </xf>
    <xf numFmtId="0" fontId="72" fillId="0" borderId="104" xfId="232" applyFont="1" applyBorder="1" applyAlignment="1" applyProtection="1">
      <alignment horizontal="center" vertical="center" wrapText="1"/>
      <protection locked="0"/>
    </xf>
    <xf numFmtId="0" fontId="72" fillId="0" borderId="97" xfId="232" applyFont="1" applyBorder="1" applyAlignment="1" applyProtection="1">
      <alignment horizontal="center" vertical="center" wrapText="1"/>
      <protection locked="0"/>
    </xf>
    <xf numFmtId="0" fontId="72" fillId="0" borderId="110" xfId="232" applyFont="1" applyBorder="1" applyAlignment="1" applyProtection="1">
      <alignment horizontal="center" vertical="center" wrapText="1"/>
      <protection locked="0"/>
    </xf>
    <xf numFmtId="0" fontId="72" fillId="32" borderId="42" xfId="232" applyFont="1" applyFill="1" applyBorder="1" applyAlignment="1" applyProtection="1">
      <alignment horizontal="center" vertical="center" wrapText="1"/>
      <protection locked="0"/>
    </xf>
    <xf numFmtId="0" fontId="72" fillId="32" borderId="0" xfId="232" applyFont="1" applyFill="1" applyAlignment="1" applyProtection="1">
      <alignment horizontal="center" vertical="center" wrapText="1"/>
      <protection locked="0"/>
    </xf>
    <xf numFmtId="0" fontId="72" fillId="32" borderId="25" xfId="232" applyFont="1" applyFill="1" applyBorder="1" applyAlignment="1" applyProtection="1">
      <alignment horizontal="center" vertical="center" wrapText="1"/>
      <protection locked="0"/>
    </xf>
    <xf numFmtId="0" fontId="72" fillId="0" borderId="39" xfId="232" applyFont="1" applyBorder="1" applyAlignment="1" applyProtection="1">
      <alignment horizontal="center" vertical="center"/>
      <protection locked="0"/>
    </xf>
    <xf numFmtId="0" fontId="72" fillId="0" borderId="39" xfId="232" applyFont="1" applyBorder="1" applyAlignment="1" applyProtection="1">
      <alignment horizontal="center" vertical="center" wrapText="1"/>
      <protection locked="0"/>
    </xf>
    <xf numFmtId="0" fontId="52" fillId="0" borderId="39" xfId="232" applyFont="1" applyBorder="1" applyAlignment="1" applyProtection="1">
      <alignment horizontal="center" vertical="center" wrapText="1"/>
      <protection locked="0"/>
    </xf>
    <xf numFmtId="0" fontId="52" fillId="0" borderId="39" xfId="232" applyFont="1" applyBorder="1" applyAlignment="1" applyProtection="1">
      <alignment horizontal="center" vertical="center"/>
      <protection locked="0"/>
    </xf>
    <xf numFmtId="0" fontId="52" fillId="0" borderId="48" xfId="232" applyFont="1" applyBorder="1" applyAlignment="1" applyProtection="1">
      <alignment horizontal="center" vertical="center" wrapText="1"/>
      <protection locked="0"/>
    </xf>
    <xf numFmtId="0" fontId="52" fillId="0" borderId="49" xfId="232" applyFont="1" applyBorder="1" applyAlignment="1" applyProtection="1">
      <alignment horizontal="center" vertical="center" wrapText="1"/>
      <protection locked="0"/>
    </xf>
    <xf numFmtId="0" fontId="52" fillId="0" borderId="115" xfId="232" applyFont="1" applyBorder="1" applyAlignment="1" applyProtection="1">
      <alignment horizontal="center" vertical="center" wrapText="1"/>
      <protection locked="0"/>
    </xf>
    <xf numFmtId="0" fontId="52" fillId="0" borderId="114" xfId="232" applyFont="1" applyBorder="1" applyAlignment="1" applyProtection="1">
      <alignment horizontal="center" vertical="center" wrapText="1"/>
      <protection locked="0"/>
    </xf>
    <xf numFmtId="0" fontId="72" fillId="0" borderId="25" xfId="232" applyFont="1" applyBorder="1" applyAlignment="1" applyProtection="1">
      <alignment horizontal="center" vertical="center" wrapText="1"/>
      <protection locked="0"/>
    </xf>
    <xf numFmtId="0" fontId="72" fillId="0" borderId="46" xfId="232" applyFont="1" applyBorder="1" applyAlignment="1" applyProtection="1">
      <alignment horizontal="center" vertical="center" wrapText="1"/>
      <protection locked="0"/>
    </xf>
    <xf numFmtId="0" fontId="72" fillId="0" borderId="42" xfId="232" applyFont="1" applyBorder="1" applyAlignment="1" applyProtection="1">
      <alignment horizontal="center" vertical="center" wrapText="1"/>
      <protection locked="0"/>
    </xf>
    <xf numFmtId="0" fontId="72" fillId="0" borderId="0" xfId="232" applyFont="1" applyAlignment="1" applyProtection="1">
      <alignment horizontal="center" vertical="center" wrapText="1"/>
      <protection locked="0"/>
    </xf>
    <xf numFmtId="0" fontId="52" fillId="0" borderId="114" xfId="232" applyFont="1" applyBorder="1" applyAlignment="1" applyProtection="1">
      <alignment horizontal="center" vertical="center"/>
      <protection locked="0"/>
    </xf>
    <xf numFmtId="0" fontId="72" fillId="0" borderId="51" xfId="232" applyFont="1" applyBorder="1" applyAlignment="1" applyProtection="1">
      <alignment horizontal="center" vertical="center" wrapText="1"/>
      <protection locked="0"/>
    </xf>
    <xf numFmtId="0" fontId="72" fillId="0" borderId="41" xfId="232" applyFont="1" applyBorder="1" applyAlignment="1" applyProtection="1">
      <alignment horizontal="center" vertical="center" wrapText="1"/>
      <protection locked="0"/>
    </xf>
    <xf numFmtId="0" fontId="72" fillId="32" borderId="67" xfId="232" applyFont="1" applyFill="1" applyBorder="1" applyAlignment="1" applyProtection="1">
      <alignment horizontal="center" vertical="center"/>
      <protection locked="0"/>
    </xf>
    <xf numFmtId="0" fontId="72" fillId="32" borderId="40" xfId="232" applyFont="1" applyFill="1" applyBorder="1" applyAlignment="1" applyProtection="1">
      <alignment horizontal="center" vertical="center"/>
      <protection locked="0"/>
    </xf>
    <xf numFmtId="0" fontId="72" fillId="32" borderId="50" xfId="232" applyFont="1" applyFill="1" applyBorder="1" applyAlignment="1" applyProtection="1">
      <alignment horizontal="center" vertical="center"/>
      <protection locked="0"/>
    </xf>
    <xf numFmtId="0" fontId="52" fillId="0" borderId="67" xfId="232" applyFont="1" applyBorder="1" applyAlignment="1" applyProtection="1">
      <alignment horizontal="center" vertical="center" wrapText="1"/>
      <protection locked="0"/>
    </xf>
    <xf numFmtId="0" fontId="52" fillId="0" borderId="50" xfId="232" applyFont="1" applyBorder="1" applyAlignment="1" applyProtection="1">
      <alignment horizontal="center" vertical="center"/>
      <protection locked="0"/>
    </xf>
    <xf numFmtId="0" fontId="63" fillId="0" borderId="51" xfId="232" applyFont="1" applyBorder="1" applyAlignment="1" applyProtection="1">
      <alignment horizontal="left" vertical="center" wrapText="1" indent="2"/>
      <protection locked="0"/>
    </xf>
    <xf numFmtId="0" fontId="63" fillId="0" borderId="41" xfId="232" applyFont="1" applyBorder="1" applyAlignment="1" applyProtection="1">
      <alignment horizontal="left" vertical="center" wrapText="1" indent="2"/>
      <protection locked="0"/>
    </xf>
    <xf numFmtId="0" fontId="63" fillId="0" borderId="51" xfId="232" applyFont="1" applyBorder="1" applyAlignment="1" applyProtection="1">
      <alignment horizontal="left" vertical="center" wrapText="1"/>
      <protection locked="0"/>
    </xf>
    <xf numFmtId="0" fontId="63" fillId="0" borderId="41" xfId="232" applyFont="1" applyBorder="1" applyAlignment="1" applyProtection="1">
      <alignment horizontal="left" vertical="center" wrapText="1"/>
      <protection locked="0"/>
    </xf>
    <xf numFmtId="0" fontId="41" fillId="0" borderId="51" xfId="232" applyFont="1" applyBorder="1" applyAlignment="1" applyProtection="1">
      <alignment horizontal="left" vertical="center" wrapText="1" indent="2"/>
      <protection locked="0"/>
    </xf>
    <xf numFmtId="0" fontId="41" fillId="0" borderId="41" xfId="232" applyFont="1" applyBorder="1" applyAlignment="1" applyProtection="1">
      <alignment horizontal="left" vertical="center" wrapText="1" indent="2"/>
      <protection locked="0"/>
    </xf>
    <xf numFmtId="0" fontId="63" fillId="0" borderId="51" xfId="232" applyFont="1" applyBorder="1" applyAlignment="1" applyProtection="1">
      <alignment horizontal="left" vertical="center" wrapText="1" indent="1"/>
      <protection locked="0"/>
    </xf>
    <xf numFmtId="0" fontId="63" fillId="0" borderId="41" xfId="232" applyFont="1" applyBorder="1" applyAlignment="1" applyProtection="1">
      <alignment horizontal="left" vertical="center" wrapText="1" indent="1"/>
      <protection locked="0"/>
    </xf>
    <xf numFmtId="0" fontId="63" fillId="0" borderId="51" xfId="232" applyFont="1" applyBorder="1" applyAlignment="1" applyProtection="1">
      <alignment horizontal="left" vertical="center" wrapText="1" indent="3"/>
      <protection locked="0"/>
    </xf>
    <xf numFmtId="0" fontId="63" fillId="0" borderId="41" xfId="232" applyFont="1" applyBorder="1" applyAlignment="1" applyProtection="1">
      <alignment horizontal="left" vertical="center" wrapText="1" indent="3"/>
      <protection locked="0"/>
    </xf>
    <xf numFmtId="0" fontId="63" fillId="0" borderId="51" xfId="232" applyFont="1" applyBorder="1" applyAlignment="1" applyProtection="1">
      <alignment horizontal="left" vertical="center" indent="2"/>
      <protection locked="0"/>
    </xf>
    <xf numFmtId="0" fontId="63" fillId="0" borderId="41" xfId="232" applyFont="1" applyBorder="1" applyAlignment="1" applyProtection="1">
      <alignment horizontal="left" vertical="center" indent="2"/>
      <protection locked="0"/>
    </xf>
    <xf numFmtId="0" fontId="63" fillId="0" borderId="51" xfId="232" applyFont="1" applyBorder="1" applyAlignment="1" applyProtection="1">
      <alignment horizontal="left" vertical="center" indent="1"/>
      <protection locked="0"/>
    </xf>
    <xf numFmtId="0" fontId="63" fillId="0" borderId="41" xfId="232" applyFont="1" applyBorder="1" applyAlignment="1" applyProtection="1">
      <alignment horizontal="left" vertical="center" indent="1"/>
      <protection locked="0"/>
    </xf>
    <xf numFmtId="0" fontId="63" fillId="0" borderId="51" xfId="232" applyFont="1" applyBorder="1" applyAlignment="1" applyProtection="1">
      <alignment horizontal="left" vertical="center" indent="3"/>
      <protection locked="0"/>
    </xf>
    <xf numFmtId="0" fontId="63" fillId="0" borderId="41" xfId="232" applyFont="1" applyBorder="1" applyAlignment="1" applyProtection="1">
      <alignment horizontal="left" vertical="center" indent="3"/>
      <protection locked="0"/>
    </xf>
    <xf numFmtId="0" fontId="63" fillId="34" borderId="137" xfId="232" applyFont="1" applyFill="1" applyBorder="1" applyAlignment="1" applyProtection="1">
      <alignment horizontal="center" vertical="center"/>
      <protection locked="0"/>
    </xf>
    <xf numFmtId="0" fontId="63" fillId="34" borderId="139" xfId="232" applyFont="1" applyFill="1" applyBorder="1" applyAlignment="1" applyProtection="1">
      <alignment horizontal="center" vertical="center"/>
      <protection locked="0"/>
    </xf>
    <xf numFmtId="0" fontId="63" fillId="34" borderId="141" xfId="232" applyFont="1" applyFill="1" applyBorder="1" applyAlignment="1" applyProtection="1">
      <alignment horizontal="center" vertical="center"/>
      <protection locked="0"/>
    </xf>
    <xf numFmtId="0" fontId="63" fillId="34" borderId="138" xfId="232" applyFont="1" applyFill="1" applyBorder="1" applyAlignment="1" applyProtection="1">
      <alignment horizontal="center" vertical="center"/>
      <protection locked="0"/>
    </xf>
    <xf numFmtId="0" fontId="63" fillId="34" borderId="140" xfId="232" applyFont="1" applyFill="1" applyBorder="1" applyAlignment="1" applyProtection="1">
      <alignment horizontal="center" vertical="center"/>
      <protection locked="0"/>
    </xf>
    <xf numFmtId="0" fontId="63" fillId="34" borderId="142" xfId="232" applyFont="1" applyFill="1" applyBorder="1" applyAlignment="1" applyProtection="1">
      <alignment horizontal="center" vertical="center"/>
      <protection locked="0"/>
    </xf>
    <xf numFmtId="0" fontId="135" fillId="0" borderId="42" xfId="232" applyFont="1" applyBorder="1" applyAlignment="1" applyProtection="1">
      <alignment horizontal="center" vertical="center" wrapText="1"/>
      <protection locked="0"/>
    </xf>
    <xf numFmtId="0" fontId="52" fillId="0" borderId="57" xfId="232" applyFont="1" applyBorder="1" applyAlignment="1" applyProtection="1">
      <alignment horizontal="left" vertical="center" wrapText="1"/>
      <protection locked="0"/>
    </xf>
    <xf numFmtId="0" fontId="166" fillId="0" borderId="35" xfId="232" applyFont="1" applyBorder="1" applyAlignment="1" applyProtection="1">
      <alignment horizontal="center" vertical="center" wrapText="1"/>
      <protection locked="0"/>
    </xf>
    <xf numFmtId="0" fontId="166" fillId="0" borderId="87" xfId="232" applyFont="1" applyBorder="1" applyAlignment="1" applyProtection="1">
      <alignment horizontal="center" vertical="center" wrapText="1"/>
      <protection locked="0"/>
    </xf>
    <xf numFmtId="0" fontId="63" fillId="0" borderId="90" xfId="232" applyFont="1" applyBorder="1" applyAlignment="1" applyProtection="1">
      <alignment horizontal="left" vertical="center" wrapText="1"/>
      <protection locked="0"/>
    </xf>
    <xf numFmtId="0" fontId="63" fillId="0" borderId="91" xfId="232" applyFont="1" applyBorder="1" applyAlignment="1" applyProtection="1">
      <alignment horizontal="left" vertical="center" wrapText="1"/>
      <protection locked="0"/>
    </xf>
    <xf numFmtId="192" fontId="76" fillId="0" borderId="262" xfId="252" applyFont="1" applyBorder="1" applyAlignment="1">
      <alignment horizontal="center"/>
    </xf>
    <xf numFmtId="192" fontId="33" fillId="0" borderId="262" xfId="252" applyFont="1" applyBorder="1" applyAlignment="1">
      <alignment horizontal="center"/>
    </xf>
    <xf numFmtId="192" fontId="95" fillId="0" borderId="0" xfId="252" applyFont="1" applyAlignment="1">
      <alignment horizontal="center"/>
    </xf>
    <xf numFmtId="192" fontId="33" fillId="0" borderId="264" xfId="252" applyFont="1" applyBorder="1" applyAlignment="1">
      <alignment horizontal="center"/>
    </xf>
    <xf numFmtId="192" fontId="33" fillId="0" borderId="267" xfId="252" applyFont="1" applyBorder="1" applyAlignment="1">
      <alignment horizontal="center" vertical="center"/>
    </xf>
    <xf numFmtId="192" fontId="33" fillId="0" borderId="268" xfId="252" applyFont="1" applyBorder="1" applyAlignment="1">
      <alignment horizontal="center" vertical="center"/>
    </xf>
    <xf numFmtId="176" fontId="2" fillId="0" borderId="0" xfId="253"/>
    <xf numFmtId="176" fontId="2" fillId="0" borderId="264" xfId="253" applyBorder="1"/>
    <xf numFmtId="176" fontId="2" fillId="0" borderId="276" xfId="253" applyBorder="1"/>
    <xf numFmtId="0" fontId="33" fillId="0" borderId="275" xfId="254" applyNumberFormat="1" applyFont="1" applyBorder="1" applyAlignment="1">
      <alignment horizontal="center" vertical="center" wrapText="1"/>
    </xf>
    <xf numFmtId="0" fontId="63" fillId="0" borderId="57" xfId="217" applyFont="1" applyBorder="1" applyAlignment="1">
      <alignment horizontal="left"/>
    </xf>
    <xf numFmtId="0" fontId="63" fillId="0" borderId="92" xfId="217" applyFont="1" applyBorder="1" applyAlignment="1">
      <alignment horizontal="left"/>
    </xf>
    <xf numFmtId="0" fontId="71" fillId="0" borderId="0" xfId="217" applyFont="1" applyAlignment="1">
      <alignment horizontal="left"/>
    </xf>
    <xf numFmtId="0" fontId="71" fillId="0" borderId="0" xfId="217" applyFont="1" applyAlignment="1" applyProtection="1">
      <alignment horizontal="left"/>
      <protection locked="0"/>
    </xf>
    <xf numFmtId="0" fontId="88" fillId="0" borderId="0" xfId="217" applyFont="1" applyAlignment="1">
      <alignment horizontal="left" vertical="center"/>
    </xf>
    <xf numFmtId="0" fontId="63" fillId="0" borderId="0" xfId="217" applyFont="1" applyAlignment="1">
      <alignment horizontal="left" vertical="center"/>
    </xf>
    <xf numFmtId="0" fontId="63" fillId="0" borderId="0" xfId="217" applyFont="1" applyAlignment="1">
      <alignment horizontal="left"/>
    </xf>
    <xf numFmtId="0" fontId="63" fillId="0" borderId="45" xfId="217" applyFont="1" applyBorder="1" applyAlignment="1">
      <alignment horizontal="left"/>
    </xf>
    <xf numFmtId="0" fontId="63" fillId="0" borderId="42" xfId="217" applyFont="1" applyBorder="1" applyAlignment="1">
      <alignment horizontal="center" vertical="center"/>
    </xf>
    <xf numFmtId="0" fontId="63" fillId="0" borderId="43" xfId="217" applyFont="1" applyBorder="1" applyAlignment="1">
      <alignment horizontal="center" vertical="center"/>
    </xf>
    <xf numFmtId="195" fontId="63" fillId="0" borderId="0" xfId="217" applyNumberFormat="1" applyFont="1" applyAlignment="1">
      <alignment horizontal="center"/>
    </xf>
    <xf numFmtId="195" fontId="63" fillId="0" borderId="45" xfId="217" applyNumberFormat="1" applyFont="1" applyBorder="1" applyAlignment="1">
      <alignment horizontal="center"/>
    </xf>
    <xf numFmtId="0" fontId="63" fillId="0" borderId="0" xfId="217" applyFont="1" applyAlignment="1">
      <alignment horizontal="center"/>
    </xf>
    <xf numFmtId="0" fontId="63" fillId="0" borderId="45" xfId="217" applyFont="1" applyBorder="1" applyAlignment="1">
      <alignment horizontal="center"/>
    </xf>
    <xf numFmtId="0" fontId="71" fillId="0" borderId="56" xfId="217" applyFont="1" applyBorder="1" applyAlignment="1"/>
    <xf numFmtId="0" fontId="109" fillId="0" borderId="57" xfId="217" applyFont="1" applyBorder="1" applyAlignment="1"/>
    <xf numFmtId="0" fontId="52" fillId="0" borderId="0" xfId="217" applyFont="1" applyAlignment="1">
      <alignment horizontal="center"/>
    </xf>
    <xf numFmtId="0" fontId="52" fillId="0" borderId="0" xfId="217" applyFont="1" applyAlignment="1"/>
    <xf numFmtId="0" fontId="52" fillId="0" borderId="57" xfId="217" applyFont="1" applyBorder="1" applyAlignment="1">
      <alignment horizontal="center"/>
    </xf>
    <xf numFmtId="0" fontId="110" fillId="0" borderId="35" xfId="217" applyFont="1" applyBorder="1" applyAlignment="1">
      <alignment horizontal="center" vertical="center"/>
    </xf>
    <xf numFmtId="0" fontId="110" fillId="0" borderId="87" xfId="217" applyFont="1" applyBorder="1" applyAlignment="1"/>
    <xf numFmtId="0" fontId="110" fillId="0" borderId="0" xfId="217" applyFont="1" applyAlignment="1"/>
    <xf numFmtId="0" fontId="110" fillId="0" borderId="45" xfId="217" applyFont="1" applyBorder="1" applyAlignment="1"/>
    <xf numFmtId="0" fontId="110" fillId="0" borderId="25" xfId="217" applyFont="1" applyBorder="1" applyAlignment="1"/>
    <xf numFmtId="0" fontId="110" fillId="0" borderId="46" xfId="217" applyFont="1" applyBorder="1" applyAlignment="1"/>
    <xf numFmtId="0" fontId="71" fillId="0" borderId="89" xfId="217" applyFont="1" applyBorder="1" applyAlignment="1">
      <alignment horizontal="center"/>
    </xf>
    <xf numFmtId="0" fontId="71" fillId="0" borderId="90" xfId="217" applyFont="1" applyBorder="1" applyAlignment="1">
      <alignment horizontal="center"/>
    </xf>
    <xf numFmtId="0" fontId="71" fillId="0" borderId="91" xfId="217" applyFont="1" applyBorder="1" applyAlignment="1">
      <alignment horizontal="center"/>
    </xf>
    <xf numFmtId="0" fontId="71" fillId="0" borderId="60" xfId="217" applyFont="1" applyBorder="1" applyAlignment="1" applyProtection="1">
      <alignment horizontal="center" vertical="center" wrapText="1"/>
      <protection locked="0"/>
    </xf>
    <xf numFmtId="0" fontId="71" fillId="0" borderId="40" xfId="217" applyFont="1" applyBorder="1" applyAlignment="1" applyProtection="1">
      <alignment horizontal="center" vertical="center" wrapText="1"/>
      <protection locked="0"/>
    </xf>
    <xf numFmtId="0" fontId="71" fillId="0" borderId="50" xfId="217" applyFont="1" applyBorder="1" applyAlignment="1" applyProtection="1">
      <alignment horizontal="center" vertical="center" wrapText="1"/>
      <protection locked="0"/>
    </xf>
    <xf numFmtId="0" fontId="71" fillId="0" borderId="44" xfId="217" applyFont="1" applyBorder="1" applyAlignment="1" applyProtection="1">
      <alignment horizontal="center" vertical="center"/>
      <protection locked="0"/>
    </xf>
    <xf numFmtId="0" fontId="71" fillId="0" borderId="49" xfId="217" applyFont="1" applyBorder="1">
      <alignment vertical="center"/>
    </xf>
    <xf numFmtId="0" fontId="71" fillId="0" borderId="47" xfId="217" applyFont="1" applyBorder="1" applyAlignment="1" applyProtection="1">
      <alignment horizontal="center" vertical="center"/>
      <protection locked="0"/>
    </xf>
    <xf numFmtId="0" fontId="71" fillId="0" borderId="51" xfId="217" applyFont="1" applyBorder="1" applyAlignment="1" applyProtection="1">
      <alignment horizontal="center" vertical="center"/>
      <protection locked="0"/>
    </xf>
    <xf numFmtId="0" fontId="71" fillId="0" borderId="41" xfId="217" applyFont="1" applyBorder="1" applyAlignment="1" applyProtection="1">
      <alignment horizontal="center" vertical="center"/>
      <protection locked="0"/>
    </xf>
    <xf numFmtId="0" fontId="71" fillId="0" borderId="48" xfId="217" applyFont="1" applyBorder="1" applyAlignment="1">
      <alignment horizontal="center" vertical="center"/>
    </xf>
    <xf numFmtId="0" fontId="71" fillId="0" borderId="49" xfId="217" applyFont="1" applyBorder="1" applyAlignment="1">
      <alignment horizontal="center" vertical="center"/>
    </xf>
    <xf numFmtId="190" fontId="32" fillId="0" borderId="10" xfId="216" applyNumberFormat="1" applyFont="1" applyBorder="1" applyAlignment="1">
      <alignment horizontal="center" vertical="center"/>
    </xf>
    <xf numFmtId="0" fontId="1" fillId="0" borderId="20" xfId="216" applyBorder="1">
      <alignment vertical="center"/>
    </xf>
    <xf numFmtId="190" fontId="32" fillId="0" borderId="10" xfId="216" applyNumberFormat="1" applyFont="1" applyBorder="1" applyAlignment="1">
      <alignment horizontal="center" vertical="center" wrapText="1"/>
    </xf>
    <xf numFmtId="190" fontId="32" fillId="0" borderId="10" xfId="216" applyNumberFormat="1" applyFont="1" applyBorder="1" applyAlignment="1">
      <alignment horizontal="center" vertical="center" shrinkToFit="1"/>
    </xf>
    <xf numFmtId="189" fontId="32" fillId="0" borderId="10" xfId="216" applyNumberFormat="1" applyFont="1" applyBorder="1" applyAlignment="1">
      <alignment horizontal="center" vertical="center" wrapText="1"/>
    </xf>
    <xf numFmtId="189" fontId="32" fillId="0" borderId="10" xfId="216" applyNumberFormat="1" applyFont="1" applyBorder="1" applyAlignment="1">
      <alignment horizontal="center" vertical="center"/>
    </xf>
    <xf numFmtId="0" fontId="1" fillId="0" borderId="0" xfId="216">
      <alignment vertical="center"/>
    </xf>
    <xf numFmtId="190" fontId="30" fillId="0" borderId="0" xfId="216" applyNumberFormat="1" applyFont="1" applyAlignment="1">
      <alignment horizontal="center" vertical="center"/>
    </xf>
    <xf numFmtId="190" fontId="32" fillId="0" borderId="19" xfId="216" applyNumberFormat="1" applyFont="1" applyBorder="1" applyAlignment="1">
      <alignment horizontal="left" vertical="center"/>
    </xf>
    <xf numFmtId="0" fontId="115" fillId="33" borderId="45" xfId="231" applyFont="1" applyFill="1" applyBorder="1" applyAlignment="1">
      <alignment horizontal="center" vertical="center"/>
    </xf>
    <xf numFmtId="0" fontId="115" fillId="33" borderId="92" xfId="231" applyFont="1" applyFill="1" applyBorder="1" applyAlignment="1">
      <alignment horizontal="center" vertical="center"/>
    </xf>
    <xf numFmtId="0" fontId="115" fillId="33" borderId="44" xfId="231" applyFont="1" applyFill="1" applyBorder="1" applyAlignment="1">
      <alignment horizontal="center" vertical="center"/>
    </xf>
    <xf numFmtId="0" fontId="115" fillId="33" borderId="93" xfId="231" applyFont="1" applyFill="1" applyBorder="1" applyAlignment="1">
      <alignment horizontal="center" vertical="center"/>
    </xf>
    <xf numFmtId="0" fontId="115" fillId="0" borderId="0" xfId="231" applyFont="1" applyAlignment="1">
      <alignment horizontal="left" vertical="center"/>
    </xf>
    <xf numFmtId="0" fontId="115" fillId="0" borderId="0" xfId="231" applyFont="1" applyAlignment="1">
      <alignment horizontal="center" vertical="center"/>
    </xf>
    <xf numFmtId="198" fontId="115" fillId="0" borderId="0" xfId="231" applyNumberFormat="1" applyFont="1" applyAlignment="1">
      <alignment horizontal="left" vertical="center"/>
    </xf>
    <xf numFmtId="0" fontId="115" fillId="0" borderId="0" xfId="231" applyFont="1" applyAlignment="1">
      <alignment horizontal="right"/>
    </xf>
    <xf numFmtId="0" fontId="115" fillId="0" borderId="39" xfId="231" applyFont="1" applyBorder="1" applyAlignment="1">
      <alignment horizontal="center" vertical="center"/>
    </xf>
    <xf numFmtId="0" fontId="115" fillId="0" borderId="39" xfId="231" applyFont="1" applyBorder="1" applyAlignment="1">
      <alignment horizontal="center" vertical="center" wrapText="1"/>
    </xf>
    <xf numFmtId="0" fontId="116" fillId="0" borderId="75" xfId="231" applyFont="1" applyBorder="1" applyAlignment="1">
      <alignment horizontal="center" vertical="center" wrapText="1"/>
    </xf>
    <xf numFmtId="0" fontId="116" fillId="0" borderId="98" xfId="231" applyFont="1" applyBorder="1" applyAlignment="1">
      <alignment horizontal="center" vertical="center" wrapText="1"/>
    </xf>
    <xf numFmtId="0" fontId="115" fillId="33" borderId="97" xfId="231" applyFont="1" applyFill="1" applyBorder="1" applyAlignment="1">
      <alignment horizontal="center" vertical="center"/>
    </xf>
    <xf numFmtId="0" fontId="115" fillId="33" borderId="99" xfId="231" applyFont="1" applyFill="1" applyBorder="1" applyAlignment="1">
      <alignment horizontal="center" vertical="center"/>
    </xf>
    <xf numFmtId="0" fontId="116" fillId="0" borderId="39" xfId="231" applyFont="1" applyBorder="1" applyAlignment="1">
      <alignment horizontal="center" vertical="center" wrapText="1"/>
    </xf>
    <xf numFmtId="0" fontId="88" fillId="0" borderId="39" xfId="231" applyFont="1" applyBorder="1" applyAlignment="1">
      <alignment horizontal="center" vertical="center" wrapText="1"/>
    </xf>
    <xf numFmtId="0" fontId="63" fillId="31" borderId="39" xfId="231" applyFont="1" applyFill="1" applyBorder="1" applyAlignment="1">
      <alignment horizontal="center" vertical="center"/>
    </xf>
    <xf numFmtId="0" fontId="63" fillId="0" borderId="39" xfId="231" applyFont="1" applyBorder="1" applyAlignment="1">
      <alignment horizontal="center" vertical="center"/>
    </xf>
    <xf numFmtId="0" fontId="63" fillId="0" borderId="39" xfId="231" applyFont="1" applyBorder="1" applyAlignment="1">
      <alignment horizontal="center" vertical="center" wrapText="1"/>
    </xf>
    <xf numFmtId="0" fontId="114" fillId="31" borderId="39" xfId="231" applyFill="1" applyBorder="1" applyAlignment="1">
      <alignment horizontal="center" vertical="center"/>
    </xf>
    <xf numFmtId="0" fontId="114" fillId="0" borderId="39" xfId="231" applyBorder="1" applyAlignment="1">
      <alignment horizontal="center" vertical="center"/>
    </xf>
    <xf numFmtId="0" fontId="114" fillId="32" borderId="39" xfId="231" applyFill="1" applyBorder="1" applyAlignment="1">
      <alignment horizontal="center" vertical="center"/>
    </xf>
    <xf numFmtId="0" fontId="115" fillId="0" borderId="88" xfId="231" applyFont="1" applyBorder="1" applyAlignment="1">
      <alignment horizontal="center" vertical="center" wrapText="1"/>
    </xf>
    <xf numFmtId="0" fontId="115" fillId="0" borderId="44" xfId="231" applyFont="1" applyBorder="1" applyAlignment="1">
      <alignment horizontal="center" vertical="center" wrapText="1"/>
    </xf>
    <xf numFmtId="0" fontId="115" fillId="0" borderId="47" xfId="231" applyFont="1" applyBorder="1" applyAlignment="1">
      <alignment horizontal="center" vertical="center"/>
    </xf>
    <xf numFmtId="0" fontId="115" fillId="0" borderId="51" xfId="231" applyFont="1" applyBorder="1" applyAlignment="1">
      <alignment horizontal="center" vertical="center"/>
    </xf>
    <xf numFmtId="0" fontId="115" fillId="0" borderId="41" xfId="231" applyFont="1" applyBorder="1" applyAlignment="1">
      <alignment horizontal="center" vertical="center"/>
    </xf>
    <xf numFmtId="0" fontId="115" fillId="0" borderId="43" xfId="231" applyFont="1" applyBorder="1" applyAlignment="1">
      <alignment horizontal="center" vertical="center"/>
    </xf>
    <xf numFmtId="0" fontId="115" fillId="0" borderId="48" xfId="231" applyFont="1" applyBorder="1" applyAlignment="1">
      <alignment horizontal="center" vertical="center"/>
    </xf>
    <xf numFmtId="0" fontId="115" fillId="0" borderId="48" xfId="231" applyFont="1" applyBorder="1" applyAlignment="1">
      <alignment horizontal="center" vertical="center" wrapText="1"/>
    </xf>
    <xf numFmtId="0" fontId="115" fillId="0" borderId="59" xfId="231" applyFont="1" applyBorder="1" applyAlignment="1">
      <alignment horizontal="center" vertical="center" wrapText="1"/>
    </xf>
    <xf numFmtId="0" fontId="115" fillId="0" borderId="87" xfId="231" applyFont="1" applyBorder="1" applyAlignment="1">
      <alignment horizontal="center" vertical="center" wrapText="1"/>
    </xf>
    <xf numFmtId="0" fontId="115" fillId="0" borderId="36" xfId="231" applyFont="1" applyBorder="1" applyAlignment="1">
      <alignment horizontal="center" vertical="center" wrapText="1"/>
    </xf>
    <xf numFmtId="0" fontId="115" fillId="0" borderId="45" xfId="231" applyFont="1" applyBorder="1" applyAlignment="1">
      <alignment horizontal="center" vertical="center" wrapText="1"/>
    </xf>
    <xf numFmtId="0" fontId="115" fillId="0" borderId="89" xfId="231" applyFont="1" applyBorder="1" applyAlignment="1">
      <alignment horizontal="center" vertical="center"/>
    </xf>
    <xf numFmtId="0" fontId="115" fillId="0" borderId="90" xfId="231" applyFont="1" applyBorder="1" applyAlignment="1">
      <alignment horizontal="center" vertical="center"/>
    </xf>
    <xf numFmtId="0" fontId="115" fillId="0" borderId="91" xfId="231" applyFont="1" applyBorder="1" applyAlignment="1">
      <alignment horizontal="center" vertical="center"/>
    </xf>
    <xf numFmtId="0" fontId="115" fillId="0" borderId="60" xfId="231" applyFont="1" applyBorder="1" applyAlignment="1">
      <alignment horizontal="center" vertical="center" wrapText="1"/>
    </xf>
    <xf numFmtId="0" fontId="115" fillId="0" borderId="35" xfId="231" applyFont="1" applyBorder="1" applyAlignment="1">
      <alignment horizontal="center" vertical="center" wrapText="1"/>
    </xf>
    <xf numFmtId="0" fontId="115" fillId="0" borderId="50" xfId="231" applyFont="1" applyBorder="1" applyAlignment="1">
      <alignment horizontal="center" vertical="center" wrapText="1"/>
    </xf>
    <xf numFmtId="0" fontId="115" fillId="0" borderId="25" xfId="231" applyFont="1" applyBorder="1" applyAlignment="1">
      <alignment horizontal="center" vertical="center" wrapText="1"/>
    </xf>
    <xf numFmtId="0" fontId="115" fillId="0" borderId="46" xfId="231" applyFont="1" applyBorder="1" applyAlignment="1">
      <alignment horizontal="center" vertical="center" wrapText="1"/>
    </xf>
    <xf numFmtId="0" fontId="115" fillId="0" borderId="60" xfId="231" applyFont="1" applyBorder="1" applyAlignment="1">
      <alignment horizontal="center" vertical="center"/>
    </xf>
    <xf numFmtId="0" fontId="115" fillId="0" borderId="35" xfId="231" applyFont="1" applyBorder="1" applyAlignment="1">
      <alignment horizontal="center" vertical="center"/>
    </xf>
    <xf numFmtId="0" fontId="115" fillId="0" borderId="94" xfId="231" applyFont="1" applyBorder="1" applyAlignment="1">
      <alignment horizontal="center" vertical="center"/>
    </xf>
    <xf numFmtId="0" fontId="115" fillId="0" borderId="50" xfId="231" applyFont="1" applyBorder="1" applyAlignment="1">
      <alignment horizontal="center" vertical="center"/>
    </xf>
    <xf numFmtId="0" fontId="115" fillId="0" borderId="25" xfId="231" applyFont="1" applyBorder="1" applyAlignment="1">
      <alignment horizontal="center" vertical="center"/>
    </xf>
    <xf numFmtId="0" fontId="115" fillId="0" borderId="95" xfId="231" applyFont="1" applyBorder="1" applyAlignment="1">
      <alignment horizontal="center" vertical="center"/>
    </xf>
    <xf numFmtId="0" fontId="88" fillId="0" borderId="43" xfId="232" applyFont="1" applyBorder="1" applyAlignment="1">
      <alignment horizontal="center" vertical="center" wrapText="1"/>
    </xf>
    <xf numFmtId="0" fontId="88" fillId="0" borderId="45" xfId="232" applyFont="1" applyBorder="1" applyAlignment="1">
      <alignment horizontal="center" vertical="center" wrapText="1"/>
    </xf>
    <xf numFmtId="0" fontId="88" fillId="0" borderId="92" xfId="232" applyFont="1" applyBorder="1" applyAlignment="1">
      <alignment horizontal="center" vertical="center" wrapText="1"/>
    </xf>
    <xf numFmtId="0" fontId="63" fillId="0" borderId="0" xfId="232" applyFont="1" applyAlignment="1">
      <alignment horizontal="left" vertical="center"/>
    </xf>
    <xf numFmtId="0" fontId="63" fillId="0" borderId="0" xfId="232" applyFont="1" applyAlignment="1">
      <alignment horizontal="center" vertical="center"/>
    </xf>
    <xf numFmtId="0" fontId="65" fillId="0" borderId="0" xfId="232" applyAlignment="1">
      <alignment horizontal="center" vertical="center"/>
    </xf>
    <xf numFmtId="198" fontId="63" fillId="0" borderId="0" xfId="232" applyNumberFormat="1" applyFont="1" applyAlignment="1">
      <alignment horizontal="left" vertical="center"/>
    </xf>
    <xf numFmtId="0" fontId="65" fillId="0" borderId="0" xfId="232" applyAlignment="1">
      <alignment horizontal="left" vertical="center"/>
    </xf>
    <xf numFmtId="0" fontId="63" fillId="0" borderId="47" xfId="232" applyFont="1" applyBorder="1" applyAlignment="1">
      <alignment horizontal="center" vertical="center" wrapText="1"/>
    </xf>
    <xf numFmtId="0" fontId="65" fillId="0" borderId="51" xfId="232" applyBorder="1" applyAlignment="1">
      <alignment horizontal="center" vertical="center" wrapText="1"/>
    </xf>
    <xf numFmtId="0" fontId="65" fillId="0" borderId="41" xfId="232" applyBorder="1" applyAlignment="1">
      <alignment horizontal="center" vertical="center" wrapText="1"/>
    </xf>
    <xf numFmtId="0" fontId="139" fillId="0" borderId="47" xfId="232" applyFont="1" applyBorder="1" applyAlignment="1">
      <alignment horizontal="center" vertical="center" wrapText="1"/>
    </xf>
    <xf numFmtId="0" fontId="140" fillId="0" borderId="51" xfId="232" applyFont="1" applyBorder="1" applyAlignment="1">
      <alignment horizontal="center" vertical="center" wrapText="1"/>
    </xf>
    <xf numFmtId="0" fontId="140" fillId="0" borderId="41" xfId="232" applyFont="1" applyBorder="1" applyAlignment="1">
      <alignment horizontal="center" vertical="center" wrapText="1"/>
    </xf>
    <xf numFmtId="0" fontId="140" fillId="0" borderId="103" xfId="232" applyFont="1" applyBorder="1" applyAlignment="1">
      <alignment horizontal="center" vertical="center" wrapText="1"/>
    </xf>
    <xf numFmtId="0" fontId="63" fillId="0" borderId="87" xfId="232" applyFont="1" applyBorder="1" applyAlignment="1">
      <alignment horizontal="center" vertical="center"/>
    </xf>
    <xf numFmtId="0" fontId="63" fillId="0" borderId="45" xfId="232" applyFont="1" applyBorder="1" applyAlignment="1">
      <alignment horizontal="center" vertical="center"/>
    </xf>
    <xf numFmtId="0" fontId="63" fillId="0" borderId="46" xfId="232" applyFont="1" applyBorder="1" applyAlignment="1">
      <alignment horizontal="center" vertical="center"/>
    </xf>
    <xf numFmtId="0" fontId="88" fillId="0" borderId="46" xfId="232" applyFont="1" applyBorder="1" applyAlignment="1">
      <alignment horizontal="center" vertical="center" wrapText="1"/>
    </xf>
    <xf numFmtId="0" fontId="88" fillId="0" borderId="0" xfId="232" applyFont="1" applyAlignment="1">
      <alignment horizontal="center" vertical="top"/>
    </xf>
    <xf numFmtId="0" fontId="63" fillId="0" borderId="35" xfId="232" applyFont="1" applyBorder="1" applyAlignment="1">
      <alignment horizontal="center" vertical="center" wrapText="1"/>
    </xf>
    <xf numFmtId="0" fontId="63" fillId="0" borderId="87" xfId="232" applyFont="1" applyBorder="1" applyAlignment="1">
      <alignment horizontal="center" vertical="center" wrapText="1"/>
    </xf>
    <xf numFmtId="0" fontId="63" fillId="0" borderId="0" xfId="232" applyFont="1" applyAlignment="1">
      <alignment horizontal="center" vertical="center" wrapText="1"/>
    </xf>
    <xf numFmtId="0" fontId="63" fillId="0" borderId="45" xfId="232" applyFont="1" applyBorder="1" applyAlignment="1">
      <alignment horizontal="center" vertical="center" wrapText="1"/>
    </xf>
    <xf numFmtId="0" fontId="63" fillId="0" borderId="57" xfId="232" applyFont="1" applyBorder="1" applyAlignment="1">
      <alignment horizontal="center" vertical="center" wrapText="1"/>
    </xf>
    <xf numFmtId="0" fontId="63" fillId="0" borderId="92" xfId="232" applyFont="1" applyBorder="1" applyAlignment="1">
      <alignment horizontal="center" vertical="center" wrapText="1"/>
    </xf>
    <xf numFmtId="0" fontId="41" fillId="0" borderId="89" xfId="232" applyFont="1" applyBorder="1" applyAlignment="1">
      <alignment horizontal="center" vertical="center"/>
    </xf>
    <xf numFmtId="0" fontId="41" fillId="0" borderId="90" xfId="232" applyFont="1" applyBorder="1" applyAlignment="1">
      <alignment horizontal="center" vertical="center"/>
    </xf>
    <xf numFmtId="0" fontId="41" fillId="0" borderId="91" xfId="232" applyFont="1" applyBorder="1" applyAlignment="1">
      <alignment horizontal="center" vertical="center"/>
    </xf>
    <xf numFmtId="0" fontId="63" fillId="0" borderId="60" xfId="232" applyFont="1" applyBorder="1" applyAlignment="1">
      <alignment horizontal="center" vertical="center" wrapText="1"/>
    </xf>
    <xf numFmtId="0" fontId="63" fillId="0" borderId="50" xfId="232" applyFont="1" applyBorder="1" applyAlignment="1">
      <alignment horizontal="center" vertical="center" wrapText="1"/>
    </xf>
    <xf numFmtId="0" fontId="63" fillId="0" borderId="25" xfId="232" applyFont="1" applyBorder="1" applyAlignment="1">
      <alignment horizontal="center" vertical="center" wrapText="1"/>
    </xf>
    <xf numFmtId="0" fontId="63" fillId="0" borderId="46" xfId="232" applyFont="1" applyBorder="1" applyAlignment="1">
      <alignment horizontal="center" vertical="center" wrapText="1"/>
    </xf>
    <xf numFmtId="0" fontId="41" fillId="0" borderId="50" xfId="232" applyFont="1" applyBorder="1" applyAlignment="1">
      <alignment horizontal="center" vertical="center"/>
    </xf>
    <xf numFmtId="0" fontId="41" fillId="0" borderId="25" xfId="232" applyFont="1" applyBorder="1" applyAlignment="1">
      <alignment horizontal="center" vertical="center"/>
    </xf>
    <xf numFmtId="0" fontId="41" fillId="0" borderId="46" xfId="232" applyFont="1" applyBorder="1" applyAlignment="1">
      <alignment horizontal="center" vertical="center"/>
    </xf>
    <xf numFmtId="0" fontId="139" fillId="0" borderId="35" xfId="232" applyFont="1" applyBorder="1" applyAlignment="1">
      <alignment horizontal="center" vertical="center" wrapText="1"/>
    </xf>
    <xf numFmtId="0" fontId="140" fillId="0" borderId="35" xfId="232" applyFont="1" applyBorder="1" applyAlignment="1">
      <alignment horizontal="center" vertical="center" wrapText="1"/>
    </xf>
    <xf numFmtId="0" fontId="140" fillId="0" borderId="0" xfId="232" applyFont="1" applyAlignment="1">
      <alignment horizontal="center" vertical="center" wrapText="1"/>
    </xf>
    <xf numFmtId="0" fontId="63" fillId="0" borderId="47" xfId="232" applyFont="1" applyBorder="1" applyAlignment="1">
      <alignment horizontal="center" vertical="center"/>
    </xf>
    <xf numFmtId="0" fontId="63" fillId="0" borderId="51" xfId="232" applyFont="1" applyBorder="1" applyAlignment="1">
      <alignment horizontal="center" vertical="center"/>
    </xf>
    <xf numFmtId="0" fontId="63" fillId="0" borderId="41" xfId="232" applyFont="1" applyBorder="1" applyAlignment="1">
      <alignment horizontal="center" vertical="center"/>
    </xf>
    <xf numFmtId="0" fontId="139" fillId="0" borderId="47" xfId="232" applyFont="1" applyBorder="1" applyAlignment="1">
      <alignment horizontal="center" vertical="center"/>
    </xf>
    <xf numFmtId="0" fontId="139" fillId="0" borderId="51" xfId="232" applyFont="1" applyBorder="1" applyAlignment="1">
      <alignment horizontal="center" vertical="center"/>
    </xf>
    <xf numFmtId="0" fontId="139" fillId="0" borderId="41" xfId="232" applyFont="1" applyBorder="1" applyAlignment="1">
      <alignment horizontal="center" vertical="center"/>
    </xf>
    <xf numFmtId="0" fontId="63" fillId="0" borderId="102" xfId="232" applyFont="1" applyBorder="1" applyAlignment="1">
      <alignment horizontal="center" vertical="center"/>
    </xf>
    <xf numFmtId="0" fontId="65" fillId="0" borderId="51" xfId="232" applyBorder="1" applyAlignment="1">
      <alignment horizontal="center" vertical="center"/>
    </xf>
    <xf numFmtId="0" fontId="65" fillId="0" borderId="41" xfId="232" applyBorder="1" applyAlignment="1">
      <alignment horizontal="center" vertical="center"/>
    </xf>
    <xf numFmtId="0" fontId="88" fillId="0" borderId="197" xfId="232" applyFont="1" applyBorder="1" applyAlignment="1">
      <alignment horizontal="center" vertical="center" wrapText="1"/>
    </xf>
    <xf numFmtId="0" fontId="63" fillId="0" borderId="190" xfId="232" applyFont="1" applyBorder="1" applyAlignment="1">
      <alignment horizontal="center" vertical="center"/>
    </xf>
    <xf numFmtId="0" fontId="63" fillId="0" borderId="189" xfId="232" applyFont="1" applyBorder="1" applyAlignment="1">
      <alignment horizontal="center" vertical="center" wrapText="1"/>
    </xf>
    <xf numFmtId="0" fontId="63" fillId="0" borderId="190" xfId="232" applyFont="1" applyBorder="1" applyAlignment="1">
      <alignment horizontal="center" vertical="center" wrapText="1"/>
    </xf>
    <xf numFmtId="0" fontId="63" fillId="0" borderId="188" xfId="232" applyFont="1" applyBorder="1" applyAlignment="1">
      <alignment horizontal="center" vertical="center" wrapText="1"/>
    </xf>
    <xf numFmtId="0" fontId="63" fillId="0" borderId="197" xfId="232" applyFont="1" applyBorder="1" applyAlignment="1">
      <alignment horizontal="center" vertical="center" wrapText="1"/>
    </xf>
    <xf numFmtId="0" fontId="41" fillId="0" borderId="191" xfId="232" applyFont="1" applyBorder="1" applyAlignment="1">
      <alignment horizontal="center" vertical="center"/>
    </xf>
    <xf numFmtId="0" fontId="41" fillId="0" borderId="192" xfId="232" applyFont="1" applyBorder="1" applyAlignment="1">
      <alignment horizontal="center" vertical="center"/>
    </xf>
    <xf numFmtId="0" fontId="41" fillId="0" borderId="193" xfId="232" applyFont="1" applyBorder="1" applyAlignment="1">
      <alignment horizontal="center" vertical="center"/>
    </xf>
    <xf numFmtId="0" fontId="63" fillId="0" borderId="194" xfId="232" applyFont="1" applyBorder="1" applyAlignment="1">
      <alignment horizontal="center" vertical="center" wrapText="1"/>
    </xf>
    <xf numFmtId="0" fontId="41" fillId="0" borderId="195" xfId="232" applyFont="1" applyBorder="1" applyAlignment="1">
      <alignment horizontal="center" vertical="center"/>
    </xf>
    <xf numFmtId="0" fontId="139" fillId="0" borderId="189" xfId="232" applyFont="1" applyBorder="1" applyAlignment="1">
      <alignment horizontal="center" vertical="center" wrapText="1"/>
    </xf>
    <xf numFmtId="0" fontId="140" fillId="0" borderId="189" xfId="232" applyFont="1" applyBorder="1" applyAlignment="1">
      <alignment horizontal="center" vertical="center" wrapText="1"/>
    </xf>
    <xf numFmtId="0" fontId="139" fillId="0" borderId="39" xfId="232" applyFont="1" applyBorder="1" applyAlignment="1">
      <alignment horizontal="center" vertical="center"/>
    </xf>
    <xf numFmtId="0" fontId="63" fillId="32" borderId="0" xfId="232" applyFont="1" applyFill="1" applyAlignment="1">
      <alignment horizontal="left" vertical="center"/>
    </xf>
    <xf numFmtId="0" fontId="65" fillId="32" borderId="0" xfId="232" applyFill="1" applyAlignment="1">
      <alignment horizontal="left" vertical="center"/>
    </xf>
    <xf numFmtId="0" fontId="63" fillId="32" borderId="0" xfId="237" applyFont="1" applyFill="1" applyAlignment="1">
      <alignment horizontal="left" vertical="center"/>
    </xf>
    <xf numFmtId="0" fontId="0" fillId="32" borderId="0" xfId="238" applyFont="1" applyFill="1" applyAlignment="1">
      <alignment horizontal="left" vertical="center"/>
    </xf>
    <xf numFmtId="198" fontId="63" fillId="32" borderId="0" xfId="232" applyNumberFormat="1" applyFont="1" applyFill="1" applyAlignment="1">
      <alignment horizontal="center" vertical="center"/>
    </xf>
    <xf numFmtId="0" fontId="65" fillId="32" borderId="0" xfId="232" applyFill="1" applyAlignment="1">
      <alignment horizontal="center"/>
    </xf>
    <xf numFmtId="0" fontId="88" fillId="32" borderId="0" xfId="232" applyFont="1" applyFill="1" applyAlignment="1">
      <alignment horizontal="right" vertical="center"/>
    </xf>
    <xf numFmtId="0" fontId="65" fillId="32" borderId="0" xfId="232" applyFill="1"/>
    <xf numFmtId="0" fontId="63" fillId="32" borderId="44" xfId="232" applyFont="1" applyFill="1" applyBorder="1" applyAlignment="1">
      <alignment horizontal="center" vertical="top" wrapText="1"/>
    </xf>
    <xf numFmtId="0" fontId="63" fillId="32" borderId="47" xfId="232" applyFont="1" applyFill="1" applyBorder="1" applyAlignment="1">
      <alignment horizontal="center" vertical="top" wrapText="1"/>
    </xf>
    <xf numFmtId="0" fontId="63" fillId="32" borderId="51" xfId="232" applyFont="1" applyFill="1" applyBorder="1" applyAlignment="1">
      <alignment horizontal="center" vertical="top" wrapText="1"/>
    </xf>
    <xf numFmtId="0" fontId="63" fillId="32" borderId="41" xfId="232" applyFont="1" applyFill="1" applyBorder="1" applyAlignment="1">
      <alignment horizontal="center" vertical="top" wrapText="1"/>
    </xf>
    <xf numFmtId="0" fontId="63" fillId="32" borderId="48" xfId="232" applyFont="1" applyFill="1" applyBorder="1" applyAlignment="1">
      <alignment horizontal="center" vertical="top" wrapText="1"/>
    </xf>
    <xf numFmtId="0" fontId="63" fillId="32" borderId="67" xfId="232" applyFont="1" applyFill="1" applyBorder="1" applyAlignment="1">
      <alignment horizontal="center" vertical="top" wrapText="1"/>
    </xf>
    <xf numFmtId="0" fontId="63" fillId="32" borderId="40" xfId="232" applyFont="1" applyFill="1" applyBorder="1" applyAlignment="1">
      <alignment horizontal="center" vertical="top" wrapText="1"/>
    </xf>
    <xf numFmtId="0" fontId="63" fillId="32" borderId="48" xfId="232" applyFont="1" applyFill="1" applyBorder="1" applyAlignment="1">
      <alignment horizontal="center" vertical="center" wrapText="1"/>
    </xf>
    <xf numFmtId="0" fontId="63" fillId="32" borderId="44" xfId="232" applyFont="1" applyFill="1" applyBorder="1" applyAlignment="1">
      <alignment horizontal="center" vertical="center" wrapText="1"/>
    </xf>
    <xf numFmtId="0" fontId="88" fillId="32" borderId="48" xfId="234" applyFont="1" applyFill="1" applyBorder="1" applyAlignment="1">
      <alignment horizontal="center" vertical="top" wrapText="1"/>
    </xf>
    <xf numFmtId="0" fontId="88" fillId="32" borderId="44" xfId="234" applyFont="1" applyFill="1" applyBorder="1" applyAlignment="1">
      <alignment horizontal="center" vertical="top" wrapText="1"/>
    </xf>
    <xf numFmtId="0" fontId="63" fillId="32" borderId="48" xfId="234" applyFont="1" applyFill="1" applyBorder="1" applyAlignment="1">
      <alignment horizontal="center" vertical="top" wrapText="1"/>
    </xf>
    <xf numFmtId="0" fontId="63" fillId="32" borderId="44" xfId="234" applyFont="1" applyFill="1" applyBorder="1" applyAlignment="1">
      <alignment horizontal="center" vertical="top" wrapText="1"/>
    </xf>
    <xf numFmtId="0" fontId="63" fillId="32" borderId="48" xfId="232" applyFont="1" applyFill="1" applyBorder="1" applyAlignment="1">
      <alignment horizontal="center" vertical="center"/>
    </xf>
    <xf numFmtId="0" fontId="63" fillId="32" borderId="44" xfId="232" applyFont="1" applyFill="1" applyBorder="1" applyAlignment="1">
      <alignment horizontal="center" vertical="center"/>
    </xf>
    <xf numFmtId="0" fontId="63" fillId="32" borderId="88" xfId="232" applyFont="1" applyFill="1" applyBorder="1" applyAlignment="1">
      <alignment horizontal="center" vertical="center" wrapText="1"/>
    </xf>
    <xf numFmtId="0" fontId="63" fillId="32" borderId="87" xfId="235" applyFont="1" applyFill="1" applyBorder="1" applyAlignment="1">
      <alignment horizontal="center" vertical="distributed"/>
    </xf>
    <xf numFmtId="0" fontId="63" fillId="32" borderId="45" xfId="235" applyFont="1" applyFill="1" applyBorder="1" applyAlignment="1">
      <alignment horizontal="center" vertical="distributed"/>
    </xf>
    <xf numFmtId="0" fontId="63" fillId="32" borderId="60" xfId="232" applyFont="1" applyFill="1" applyBorder="1" applyAlignment="1">
      <alignment horizontal="center" vertical="center"/>
    </xf>
    <xf numFmtId="0" fontId="63" fillId="32" borderId="35" xfId="232" applyFont="1" applyFill="1" applyBorder="1" applyAlignment="1">
      <alignment horizontal="center" vertical="center"/>
    </xf>
    <xf numFmtId="0" fontId="63" fillId="32" borderId="87" xfId="232" applyFont="1" applyFill="1" applyBorder="1" applyAlignment="1">
      <alignment horizontal="center" vertical="center"/>
    </xf>
    <xf numFmtId="0" fontId="63" fillId="32" borderId="50" xfId="232" applyFont="1" applyFill="1" applyBorder="1" applyAlignment="1">
      <alignment horizontal="center" vertical="center"/>
    </xf>
    <xf numFmtId="0" fontId="63" fillId="32" borderId="25" xfId="232" applyFont="1" applyFill="1" applyBorder="1" applyAlignment="1">
      <alignment horizontal="center" vertical="center"/>
    </xf>
    <xf numFmtId="0" fontId="63" fillId="32" borderId="46" xfId="232" applyFont="1" applyFill="1" applyBorder="1" applyAlignment="1">
      <alignment horizontal="center" vertical="center"/>
    </xf>
    <xf numFmtId="0" fontId="63" fillId="32" borderId="89" xfId="232" applyFont="1" applyFill="1" applyBorder="1" applyAlignment="1">
      <alignment horizontal="center" vertical="distributed"/>
    </xf>
    <xf numFmtId="0" fontId="63" fillId="32" borderId="90" xfId="232" applyFont="1" applyFill="1" applyBorder="1" applyAlignment="1">
      <alignment horizontal="center" vertical="distributed"/>
    </xf>
    <xf numFmtId="0" fontId="63" fillId="32" borderId="25" xfId="232" applyFont="1" applyFill="1" applyBorder="1" applyAlignment="1">
      <alignment horizontal="center" vertical="distributed"/>
    </xf>
    <xf numFmtId="0" fontId="65" fillId="32" borderId="25" xfId="232" applyFill="1" applyBorder="1" applyAlignment="1">
      <alignment horizontal="center" vertical="distributed"/>
    </xf>
    <xf numFmtId="0" fontId="88" fillId="32" borderId="50" xfId="234" applyFont="1" applyFill="1" applyBorder="1" applyAlignment="1">
      <alignment horizontal="center" vertical="top" wrapText="1"/>
    </xf>
    <xf numFmtId="0" fontId="88" fillId="32" borderId="46" xfId="234" applyFont="1" applyFill="1" applyBorder="1" applyAlignment="1">
      <alignment horizontal="center" vertical="top" wrapText="1"/>
    </xf>
    <xf numFmtId="0" fontId="63" fillId="32" borderId="50" xfId="232" applyFont="1" applyFill="1" applyBorder="1" applyAlignment="1">
      <alignment horizontal="center" vertical="top" wrapText="1"/>
    </xf>
    <xf numFmtId="0" fontId="63" fillId="32" borderId="25" xfId="232" applyFont="1" applyFill="1" applyBorder="1" applyAlignment="1">
      <alignment horizontal="center" vertical="top" wrapText="1"/>
    </xf>
    <xf numFmtId="0" fontId="63" fillId="32" borderId="46" xfId="232" applyFont="1" applyFill="1" applyBorder="1" applyAlignment="1">
      <alignment horizontal="center" vertical="top" wrapText="1"/>
    </xf>
    <xf numFmtId="0" fontId="63" fillId="32" borderId="48" xfId="232" applyFont="1" applyFill="1" applyBorder="1" applyAlignment="1">
      <alignment horizontal="center" vertical="distributed"/>
    </xf>
    <xf numFmtId="0" fontId="63" fillId="32" borderId="44" xfId="232" applyFont="1" applyFill="1" applyBorder="1" applyAlignment="1">
      <alignment horizontal="center" vertical="distributed"/>
    </xf>
    <xf numFmtId="0" fontId="63" fillId="32" borderId="48" xfId="232" applyFont="1" applyFill="1" applyBorder="1" applyAlignment="1">
      <alignment horizontal="distributed" vertical="center" wrapText="1"/>
    </xf>
    <xf numFmtId="0" fontId="63" fillId="32" borderId="44" xfId="232" applyFont="1" applyFill="1" applyBorder="1" applyAlignment="1">
      <alignment horizontal="distributed" vertical="center"/>
    </xf>
    <xf numFmtId="0" fontId="63" fillId="32" borderId="39" xfId="232" applyFont="1" applyFill="1" applyBorder="1" applyAlignment="1">
      <alignment horizontal="center" vertical="distributed"/>
    </xf>
    <xf numFmtId="0" fontId="136" fillId="32" borderId="42" xfId="232" applyFont="1" applyFill="1" applyBorder="1" applyAlignment="1">
      <alignment horizontal="center" vertical="center"/>
    </xf>
    <xf numFmtId="0" fontId="63" fillId="32" borderId="57" xfId="232" applyFont="1" applyFill="1" applyBorder="1" applyAlignment="1">
      <alignment horizontal="center"/>
    </xf>
    <xf numFmtId="0" fontId="63" fillId="32" borderId="89" xfId="232" applyFont="1" applyFill="1" applyBorder="1" applyAlignment="1">
      <alignment horizontal="center" vertical="center"/>
    </xf>
    <xf numFmtId="0" fontId="63" fillId="32" borderId="90" xfId="232" applyFont="1" applyFill="1" applyBorder="1" applyAlignment="1">
      <alignment horizontal="center" vertical="center"/>
    </xf>
    <xf numFmtId="0" fontId="63" fillId="32" borderId="91" xfId="232" applyFont="1" applyFill="1" applyBorder="1" applyAlignment="1">
      <alignment horizontal="center" vertical="center"/>
    </xf>
    <xf numFmtId="0" fontId="63" fillId="32" borderId="47" xfId="232" applyFont="1" applyFill="1" applyBorder="1" applyAlignment="1">
      <alignment horizontal="center" vertical="center" wrapText="1"/>
    </xf>
    <xf numFmtId="0" fontId="63" fillId="32" borderId="51" xfId="232" applyFont="1" applyFill="1" applyBorder="1" applyAlignment="1">
      <alignment horizontal="center" vertical="center" wrapText="1"/>
    </xf>
    <xf numFmtId="0" fontId="63" fillId="32" borderId="41" xfId="232" applyFont="1" applyFill="1" applyBorder="1" applyAlignment="1">
      <alignment horizontal="center" vertical="center" wrapText="1"/>
    </xf>
    <xf numFmtId="0" fontId="63" fillId="32" borderId="60" xfId="232" applyFont="1" applyFill="1" applyBorder="1" applyAlignment="1">
      <alignment horizontal="center" vertical="center" wrapText="1"/>
    </xf>
    <xf numFmtId="0" fontId="63" fillId="32" borderId="35" xfId="232" applyFont="1" applyFill="1" applyBorder="1" applyAlignment="1">
      <alignment horizontal="center" vertical="center" wrapText="1"/>
    </xf>
    <xf numFmtId="0" fontId="63" fillId="32" borderId="87" xfId="232" applyFont="1" applyFill="1" applyBorder="1" applyAlignment="1">
      <alignment horizontal="center" vertical="center" wrapText="1"/>
    </xf>
    <xf numFmtId="0" fontId="63" fillId="32" borderId="40" xfId="232" applyFont="1" applyFill="1" applyBorder="1" applyAlignment="1">
      <alignment horizontal="center" vertical="center" wrapText="1"/>
    </xf>
    <xf numFmtId="0" fontId="63" fillId="32" borderId="0" xfId="232" applyFont="1" applyFill="1" applyAlignment="1">
      <alignment horizontal="center" vertical="center" wrapText="1"/>
    </xf>
    <xf numFmtId="0" fontId="63" fillId="32" borderId="45" xfId="232" applyFont="1" applyFill="1" applyBorder="1" applyAlignment="1">
      <alignment horizontal="center" vertical="center" wrapText="1"/>
    </xf>
    <xf numFmtId="0" fontId="98" fillId="0" borderId="0" xfId="225" applyFont="1" applyAlignment="1">
      <alignment horizontal="center" wrapText="1"/>
    </xf>
    <xf numFmtId="192" fontId="33" fillId="0" borderId="10" xfId="219" applyFont="1" applyBorder="1" applyAlignment="1">
      <alignment horizontal="center" vertical="center"/>
    </xf>
    <xf numFmtId="192" fontId="96" fillId="0" borderId="10" xfId="219" applyFont="1" applyBorder="1" applyAlignment="1">
      <alignment horizontal="left" vertical="center"/>
    </xf>
    <xf numFmtId="192" fontId="97" fillId="0" borderId="10" xfId="219" applyFont="1" applyBorder="1" applyAlignment="1">
      <alignment horizontal="center" vertical="center"/>
    </xf>
    <xf numFmtId="0" fontId="3" fillId="0" borderId="20" xfId="225" applyBorder="1">
      <alignment vertical="center"/>
    </xf>
    <xf numFmtId="0" fontId="31" fillId="0" borderId="19" xfId="225" applyFont="1" applyBorder="1" applyAlignment="1">
      <alignment horizontal="center" wrapText="1"/>
    </xf>
    <xf numFmtId="0" fontId="33" fillId="0" borderId="83" xfId="225" applyFont="1" applyBorder="1" applyAlignment="1">
      <alignment horizontal="center" vertical="center" wrapText="1"/>
    </xf>
    <xf numFmtId="0" fontId="33" fillId="0" borderId="10" xfId="225" applyFont="1" applyBorder="1" applyAlignment="1">
      <alignment horizontal="center" vertical="center" wrapText="1"/>
    </xf>
    <xf numFmtId="0" fontId="33" fillId="0" borderId="84" xfId="225" applyFont="1" applyBorder="1" applyAlignment="1">
      <alignment horizontal="center" vertical="center" wrapText="1"/>
    </xf>
    <xf numFmtId="0" fontId="3" fillId="0" borderId="83" xfId="225" applyBorder="1">
      <alignment vertical="center"/>
    </xf>
    <xf numFmtId="192" fontId="33" fillId="0" borderId="85" xfId="219" applyFont="1" applyBorder="1" applyAlignment="1">
      <alignment horizontal="left" vertical="center"/>
    </xf>
    <xf numFmtId="0" fontId="32" fillId="0" borderId="10" xfId="225" applyFont="1" applyBorder="1" applyAlignment="1">
      <alignment horizontal="center" vertical="center" wrapText="1"/>
    </xf>
    <xf numFmtId="192" fontId="94" fillId="0" borderId="10" xfId="219" applyFont="1" applyBorder="1" applyAlignment="1">
      <alignment horizontal="center" vertical="center"/>
    </xf>
    <xf numFmtId="0" fontId="3" fillId="0" borderId="20" xfId="221" applyBorder="1">
      <alignment vertical="center"/>
    </xf>
    <xf numFmtId="0" fontId="95" fillId="0" borderId="0" xfId="220" applyFont="1" applyAlignment="1">
      <alignment horizontal="center" wrapText="1"/>
    </xf>
    <xf numFmtId="0" fontId="33" fillId="0" borderId="19" xfId="220" applyFont="1" applyBorder="1" applyAlignment="1">
      <alignment horizontal="center" wrapText="1"/>
    </xf>
    <xf numFmtId="0" fontId="3" fillId="0" borderId="83" xfId="221" applyBorder="1">
      <alignment vertical="center"/>
    </xf>
    <xf numFmtId="0" fontId="33" fillId="0" borderId="10" xfId="222" applyFont="1" applyBorder="1" applyAlignment="1">
      <alignment horizontal="center" vertical="center" wrapText="1"/>
    </xf>
    <xf numFmtId="0" fontId="33" fillId="0" borderId="10" xfId="220" applyFont="1" applyBorder="1" applyAlignment="1">
      <alignment horizontal="center" vertical="center" wrapText="1"/>
    </xf>
    <xf numFmtId="0" fontId="41" fillId="0" borderId="84" xfId="220" applyFont="1" applyBorder="1" applyAlignment="1">
      <alignment horizontal="center" vertical="center" wrapText="1"/>
    </xf>
    <xf numFmtId="0" fontId="33" fillId="0" borderId="83" xfId="220" applyFont="1" applyBorder="1" applyAlignment="1">
      <alignment horizontal="center" vertical="center" wrapText="1"/>
    </xf>
    <xf numFmtId="0" fontId="33" fillId="0" borderId="19" xfId="226" applyFont="1" applyBorder="1" applyAlignment="1">
      <alignment horizontal="center" wrapText="1"/>
    </xf>
    <xf numFmtId="0" fontId="95" fillId="0" borderId="20" xfId="226" applyFont="1" applyBorder="1" applyAlignment="1">
      <alignment horizontal="center" wrapText="1"/>
    </xf>
    <xf numFmtId="0" fontId="33" fillId="0" borderId="83" xfId="226" applyFont="1" applyBorder="1" applyAlignment="1">
      <alignment horizontal="center" vertical="center" wrapText="1"/>
    </xf>
    <xf numFmtId="0" fontId="33" fillId="0" borderId="10" xfId="226" applyFont="1" applyBorder="1" applyAlignment="1">
      <alignment horizontal="center" vertical="center" wrapText="1"/>
    </xf>
    <xf numFmtId="0" fontId="33" fillId="0" borderId="84" xfId="226" applyFont="1" applyBorder="1" applyAlignment="1">
      <alignment horizontal="center" vertical="center" wrapText="1"/>
    </xf>
    <xf numFmtId="0" fontId="3" fillId="0" borderId="83" xfId="226" applyBorder="1">
      <alignment vertical="center"/>
    </xf>
    <xf numFmtId="0" fontId="3" fillId="0" borderId="83" xfId="227" applyBorder="1">
      <alignment vertical="center"/>
    </xf>
    <xf numFmtId="0" fontId="3" fillId="0" borderId="10" xfId="227" applyBorder="1">
      <alignment vertical="center"/>
    </xf>
    <xf numFmtId="0" fontId="95" fillId="0" borderId="0" xfId="227" applyFont="1" applyAlignment="1">
      <alignment horizontal="center" wrapText="1"/>
    </xf>
    <xf numFmtId="0" fontId="33" fillId="0" borderId="19" xfId="227" applyFont="1" applyBorder="1" applyAlignment="1">
      <alignment horizontal="center" wrapText="1"/>
    </xf>
    <xf numFmtId="0" fontId="87" fillId="0" borderId="10" xfId="227" applyFont="1" applyBorder="1" applyAlignment="1">
      <alignment horizontal="center" vertical="center" wrapText="1"/>
    </xf>
    <xf numFmtId="0" fontId="33" fillId="0" borderId="83" xfId="227" applyFont="1" applyBorder="1" applyAlignment="1">
      <alignment horizontal="center" vertical="center" wrapText="1"/>
    </xf>
    <xf numFmtId="0" fontId="105" fillId="0" borderId="10" xfId="227" applyFont="1" applyBorder="1" applyAlignment="1">
      <alignment horizontal="center" vertical="center"/>
    </xf>
    <xf numFmtId="0" fontId="33" fillId="0" borderId="83" xfId="228" applyFont="1" applyBorder="1" applyAlignment="1">
      <alignment horizontal="center" vertical="center" wrapText="1"/>
    </xf>
    <xf numFmtId="0" fontId="33" fillId="0" borderId="10" xfId="228" applyFont="1" applyBorder="1" applyAlignment="1">
      <alignment horizontal="center" vertical="center" wrapText="1"/>
    </xf>
    <xf numFmtId="0" fontId="3" fillId="0" borderId="19" xfId="228" applyBorder="1">
      <alignment vertical="center"/>
    </xf>
    <xf numFmtId="192" fontId="107" fillId="0" borderId="10" xfId="219" applyFont="1" applyBorder="1" applyAlignment="1">
      <alignment horizontal="left" vertical="center"/>
    </xf>
    <xf numFmtId="0" fontId="95" fillId="0" borderId="0" xfId="228" applyFont="1" applyAlignment="1">
      <alignment horizontal="center" wrapText="1"/>
    </xf>
    <xf numFmtId="0" fontId="33" fillId="0" borderId="19" xfId="228" applyFont="1" applyBorder="1" applyAlignment="1">
      <alignment horizontal="center" wrapText="1"/>
    </xf>
    <xf numFmtId="0" fontId="87" fillId="0" borderId="84" xfId="228" applyFont="1" applyBorder="1" applyAlignment="1">
      <alignment horizontal="center" vertical="center" wrapText="1"/>
    </xf>
    <xf numFmtId="0" fontId="87" fillId="0" borderId="10" xfId="228" applyFont="1" applyBorder="1" applyAlignment="1">
      <alignment horizontal="center" vertical="center" wrapText="1"/>
    </xf>
    <xf numFmtId="37" fontId="63" fillId="0" borderId="0" xfId="239" applyFont="1" applyAlignment="1">
      <alignment vertical="top" wrapText="1"/>
    </xf>
    <xf numFmtId="37" fontId="63" fillId="0" borderId="67" xfId="239" applyFont="1" applyBorder="1" applyAlignment="1">
      <alignment horizontal="center" vertical="center" wrapText="1"/>
    </xf>
    <xf numFmtId="37" fontId="63" fillId="0" borderId="50" xfId="239" applyFont="1" applyBorder="1" applyAlignment="1">
      <alignment horizontal="center" vertical="center" wrapText="1"/>
    </xf>
    <xf numFmtId="37" fontId="63" fillId="0" borderId="48" xfId="239" applyFont="1" applyBorder="1" applyAlignment="1">
      <alignment horizontal="center" vertical="center" wrapText="1"/>
    </xf>
    <xf numFmtId="37" fontId="63" fillId="0" borderId="49" xfId="239" applyFont="1" applyBorder="1" applyAlignment="1">
      <alignment horizontal="center" vertical="center" wrapText="1"/>
    </xf>
    <xf numFmtId="37" fontId="63" fillId="0" borderId="25" xfId="239" applyFont="1" applyBorder="1" applyAlignment="1">
      <alignment horizontal="center" vertical="center"/>
    </xf>
    <xf numFmtId="37" fontId="63" fillId="0" borderId="25" xfId="239" applyFont="1" applyBorder="1" applyAlignment="1">
      <alignment horizontal="right" vertical="center"/>
    </xf>
    <xf numFmtId="37" fontId="63" fillId="0" borderId="43" xfId="239" applyFont="1" applyBorder="1" applyAlignment="1">
      <alignment horizontal="center" vertical="center" wrapText="1"/>
    </xf>
    <xf numFmtId="37" fontId="63" fillId="0" borderId="45" xfId="239" applyFont="1" applyBorder="1" applyAlignment="1">
      <alignment horizontal="center" vertical="center" wrapText="1"/>
    </xf>
    <xf numFmtId="37" fontId="63" fillId="0" borderId="46" xfId="239" applyFont="1" applyBorder="1" applyAlignment="1">
      <alignment horizontal="center" vertical="center" wrapText="1"/>
    </xf>
    <xf numFmtId="0" fontId="63" fillId="0" borderId="47" xfId="232" applyFont="1" applyBorder="1" applyAlignment="1">
      <alignment horizontal="center" wrapText="1"/>
    </xf>
    <xf numFmtId="0" fontId="63" fillId="0" borderId="51" xfId="232" applyFont="1" applyBorder="1" applyAlignment="1">
      <alignment horizontal="center" wrapText="1"/>
    </xf>
    <xf numFmtId="0" fontId="63" fillId="0" borderId="103" xfId="232" applyFont="1" applyBorder="1" applyAlignment="1">
      <alignment horizontal="center" wrapText="1"/>
    </xf>
    <xf numFmtId="0" fontId="63" fillId="0" borderId="108" xfId="232" applyFont="1" applyBorder="1" applyAlignment="1">
      <alignment horizontal="center" vertical="center" wrapText="1"/>
    </xf>
    <xf numFmtId="0" fontId="63" fillId="0" borderId="42" xfId="232" applyFont="1" applyBorder="1" applyAlignment="1">
      <alignment horizontal="center" vertical="center" wrapText="1"/>
    </xf>
    <xf numFmtId="0" fontId="63" fillId="0" borderId="109" xfId="232" applyFont="1" applyBorder="1" applyAlignment="1">
      <alignment horizontal="center" vertical="center" wrapText="1"/>
    </xf>
    <xf numFmtId="0" fontId="63" fillId="0" borderId="51" xfId="232" applyFont="1" applyBorder="1" applyAlignment="1">
      <alignment horizontal="center" vertical="center" wrapText="1"/>
    </xf>
    <xf numFmtId="0" fontId="63" fillId="0" borderId="41" xfId="232" applyFont="1" applyBorder="1" applyAlignment="1">
      <alignment horizontal="center" vertical="center" wrapText="1"/>
    </xf>
    <xf numFmtId="0" fontId="63" fillId="0" borderId="103" xfId="232" applyFont="1" applyBorder="1" applyAlignment="1">
      <alignment horizontal="center" vertical="center" wrapText="1"/>
    </xf>
    <xf numFmtId="37" fontId="63" fillId="0" borderId="104" xfId="239" applyFont="1" applyBorder="1" applyAlignment="1">
      <alignment horizontal="center" vertical="center" wrapText="1"/>
    </xf>
    <xf numFmtId="37" fontId="63" fillId="0" borderId="110" xfId="239" applyFont="1" applyBorder="1" applyAlignment="1">
      <alignment horizontal="center" vertical="center" wrapText="1"/>
    </xf>
    <xf numFmtId="37" fontId="136" fillId="0" borderId="42" xfId="239" applyFont="1" applyBorder="1" applyAlignment="1">
      <alignment horizontal="center" vertical="center"/>
    </xf>
    <xf numFmtId="199" fontId="63" fillId="0" borderId="39" xfId="239" applyNumberFormat="1" applyFont="1" applyBorder="1" applyAlignment="1">
      <alignment horizontal="center" vertical="center"/>
    </xf>
    <xf numFmtId="37" fontId="63" fillId="0" borderId="67" xfId="239" quotePrefix="1" applyFont="1" applyBorder="1" applyAlignment="1">
      <alignment horizontal="center" vertical="center"/>
    </xf>
    <xf numFmtId="37" fontId="63" fillId="0" borderId="43" xfId="239" quotePrefix="1" applyFont="1" applyBorder="1" applyAlignment="1">
      <alignment horizontal="center" vertical="center"/>
    </xf>
    <xf numFmtId="37" fontId="63" fillId="0" borderId="50" xfId="239" quotePrefix="1" applyFont="1" applyBorder="1" applyAlignment="1">
      <alignment horizontal="center" vertical="center"/>
    </xf>
    <xf numFmtId="37" fontId="63" fillId="0" borderId="46" xfId="239" quotePrefix="1" applyFont="1" applyBorder="1" applyAlignment="1">
      <alignment horizontal="center" vertical="center"/>
    </xf>
    <xf numFmtId="0" fontId="65" fillId="0" borderId="43" xfId="232" applyBorder="1" applyAlignment="1">
      <alignment horizontal="center" vertical="center" wrapText="1"/>
    </xf>
    <xf numFmtId="0" fontId="65" fillId="0" borderId="50" xfId="232" applyBorder="1" applyAlignment="1">
      <alignment horizontal="center" vertical="center" wrapText="1"/>
    </xf>
    <xf numFmtId="0" fontId="65" fillId="0" borderId="46" xfId="232" applyBorder="1" applyAlignment="1">
      <alignment horizontal="center" vertical="center" wrapText="1"/>
    </xf>
    <xf numFmtId="37" fontId="63" fillId="0" borderId="47" xfId="239" quotePrefix="1" applyFont="1" applyBorder="1" applyAlignment="1">
      <alignment horizontal="center" vertical="center"/>
    </xf>
    <xf numFmtId="37" fontId="63" fillId="0" borderId="41" xfId="239" quotePrefix="1" applyFont="1" applyBorder="1" applyAlignment="1">
      <alignment horizontal="center" vertical="center"/>
    </xf>
    <xf numFmtId="49" fontId="64" fillId="0" borderId="47" xfId="239" applyNumberFormat="1" applyFont="1" applyBorder="1" applyAlignment="1">
      <alignment horizontal="center" vertical="center"/>
    </xf>
    <xf numFmtId="49" fontId="64" fillId="0" borderId="41" xfId="239" applyNumberFormat="1" applyFont="1" applyBorder="1" applyAlignment="1">
      <alignment horizontal="center" vertical="center"/>
    </xf>
    <xf numFmtId="0" fontId="63" fillId="0" borderId="66" xfId="218" applyFont="1" applyBorder="1" applyAlignment="1">
      <alignment horizontal="center" vertical="center" wrapText="1"/>
    </xf>
    <xf numFmtId="0" fontId="63" fillId="0" borderId="89" xfId="218" applyFont="1" applyBorder="1" applyAlignment="1">
      <alignment horizontal="center" vertical="center" wrapText="1"/>
    </xf>
    <xf numFmtId="0" fontId="63" fillId="0" borderId="91" xfId="218" applyFont="1" applyBorder="1" applyAlignment="1">
      <alignment horizontal="center" vertical="center" wrapText="1"/>
    </xf>
    <xf numFmtId="37" fontId="63" fillId="0" borderId="0" xfId="239" quotePrefix="1" applyFont="1" applyAlignment="1">
      <alignment horizontal="center" vertical="center"/>
    </xf>
    <xf numFmtId="37" fontId="63" fillId="0" borderId="0" xfId="239" applyFont="1" applyAlignment="1">
      <alignment horizontal="center" vertical="center"/>
    </xf>
    <xf numFmtId="37" fontId="157" fillId="0" borderId="0" xfId="239" applyFont="1" applyAlignment="1">
      <alignment horizontal="center"/>
    </xf>
    <xf numFmtId="37" fontId="158" fillId="0" borderId="0" xfId="239" applyFont="1" applyAlignment="1">
      <alignment horizontal="center"/>
    </xf>
    <xf numFmtId="37" fontId="63" fillId="0" borderId="91" xfId="239" applyFont="1" applyBorder="1" applyAlignment="1">
      <alignment horizontal="center" vertical="center" wrapText="1"/>
    </xf>
    <xf numFmtId="37" fontId="63" fillId="0" borderId="74" xfId="239" applyFont="1" applyBorder="1" applyAlignment="1">
      <alignment horizontal="center" vertical="center" wrapText="1"/>
    </xf>
    <xf numFmtId="37" fontId="63" fillId="0" borderId="66" xfId="239" applyFont="1" applyBorder="1" applyAlignment="1">
      <alignment horizontal="center" vertical="center" wrapText="1"/>
    </xf>
    <xf numFmtId="37" fontId="63" fillId="0" borderId="63" xfId="239" applyFont="1" applyBorder="1" applyAlignment="1">
      <alignment horizontal="center" vertical="center" wrapText="1"/>
    </xf>
    <xf numFmtId="37" fontId="63" fillId="0" borderId="66" xfId="239" applyFont="1" applyBorder="1" applyAlignment="1">
      <alignment horizontal="center" vertical="center"/>
    </xf>
    <xf numFmtId="0" fontId="89" fillId="0" borderId="90" xfId="218" applyBorder="1" applyAlignment="1">
      <alignment horizontal="center" vertical="center" wrapText="1"/>
    </xf>
    <xf numFmtId="0" fontId="89" fillId="0" borderId="91" xfId="218" applyBorder="1" applyAlignment="1">
      <alignment horizontal="center" vertical="center" wrapText="1"/>
    </xf>
    <xf numFmtId="37" fontId="63" fillId="0" borderId="67" xfId="239" applyFont="1" applyBorder="1" applyAlignment="1">
      <alignment horizontal="center" vertical="center"/>
    </xf>
    <xf numFmtId="37" fontId="63" fillId="0" borderId="42" xfId="239" applyFont="1" applyBorder="1" applyAlignment="1">
      <alignment horizontal="center" vertical="center"/>
    </xf>
    <xf numFmtId="37" fontId="63" fillId="0" borderId="43" xfId="239" applyFont="1" applyBorder="1" applyAlignment="1">
      <alignment horizontal="center" vertical="center"/>
    </xf>
    <xf numFmtId="37" fontId="63" fillId="0" borderId="50" xfId="239" applyFont="1" applyBorder="1" applyAlignment="1">
      <alignment horizontal="center" vertical="center"/>
    </xf>
    <xf numFmtId="37" fontId="63" fillId="0" borderId="46" xfId="239" applyFont="1" applyBorder="1" applyAlignment="1">
      <alignment horizontal="center" vertical="center"/>
    </xf>
    <xf numFmtId="0" fontId="63" fillId="0" borderId="47" xfId="218" applyFont="1" applyBorder="1" applyAlignment="1">
      <alignment horizontal="center" vertical="center" wrapText="1"/>
    </xf>
    <xf numFmtId="0" fontId="63" fillId="0" borderId="51" xfId="218" applyFont="1" applyBorder="1" applyAlignment="1">
      <alignment horizontal="center" vertical="center" wrapText="1"/>
    </xf>
    <xf numFmtId="0" fontId="63" fillId="0" borderId="41" xfId="218" applyFont="1" applyBorder="1" applyAlignment="1">
      <alignment horizontal="center" vertical="center" wrapText="1"/>
    </xf>
    <xf numFmtId="0" fontId="63" fillId="0" borderId="103" xfId="218" applyFont="1" applyBorder="1" applyAlignment="1">
      <alignment horizontal="center" vertical="center" wrapText="1"/>
    </xf>
    <xf numFmtId="0" fontId="63" fillId="0" borderId="39" xfId="218" applyFont="1" applyBorder="1" applyAlignment="1">
      <alignment horizontal="center" vertical="center" wrapText="1"/>
    </xf>
    <xf numFmtId="37" fontId="63" fillId="0" borderId="108" xfId="239" applyFont="1" applyBorder="1" applyAlignment="1">
      <alignment horizontal="center" vertical="center" wrapText="1"/>
    </xf>
    <xf numFmtId="37" fontId="63" fillId="0" borderId="112" xfId="239" applyFont="1" applyBorder="1" applyAlignment="1">
      <alignment horizontal="center" vertical="center" wrapText="1"/>
    </xf>
    <xf numFmtId="37" fontId="63" fillId="0" borderId="109" xfId="239" applyFont="1" applyBorder="1" applyAlignment="1">
      <alignment horizontal="center" vertical="center" wrapText="1"/>
    </xf>
    <xf numFmtId="37" fontId="64" fillId="0" borderId="39" xfId="239" applyFont="1" applyBorder="1" applyAlignment="1">
      <alignment horizontal="center" vertical="center"/>
    </xf>
    <xf numFmtId="37" fontId="63" fillId="0" borderId="39" xfId="239" quotePrefix="1" applyFont="1" applyBorder="1" applyAlignment="1">
      <alignment horizontal="center" vertical="center"/>
    </xf>
    <xf numFmtId="37" fontId="41" fillId="0" borderId="67" xfId="239" applyFont="1" applyBorder="1" applyAlignment="1">
      <alignment horizontal="center" vertical="center" wrapText="1"/>
    </xf>
    <xf numFmtId="0" fontId="89" fillId="0" borderId="42" xfId="218" applyBorder="1" applyAlignment="1">
      <alignment horizontal="center" vertical="center" wrapText="1"/>
    </xf>
    <xf numFmtId="0" fontId="89" fillId="0" borderId="43" xfId="218" applyBorder="1" applyAlignment="1">
      <alignment horizontal="center" vertical="center" wrapText="1"/>
    </xf>
    <xf numFmtId="0" fontId="89" fillId="0" borderId="50" xfId="218" applyBorder="1" applyAlignment="1">
      <alignment horizontal="center" vertical="center" wrapText="1"/>
    </xf>
    <xf numFmtId="0" fontId="89" fillId="0" borderId="25" xfId="218" applyBorder="1" applyAlignment="1">
      <alignment horizontal="center" vertical="center" wrapText="1"/>
    </xf>
    <xf numFmtId="0" fontId="89" fillId="0" borderId="46" xfId="218" applyBorder="1" applyAlignment="1">
      <alignment horizontal="center" vertical="center" wrapText="1"/>
    </xf>
    <xf numFmtId="37" fontId="63" fillId="0" borderId="39" xfId="239" applyFont="1" applyBorder="1" applyAlignment="1">
      <alignment horizontal="center" vertical="center"/>
    </xf>
    <xf numFmtId="0" fontId="157" fillId="0" borderId="42" xfId="218" applyFont="1" applyBorder="1" applyAlignment="1">
      <alignment horizontal="center" wrapText="1"/>
    </xf>
    <xf numFmtId="0" fontId="63" fillId="0" borderId="57" xfId="218" applyFont="1" applyBorder="1" applyAlignment="1">
      <alignment horizontal="right" wrapText="1"/>
    </xf>
    <xf numFmtId="37" fontId="63" fillId="0" borderId="35" xfId="239" applyFont="1" applyBorder="1" applyAlignment="1">
      <alignment horizontal="right" vertical="center"/>
    </xf>
    <xf numFmtId="0" fontId="89" fillId="0" borderId="35" xfId="218" applyBorder="1"/>
    <xf numFmtId="0" fontId="89" fillId="0" borderId="0" xfId="218" applyAlignment="1">
      <alignment horizontal="left" vertical="center" wrapText="1"/>
    </xf>
    <xf numFmtId="0" fontId="134" fillId="0" borderId="0" xfId="214" applyFont="1" applyAlignment="1">
      <alignment horizontal="justify" wrapText="1"/>
    </xf>
    <xf numFmtId="0" fontId="63" fillId="0" borderId="163" xfId="214" applyFont="1" applyBorder="1" applyAlignment="1">
      <alignment horizontal="distributed" vertical="center" wrapText="1"/>
    </xf>
    <xf numFmtId="0" fontId="63" fillId="0" borderId="171" xfId="214" applyFont="1" applyBorder="1" applyAlignment="1">
      <alignment horizontal="distributed" vertical="center" wrapText="1"/>
    </xf>
    <xf numFmtId="0" fontId="170" fillId="0" borderId="163" xfId="214" applyFont="1" applyBorder="1" applyAlignment="1">
      <alignment horizontal="distributed" vertical="center" wrapText="1"/>
    </xf>
    <xf numFmtId="0" fontId="170" fillId="0" borderId="171" xfId="214" applyFont="1" applyBorder="1" applyAlignment="1">
      <alignment horizontal="distributed" vertical="center" wrapText="1"/>
    </xf>
    <xf numFmtId="0" fontId="134" fillId="0" borderId="163" xfId="214" applyFont="1" applyBorder="1" applyAlignment="1">
      <alignment horizontal="distributed" vertical="center" wrapText="1"/>
    </xf>
    <xf numFmtId="0" fontId="134" fillId="0" borderId="171" xfId="214" applyFont="1" applyBorder="1" applyAlignment="1">
      <alignment horizontal="distributed" vertical="center" wrapText="1"/>
    </xf>
    <xf numFmtId="37" fontId="63" fillId="0" borderId="175" xfId="242" applyFont="1" applyBorder="1" applyAlignment="1">
      <alignment horizontal="center" vertical="center"/>
    </xf>
    <xf numFmtId="37" fontId="63" fillId="0" borderId="164" xfId="242" applyFont="1" applyBorder="1" applyAlignment="1">
      <alignment horizontal="left" vertical="center" wrapText="1"/>
    </xf>
    <xf numFmtId="0" fontId="67" fillId="0" borderId="176" xfId="214" applyBorder="1" applyAlignment="1">
      <alignment horizontal="left"/>
    </xf>
    <xf numFmtId="0" fontId="67" fillId="0" borderId="177" xfId="214" applyBorder="1" applyAlignment="1">
      <alignment horizontal="left"/>
    </xf>
    <xf numFmtId="0" fontId="63" fillId="0" borderId="0" xfId="214" applyFont="1" applyAlignment="1">
      <alignment horizontal="justify" wrapText="1"/>
    </xf>
    <xf numFmtId="0" fontId="63" fillId="0" borderId="158" xfId="214" applyFont="1" applyBorder="1" applyAlignment="1">
      <alignment horizontal="center" vertical="center" wrapText="1"/>
    </xf>
    <xf numFmtId="0" fontId="63" fillId="0" borderId="170" xfId="214" applyFont="1" applyBorder="1" applyAlignment="1">
      <alignment horizontal="center" vertical="center" wrapText="1"/>
    </xf>
    <xf numFmtId="0" fontId="63" fillId="0" borderId="173" xfId="214" applyFont="1" applyBorder="1" applyAlignment="1">
      <alignment horizontal="center" vertical="center" wrapText="1"/>
    </xf>
    <xf numFmtId="0" fontId="63" fillId="0" borderId="174" xfId="214" applyFont="1" applyBorder="1" applyAlignment="1">
      <alignment horizontal="center" vertical="center" wrapText="1"/>
    </xf>
    <xf numFmtId="0" fontId="63" fillId="0" borderId="159" xfId="214" applyFont="1" applyBorder="1" applyAlignment="1">
      <alignment horizontal="distributed" vertical="center" wrapText="1"/>
    </xf>
    <xf numFmtId="0" fontId="63" fillId="0" borderId="166" xfId="214" applyFont="1" applyBorder="1" applyAlignment="1">
      <alignment horizontal="distributed" vertical="center" wrapText="1"/>
    </xf>
    <xf numFmtId="0" fontId="157" fillId="0" borderId="157" xfId="214" applyFont="1" applyBorder="1" applyAlignment="1">
      <alignment horizontal="center" wrapText="1"/>
    </xf>
    <xf numFmtId="0" fontId="63" fillId="0" borderId="0" xfId="214" applyFont="1" applyAlignment="1">
      <alignment horizontal="center" wrapText="1"/>
    </xf>
    <xf numFmtId="0" fontId="63" fillId="0" borderId="159" xfId="214" applyFont="1" applyBorder="1" applyAlignment="1">
      <alignment horizontal="center" vertical="center" wrapText="1"/>
    </xf>
    <xf numFmtId="0" fontId="63" fillId="0" borderId="160" xfId="214" applyFont="1" applyBorder="1" applyAlignment="1">
      <alignment horizontal="center" vertical="center" wrapText="1"/>
    </xf>
    <xf numFmtId="0" fontId="63" fillId="0" borderId="161" xfId="214" applyFont="1" applyBorder="1" applyAlignment="1">
      <alignment horizontal="center" vertical="center" wrapText="1"/>
    </xf>
    <xf numFmtId="0" fontId="63" fillId="0" borderId="165" xfId="214" applyFont="1" applyBorder="1" applyAlignment="1">
      <alignment horizontal="center" vertical="center" wrapText="1"/>
    </xf>
    <xf numFmtId="0" fontId="63" fillId="0" borderId="162" xfId="214" applyFont="1" applyBorder="1" applyAlignment="1">
      <alignment horizontal="center" vertical="center" wrapText="1"/>
    </xf>
    <xf numFmtId="0" fontId="63" fillId="0" borderId="151" xfId="214" applyFont="1" applyBorder="1" applyAlignment="1">
      <alignment horizontal="center" vertical="center" wrapText="1"/>
    </xf>
    <xf numFmtId="0" fontId="170" fillId="0" borderId="151" xfId="214" applyFont="1" applyBorder="1" applyAlignment="1">
      <alignment horizontal="center" vertical="center" wrapText="1"/>
    </xf>
    <xf numFmtId="0" fontId="63" fillId="0" borderId="163" xfId="214" applyFont="1" applyBorder="1" applyAlignment="1">
      <alignment horizontal="center" vertical="center" wrapText="1"/>
    </xf>
    <xf numFmtId="0" fontId="134" fillId="0" borderId="162" xfId="214" applyFont="1" applyBorder="1" applyAlignment="1">
      <alignment horizontal="center" vertical="center" wrapText="1"/>
    </xf>
    <xf numFmtId="0" fontId="63" fillId="0" borderId="164" xfId="214" applyFont="1" applyBorder="1" applyAlignment="1">
      <alignment horizontal="center" vertical="center" wrapText="1"/>
    </xf>
    <xf numFmtId="0" fontId="63" fillId="0" borderId="47" xfId="214" applyFont="1" applyBorder="1" applyAlignment="1">
      <alignment horizontal="center" vertical="center"/>
    </xf>
    <xf numFmtId="0" fontId="63" fillId="0" borderId="41" xfId="214" applyFont="1" applyBorder="1" applyAlignment="1">
      <alignment horizontal="center" vertical="center"/>
    </xf>
    <xf numFmtId="0" fontId="63" fillId="0" borderId="153" xfId="242" applyNumberFormat="1" applyFont="1" applyBorder="1" applyAlignment="1">
      <alignment horizontal="distributed"/>
    </xf>
    <xf numFmtId="0" fontId="63" fillId="0" borderId="154" xfId="214" applyFont="1" applyBorder="1" applyAlignment="1">
      <alignment horizontal="center" vertical="center"/>
    </xf>
    <xf numFmtId="14" fontId="63" fillId="0" borderId="155" xfId="214" applyNumberFormat="1" applyFont="1" applyBorder="1" applyAlignment="1">
      <alignment horizontal="center" vertical="center"/>
    </xf>
    <xf numFmtId="14" fontId="63" fillId="0" borderId="156" xfId="214" applyNumberFormat="1" applyFont="1" applyBorder="1" applyAlignment="1">
      <alignment horizontal="center" vertical="center"/>
    </xf>
    <xf numFmtId="0" fontId="170" fillId="0" borderId="162" xfId="214" applyFont="1" applyBorder="1" applyAlignment="1">
      <alignment horizontal="center" vertical="center" wrapText="1"/>
    </xf>
    <xf numFmtId="0" fontId="63" fillId="0" borderId="151" xfId="242" applyNumberFormat="1" applyFont="1" applyBorder="1" applyAlignment="1">
      <alignment horizontal="distributed"/>
    </xf>
    <xf numFmtId="0" fontId="63" fillId="0" borderId="39" xfId="214" applyFont="1" applyBorder="1" applyAlignment="1">
      <alignment horizontal="center" vertical="center"/>
    </xf>
    <xf numFmtId="0" fontId="63" fillId="0" borderId="0" xfId="218" applyFont="1" applyAlignment="1">
      <alignment horizontal="justify" wrapText="1"/>
    </xf>
    <xf numFmtId="0" fontId="63" fillId="0" borderId="90" xfId="218" applyFont="1" applyBorder="1" applyAlignment="1">
      <alignment horizontal="center" vertical="center" wrapText="1"/>
    </xf>
    <xf numFmtId="0" fontId="134" fillId="0" borderId="89" xfId="218" applyFont="1" applyBorder="1" applyAlignment="1">
      <alignment horizontal="center" vertical="center" wrapText="1"/>
    </xf>
    <xf numFmtId="0" fontId="134" fillId="0" borderId="90" xfId="218" applyFont="1" applyBorder="1" applyAlignment="1">
      <alignment horizontal="center" vertical="center" wrapText="1"/>
    </xf>
    <xf numFmtId="0" fontId="134" fillId="0" borderId="91" xfId="218" applyFont="1" applyBorder="1" applyAlignment="1">
      <alignment horizontal="center" vertical="center" wrapText="1"/>
    </xf>
    <xf numFmtId="37" fontId="177" fillId="0" borderId="35" xfId="239" quotePrefix="1" applyFont="1" applyBorder="1" applyAlignment="1">
      <alignment horizontal="center" vertical="center"/>
    </xf>
    <xf numFmtId="0" fontId="157" fillId="0" borderId="0" xfId="218" applyFont="1" applyAlignment="1">
      <alignment horizontal="center" wrapText="1"/>
    </xf>
    <xf numFmtId="0" fontId="157" fillId="0" borderId="45" xfId="218" applyFont="1" applyBorder="1" applyAlignment="1">
      <alignment horizontal="center" wrapText="1"/>
    </xf>
    <xf numFmtId="0" fontId="63" fillId="0" borderId="0" xfId="218" applyFont="1" applyAlignment="1">
      <alignment horizontal="right" wrapText="1"/>
    </xf>
    <xf numFmtId="0" fontId="63" fillId="0" borderId="45" xfId="218" applyFont="1" applyBorder="1" applyAlignment="1">
      <alignment horizontal="right" wrapText="1"/>
    </xf>
    <xf numFmtId="0" fontId="63" fillId="0" borderId="35" xfId="218" applyFont="1" applyBorder="1" applyAlignment="1">
      <alignment horizontal="center" vertical="center" wrapText="1"/>
    </xf>
    <xf numFmtId="0" fontId="63" fillId="0" borderId="57" xfId="218" applyFont="1" applyBorder="1" applyAlignment="1">
      <alignment horizontal="center" vertical="center" wrapText="1"/>
    </xf>
    <xf numFmtId="0" fontId="63" fillId="0" borderId="87" xfId="218" applyFont="1" applyBorder="1" applyAlignment="1">
      <alignment horizontal="center" vertical="center" wrapText="1"/>
    </xf>
    <xf numFmtId="0" fontId="63" fillId="0" borderId="92" xfId="218" applyFont="1" applyBorder="1" applyAlignment="1">
      <alignment horizontal="center" vertical="center" wrapText="1"/>
    </xf>
    <xf numFmtId="0" fontId="157" fillId="0" borderId="180" xfId="218" applyFont="1" applyBorder="1" applyAlignment="1">
      <alignment wrapText="1"/>
    </xf>
    <xf numFmtId="0" fontId="157" fillId="0" borderId="181" xfId="218" applyFont="1" applyBorder="1" applyAlignment="1">
      <alignment wrapText="1"/>
    </xf>
    <xf numFmtId="0" fontId="178" fillId="0" borderId="0" xfId="243" applyFont="1" applyAlignment="1">
      <alignment horizontal="justify" wrapText="1"/>
    </xf>
    <xf numFmtId="0" fontId="88" fillId="0" borderId="151" xfId="243" applyFont="1" applyBorder="1" applyAlignment="1">
      <alignment horizontal="distributed" vertical="center" wrapText="1"/>
    </xf>
    <xf numFmtId="37" fontId="63" fillId="0" borderId="170" xfId="242" applyFont="1" applyBorder="1" applyAlignment="1">
      <alignment horizontal="center" vertical="center"/>
    </xf>
    <xf numFmtId="0" fontId="88" fillId="0" borderId="0" xfId="243" applyFont="1" applyAlignment="1">
      <alignment horizontal="justify" wrapText="1"/>
    </xf>
    <xf numFmtId="0" fontId="180" fillId="0" borderId="151" xfId="243" applyFont="1" applyBorder="1" applyAlignment="1">
      <alignment horizontal="distributed" vertical="center" wrapText="1"/>
    </xf>
    <xf numFmtId="0" fontId="179" fillId="0" borderId="151" xfId="243" applyFont="1" applyBorder="1" applyAlignment="1">
      <alignment horizontal="left" vertical="center" wrapText="1"/>
    </xf>
    <xf numFmtId="0" fontId="88" fillId="0" borderId="151" xfId="243" applyFont="1" applyBorder="1" applyAlignment="1">
      <alignment horizontal="center" vertical="center" wrapText="1"/>
    </xf>
    <xf numFmtId="0" fontId="88" fillId="0" borderId="151" xfId="243" applyFont="1" applyBorder="1" applyAlignment="1">
      <alignment vertical="center" wrapText="1"/>
    </xf>
    <xf numFmtId="0" fontId="71" fillId="0" borderId="151" xfId="243" applyFont="1" applyBorder="1" applyAlignment="1">
      <alignment horizontal="distributed" vertical="center" wrapText="1"/>
    </xf>
    <xf numFmtId="0" fontId="63" fillId="0" borderId="158" xfId="243" applyFont="1" applyBorder="1" applyAlignment="1">
      <alignment horizontal="center" vertical="center" wrapText="1"/>
    </xf>
    <xf numFmtId="0" fontId="63" fillId="0" borderId="166" xfId="243" applyFont="1" applyBorder="1" applyAlignment="1">
      <alignment horizontal="center" vertical="center" wrapText="1"/>
    </xf>
    <xf numFmtId="0" fontId="88" fillId="0" borderId="160" xfId="243" applyFont="1" applyBorder="1" applyAlignment="1">
      <alignment vertical="center" wrapText="1"/>
    </xf>
    <xf numFmtId="0" fontId="88" fillId="0" borderId="167" xfId="243" applyFont="1" applyBorder="1" applyAlignment="1">
      <alignment vertical="center" wrapText="1"/>
    </xf>
    <xf numFmtId="0" fontId="88" fillId="0" borderId="160" xfId="243" applyFont="1" applyBorder="1" applyAlignment="1">
      <alignment horizontal="distributed" vertical="center" wrapText="1"/>
    </xf>
    <xf numFmtId="0" fontId="178" fillId="0" borderId="151" xfId="243" applyFont="1" applyBorder="1" applyAlignment="1">
      <alignment horizontal="distributed" vertical="center" wrapText="1"/>
    </xf>
    <xf numFmtId="0" fontId="157" fillId="0" borderId="157" xfId="243" applyFont="1" applyBorder="1" applyAlignment="1">
      <alignment horizontal="center" wrapText="1"/>
    </xf>
    <xf numFmtId="0" fontId="157" fillId="0" borderId="184" xfId="243" applyFont="1" applyBorder="1" applyAlignment="1">
      <alignment horizontal="center" wrapText="1"/>
    </xf>
    <xf numFmtId="0" fontId="63" fillId="0" borderId="0" xfId="243" applyFont="1" applyAlignment="1">
      <alignment horizontal="center" wrapText="1"/>
    </xf>
    <xf numFmtId="0" fontId="88" fillId="0" borderId="158" xfId="243" applyFont="1" applyBorder="1" applyAlignment="1">
      <alignment horizontal="center" vertical="center" wrapText="1"/>
    </xf>
    <xf numFmtId="0" fontId="88" fillId="0" borderId="160" xfId="243" applyFont="1" applyBorder="1" applyAlignment="1">
      <alignment horizontal="center" vertical="center" wrapText="1"/>
    </xf>
    <xf numFmtId="0" fontId="88" fillId="0" borderId="185" xfId="243" applyFont="1" applyBorder="1" applyAlignment="1">
      <alignment horizontal="center" vertical="center" wrapText="1"/>
    </xf>
    <xf numFmtId="37" fontId="63" fillId="0" borderId="163" xfId="242" applyFont="1" applyBorder="1" applyAlignment="1">
      <alignment horizontal="center" vertical="center"/>
    </xf>
    <xf numFmtId="37" fontId="63" fillId="0" borderId="171" xfId="242" applyFont="1" applyBorder="1" applyAlignment="1">
      <alignment horizontal="center" vertical="center"/>
    </xf>
    <xf numFmtId="0" fontId="63" fillId="0" borderId="155" xfId="243" applyFont="1" applyBorder="1" applyAlignment="1">
      <alignment horizontal="center" vertical="center"/>
    </xf>
    <xf numFmtId="0" fontId="63" fillId="0" borderId="156" xfId="243" applyFont="1" applyBorder="1" applyAlignment="1">
      <alignment horizontal="center" vertical="center"/>
    </xf>
    <xf numFmtId="14" fontId="63" fillId="0" borderId="155" xfId="243" applyNumberFormat="1" applyFont="1" applyBorder="1" applyAlignment="1">
      <alignment horizontal="center" vertical="center"/>
    </xf>
    <xf numFmtId="14" fontId="63" fillId="0" borderId="156" xfId="243" applyNumberFormat="1" applyFont="1" applyBorder="1" applyAlignment="1">
      <alignment horizontal="center" vertical="center"/>
    </xf>
  </cellXfs>
  <cellStyles count="262">
    <cellStyle name="20% - 輔色1 2" xfId="170" xr:uid="{00000000-0005-0000-0000-000000000000}"/>
    <cellStyle name="20% - 輔色1 2 2" xfId="171" xr:uid="{00000000-0005-0000-0000-000001000000}"/>
    <cellStyle name="20% - 輔色2 2" xfId="172" xr:uid="{00000000-0005-0000-0000-000002000000}"/>
    <cellStyle name="20% - 輔色2 2 2" xfId="173" xr:uid="{00000000-0005-0000-0000-000003000000}"/>
    <cellStyle name="20% - 輔色3 2" xfId="174" xr:uid="{00000000-0005-0000-0000-000004000000}"/>
    <cellStyle name="20% - 輔色3 2 2" xfId="175" xr:uid="{00000000-0005-0000-0000-000005000000}"/>
    <cellStyle name="20% - 輔色4 2" xfId="176" xr:uid="{00000000-0005-0000-0000-000006000000}"/>
    <cellStyle name="20% - 輔色4 2 2" xfId="177" xr:uid="{00000000-0005-0000-0000-000007000000}"/>
    <cellStyle name="20% - 輔色5 2" xfId="178" xr:uid="{00000000-0005-0000-0000-000008000000}"/>
    <cellStyle name="20% - 輔色5 2 2" xfId="179" xr:uid="{00000000-0005-0000-0000-000009000000}"/>
    <cellStyle name="20% - 輔色6 2" xfId="180" xr:uid="{00000000-0005-0000-0000-00000A000000}"/>
    <cellStyle name="20% - 輔色6 2 2" xfId="181" xr:uid="{00000000-0005-0000-0000-00000B000000}"/>
    <cellStyle name="40% - 輔色1 2" xfId="182" xr:uid="{00000000-0005-0000-0000-00000C000000}"/>
    <cellStyle name="40% - 輔色1 2 2" xfId="183" xr:uid="{00000000-0005-0000-0000-00000D000000}"/>
    <cellStyle name="40% - 輔色2 2" xfId="184" xr:uid="{00000000-0005-0000-0000-00000E000000}"/>
    <cellStyle name="40% - 輔色2 2 2" xfId="185" xr:uid="{00000000-0005-0000-0000-00000F000000}"/>
    <cellStyle name="40% - 輔色3 2" xfId="186" xr:uid="{00000000-0005-0000-0000-000010000000}"/>
    <cellStyle name="40% - 輔色3 2 2" xfId="187" xr:uid="{00000000-0005-0000-0000-000011000000}"/>
    <cellStyle name="40% - 輔色4 2" xfId="188" xr:uid="{00000000-0005-0000-0000-000012000000}"/>
    <cellStyle name="40% - 輔色4 2 2" xfId="189" xr:uid="{00000000-0005-0000-0000-000013000000}"/>
    <cellStyle name="40% - 輔色5 2" xfId="190" xr:uid="{00000000-0005-0000-0000-000014000000}"/>
    <cellStyle name="40% - 輔色5 2 2" xfId="191" xr:uid="{00000000-0005-0000-0000-000015000000}"/>
    <cellStyle name="40% - 輔色6 2" xfId="192" xr:uid="{00000000-0005-0000-0000-000016000000}"/>
    <cellStyle name="40% - 輔色6 2 2" xfId="193" xr:uid="{00000000-0005-0000-0000-000017000000}"/>
    <cellStyle name="60% - 輔色1 2" xfId="194" xr:uid="{00000000-0005-0000-0000-000018000000}"/>
    <cellStyle name="60% - 輔色1 2 2" xfId="195" xr:uid="{00000000-0005-0000-0000-000019000000}"/>
    <cellStyle name="60% - 輔色2 2" xfId="196" xr:uid="{00000000-0005-0000-0000-00001A000000}"/>
    <cellStyle name="60% - 輔色2 2 2" xfId="197" xr:uid="{00000000-0005-0000-0000-00001B000000}"/>
    <cellStyle name="60% - 輔色3 2" xfId="198" xr:uid="{00000000-0005-0000-0000-00001C000000}"/>
    <cellStyle name="60% - 輔色3 2 2" xfId="199" xr:uid="{00000000-0005-0000-0000-00001D000000}"/>
    <cellStyle name="60% - 輔色4 2" xfId="200" xr:uid="{00000000-0005-0000-0000-00001E000000}"/>
    <cellStyle name="60% - 輔色4 2 2" xfId="201" xr:uid="{00000000-0005-0000-0000-00001F000000}"/>
    <cellStyle name="60% - 輔色5 2" xfId="202" xr:uid="{00000000-0005-0000-0000-000020000000}"/>
    <cellStyle name="60% - 輔色5 2 2" xfId="203" xr:uid="{00000000-0005-0000-0000-000021000000}"/>
    <cellStyle name="60% - 輔色6 2" xfId="204" xr:uid="{00000000-0005-0000-0000-000022000000}"/>
    <cellStyle name="60% - 輔色6 2 2" xfId="205" xr:uid="{00000000-0005-0000-0000-000023000000}"/>
    <cellStyle name="Heading" xfId="206" xr:uid="{00000000-0005-0000-0000-000024000000}"/>
    <cellStyle name="Heading1" xfId="207" xr:uid="{00000000-0005-0000-0000-000025000000}"/>
    <cellStyle name="Result" xfId="208" xr:uid="{00000000-0005-0000-0000-000026000000}"/>
    <cellStyle name="Result2" xfId="209" xr:uid="{00000000-0005-0000-0000-000027000000}"/>
    <cellStyle name="一般" xfId="0" builtinId="0" customBuiltin="1"/>
    <cellStyle name="一般 10" xfId="4" xr:uid="{00000000-0005-0000-0000-000029000000}"/>
    <cellStyle name="一般 11" xfId="5" xr:uid="{00000000-0005-0000-0000-00002A000000}"/>
    <cellStyle name="一般 12" xfId="6" xr:uid="{00000000-0005-0000-0000-00002B000000}"/>
    <cellStyle name="一般 13" xfId="7" xr:uid="{00000000-0005-0000-0000-00002C000000}"/>
    <cellStyle name="一般 14" xfId="8" xr:uid="{00000000-0005-0000-0000-00002D000000}"/>
    <cellStyle name="一般 15" xfId="9" xr:uid="{00000000-0005-0000-0000-00002E000000}"/>
    <cellStyle name="一般 16" xfId="10" xr:uid="{00000000-0005-0000-0000-00002F000000}"/>
    <cellStyle name="一般 17" xfId="11" xr:uid="{00000000-0005-0000-0000-000030000000}"/>
    <cellStyle name="一般 18" xfId="210" xr:uid="{D408EF5D-66E9-4D0B-A62E-0CB827D910A4}"/>
    <cellStyle name="一般 19" xfId="214" xr:uid="{6839809B-4492-4770-A24E-9A7FDFED83FF}"/>
    <cellStyle name="一般 2" xfId="12" xr:uid="{00000000-0005-0000-0000-000031000000}"/>
    <cellStyle name="一般 2 2" xfId="13" xr:uid="{00000000-0005-0000-0000-000032000000}"/>
    <cellStyle name="一般 2 2 2" xfId="14" xr:uid="{00000000-0005-0000-0000-000033000000}"/>
    <cellStyle name="一般 2 2 3" xfId="15" xr:uid="{00000000-0005-0000-0000-000034000000}"/>
    <cellStyle name="一般 2 2 4" xfId="259" xr:uid="{7AA67FF4-882D-405C-A9BF-793DAB397420}"/>
    <cellStyle name="一般 2 3" xfId="16" xr:uid="{00000000-0005-0000-0000-000035000000}"/>
    <cellStyle name="一般 2 3 2" xfId="17" xr:uid="{00000000-0005-0000-0000-000036000000}"/>
    <cellStyle name="一般 2 4" xfId="18" xr:uid="{00000000-0005-0000-0000-000037000000}"/>
    <cellStyle name="一般 2 5" xfId="19" xr:uid="{00000000-0005-0000-0000-000038000000}"/>
    <cellStyle name="一般 2 6" xfId="20" xr:uid="{00000000-0005-0000-0000-000039000000}"/>
    <cellStyle name="一般 2 7" xfId="21" xr:uid="{00000000-0005-0000-0000-00003A000000}"/>
    <cellStyle name="一般 2 8" xfId="246" xr:uid="{9E12EABA-A1CD-42C9-A861-E56C74CE1D73}"/>
    <cellStyle name="一般 2 9" xfId="251" xr:uid="{F164EBAA-58C4-4E55-A658-CFC1CB3A5045}"/>
    <cellStyle name="一般 20" xfId="216" xr:uid="{8C9E3C7C-2613-4EB7-AFAD-42B436246B83}"/>
    <cellStyle name="一般 21" xfId="217" xr:uid="{85759E38-7854-4935-8349-5ADCC756E01C}"/>
    <cellStyle name="一般 22" xfId="218" xr:uid="{EC175048-8930-43CB-96E8-B4BC401C8F36}"/>
    <cellStyle name="一般 23" xfId="221" xr:uid="{8D67CE43-AF94-45D0-81E4-83F575929CA0}"/>
    <cellStyle name="一般 24" xfId="225" xr:uid="{BFDB2E01-57DE-4687-B79C-9E3A16E975ED}"/>
    <cellStyle name="一般 25" xfId="226" xr:uid="{D47BF2F7-0D5E-4410-A142-563EC43025A2}"/>
    <cellStyle name="一般 26" xfId="227" xr:uid="{CA0752B8-6E95-4FE7-A05A-236E11066920}"/>
    <cellStyle name="一般 27" xfId="228" xr:uid="{5FA59A16-BC88-4C3D-B59E-54936335EF0B}"/>
    <cellStyle name="一般 28" xfId="231" xr:uid="{420CA74C-877D-48B2-AFF6-F78B5ABA5E09}"/>
    <cellStyle name="一般 29" xfId="232" xr:uid="{06FFCC06-2EF4-4543-9B4D-9585119D7D69}"/>
    <cellStyle name="一般 3" xfId="22" xr:uid="{00000000-0005-0000-0000-00003B000000}"/>
    <cellStyle name="一般 3 2" xfId="23" xr:uid="{00000000-0005-0000-0000-00003C000000}"/>
    <cellStyle name="一般 3 2 2" xfId="24" xr:uid="{00000000-0005-0000-0000-00003D000000}"/>
    <cellStyle name="一般 3 3" xfId="25" xr:uid="{00000000-0005-0000-0000-00003E000000}"/>
    <cellStyle name="一般 3 4" xfId="26" xr:uid="{00000000-0005-0000-0000-00003F000000}"/>
    <cellStyle name="一般 3 5" xfId="258" xr:uid="{AA594121-2087-4D68-AE0E-5D030985CC2A}"/>
    <cellStyle name="一般 30" xfId="243" xr:uid="{BEF7AF2E-3495-4F71-ACA3-8627EB5FD72D}"/>
    <cellStyle name="一般 31" xfId="253" xr:uid="{43DAE267-D7F3-4002-A35D-0BB9153DCC83}"/>
    <cellStyle name="一般 32" xfId="257" xr:uid="{3D0D5E7C-9D08-4FBE-85A9-58024AD7EFBD}"/>
    <cellStyle name="一般 33" xfId="260" xr:uid="{A4AD9D17-7C4F-470A-B364-C45333F1A43C}"/>
    <cellStyle name="一般 4" xfId="27" xr:uid="{00000000-0005-0000-0000-000040000000}"/>
    <cellStyle name="一般 4 2" xfId="29" xr:uid="{00000000-0005-0000-0000-000041000000}"/>
    <cellStyle name="一般 4 2 2" xfId="30" xr:uid="{00000000-0005-0000-0000-000042000000}"/>
    <cellStyle name="一般 4 3" xfId="31" xr:uid="{00000000-0005-0000-0000-000043000000}"/>
    <cellStyle name="一般 4 3 2" xfId="213" xr:uid="{8A30A475-336F-46E8-B0C0-C5A377C9B8D8}"/>
    <cellStyle name="一般 4 4" xfId="32" xr:uid="{00000000-0005-0000-0000-000044000000}"/>
    <cellStyle name="一般 4 5" xfId="33" xr:uid="{00000000-0005-0000-0000-000045000000}"/>
    <cellStyle name="一般 4 6" xfId="261" xr:uid="{452918A2-C9EC-4F9C-AF99-0118CB5EF3F4}"/>
    <cellStyle name="一般 4_108年都市計畫公共設施已取得面積" xfId="28" xr:uid="{00000000-0005-0000-0000-000046000000}"/>
    <cellStyle name="一般 5" xfId="34" xr:uid="{00000000-0005-0000-0000-000047000000}"/>
    <cellStyle name="一般 5 2" xfId="35" xr:uid="{00000000-0005-0000-0000-000048000000}"/>
    <cellStyle name="一般 5 3" xfId="36" xr:uid="{00000000-0005-0000-0000-000049000000}"/>
    <cellStyle name="一般 5 4" xfId="212" xr:uid="{8B288EE9-527C-4598-90DD-22838296AAD6}"/>
    <cellStyle name="一般 6" xfId="37" xr:uid="{00000000-0005-0000-0000-00004A000000}"/>
    <cellStyle name="一般 6 2" xfId="38" xr:uid="{00000000-0005-0000-0000-00004B000000}"/>
    <cellStyle name="一般 6 2 2" xfId="39" xr:uid="{00000000-0005-0000-0000-00004C000000}"/>
    <cellStyle name="一般 6 3" xfId="40" xr:uid="{00000000-0005-0000-0000-00004D000000}"/>
    <cellStyle name="一般 7" xfId="41" xr:uid="{00000000-0005-0000-0000-00004E000000}"/>
    <cellStyle name="一般 7 2" xfId="42" xr:uid="{00000000-0005-0000-0000-00004F000000}"/>
    <cellStyle name="一般 7 3" xfId="43" xr:uid="{00000000-0005-0000-0000-000050000000}"/>
    <cellStyle name="一般 8" xfId="44" xr:uid="{00000000-0005-0000-0000-000051000000}"/>
    <cellStyle name="一般 8 2" xfId="45" xr:uid="{00000000-0005-0000-0000-000052000000}"/>
    <cellStyle name="一般 9" xfId="46" xr:uid="{00000000-0005-0000-0000-000053000000}"/>
    <cellStyle name="一般 9 2" xfId="47" xr:uid="{00000000-0005-0000-0000-000054000000}"/>
    <cellStyle name="一般_1252214050" xfId="249" xr:uid="{8A1EC0F1-851C-40D3-B5E5-D7FE8F0FA870}"/>
    <cellStyle name="一般_1833-04-02-02-1" xfId="237" xr:uid="{CF38CA38-7111-492A-961A-C1CB66A51937}"/>
    <cellStyle name="一般_1836-01-21身心障礙者居家照顧服務成果(96增)" xfId="233" xr:uid="{AC85A5DD-5DBE-4DA9-8AE9-EB2E21986448}"/>
    <cellStyle name="一般_2522-14-05(104)" xfId="248" xr:uid="{BFA12EF7-CA0A-42F1-B21D-14333D7A2628}"/>
    <cellStyle name="一般_8508_1" xfId="247" xr:uid="{D5FCB171-E5C1-40BC-9CDF-DCDFC8536E75}"/>
    <cellStyle name="一般_86_縣市戶政報表程式0516" xfId="219" xr:uid="{FF03309C-1225-489F-887E-F0F0F2FFEDD6}"/>
    <cellStyle name="一般_86_縣市戶政報表程式0516 2" xfId="239" xr:uid="{235A2AA9-3F2A-4AE3-8510-86748B439957}"/>
    <cellStyle name="一般_86_縣市戶政報表程式0516 3" xfId="242" xr:uid="{358A325C-FB0D-42F3-B810-3DE0D9894465}"/>
    <cellStyle name="一般_f100-14" xfId="222" xr:uid="{00914A09-5257-4F7D-B671-4D189A1DD2B8}"/>
    <cellStyle name="一般_Sheet1" xfId="220" xr:uid="{C01C6A42-DD3E-49D3-B7C3-05870BA0A9B1}"/>
    <cellStyle name="一般_Sheet1 2" xfId="234" xr:uid="{93D9B721-2E9B-4B4F-98D4-DDEDC6C99DC5}"/>
    <cellStyle name="一般_二級報表" xfId="235" xr:uid="{424C957F-5ED1-4776-95C3-1194987656C2}"/>
    <cellStyle name="一般_天然災害" xfId="238" xr:uid="{B757EEC6-6FB5-4501-8FBB-6E1911F2C781}"/>
    <cellStyle name="一般_天然災害水土保持年報修" xfId="256" xr:uid="{65271B91-EC04-496B-93E1-3A4E9A9B93C6}"/>
    <cellStyle name="一般_戶口數_縣市戶政報表程式0516" xfId="224" xr:uid="{48A25D8F-DA05-42EB-9DD7-268B1F78F83D}"/>
    <cellStyle name="一般_戶口數_縣市戶政報表程式0516 2" xfId="241" xr:uid="{382BD791-3AF7-4B39-A11E-6750E64F06A2}"/>
    <cellStyle name="一般_身心障礙停車位" xfId="250" xr:uid="{DAB65FBC-992B-4342-82E7-1A7FBF4D42C3}"/>
    <cellStyle name="一般_垃圾水肥修正案" xfId="245" xr:uid="{220AD7DF-9F16-410E-AD69-899BA7D8825B}"/>
    <cellStyle name="一般_治山防 洪整體治理工程 修" xfId="252" xr:uid="{B1523F9F-3094-4A5A-BE1F-B9FA70106191}"/>
    <cellStyle name="一般_婚姻_縣市戶政報表程式0516" xfId="223" xr:uid="{924544AB-976B-4D8A-B568-F3DC87D87B9F}"/>
    <cellStyle name="一般_婚姻_縣市戶政報表程式0516 2" xfId="240" xr:uid="{E921ECB6-CBF9-4330-844C-406927E93206}"/>
    <cellStyle name="一般_魚類平均價格" xfId="215" xr:uid="{245C7F54-E93F-486C-9B38-33BBC9580B82}"/>
    <cellStyle name="一般_經費統計修" xfId="255" xr:uid="{DAD5E712-5BB5-431D-8D85-CD90BD7AE311}"/>
    <cellStyle name="千分位" xfId="1" builtinId="3" customBuiltin="1"/>
    <cellStyle name="千分位 2" xfId="52" xr:uid="{00000000-0005-0000-0000-00006D000000}"/>
    <cellStyle name="千分位 2 2" xfId="53" xr:uid="{00000000-0005-0000-0000-00006E000000}"/>
    <cellStyle name="千分位 2 2 2" xfId="54" xr:uid="{00000000-0005-0000-0000-00006F000000}"/>
    <cellStyle name="千分位 2 2 2 2" xfId="55" xr:uid="{00000000-0005-0000-0000-000070000000}"/>
    <cellStyle name="千分位 2 2 3" xfId="56" xr:uid="{00000000-0005-0000-0000-000071000000}"/>
    <cellStyle name="千分位 2 2 4" xfId="57" xr:uid="{00000000-0005-0000-0000-000072000000}"/>
    <cellStyle name="千分位 2 3" xfId="58" xr:uid="{00000000-0005-0000-0000-000073000000}"/>
    <cellStyle name="千分位 2 4" xfId="59" xr:uid="{00000000-0005-0000-0000-000074000000}"/>
    <cellStyle name="千分位 2 5" xfId="60" xr:uid="{00000000-0005-0000-0000-000075000000}"/>
    <cellStyle name="千分位 2 6" xfId="229" xr:uid="{4E453DB2-2913-4EDF-873A-157AE5F4EFD9}"/>
    <cellStyle name="千分位 3" xfId="61" xr:uid="{00000000-0005-0000-0000-000076000000}"/>
    <cellStyle name="千分位 3 2" xfId="62" xr:uid="{00000000-0005-0000-0000-000077000000}"/>
    <cellStyle name="千分位 3 2 2" xfId="63" xr:uid="{00000000-0005-0000-0000-000078000000}"/>
    <cellStyle name="千分位 3 3" xfId="64" xr:uid="{00000000-0005-0000-0000-000079000000}"/>
    <cellStyle name="千分位 4" xfId="65" xr:uid="{00000000-0005-0000-0000-00007A000000}"/>
    <cellStyle name="千分位 5" xfId="66" xr:uid="{00000000-0005-0000-0000-00007B000000}"/>
    <cellStyle name="千分位 6" xfId="230" xr:uid="{B22532C0-0D0D-472D-A720-2BF967035613}"/>
    <cellStyle name="千分位 7" xfId="254" xr:uid="{3AFC9705-F759-456B-B604-E242EAD70D92}"/>
    <cellStyle name="中等 2" xfId="48" xr:uid="{00000000-0005-0000-0000-00007C000000}"/>
    <cellStyle name="中等 2 2" xfId="49" xr:uid="{00000000-0005-0000-0000-00007D000000}"/>
    <cellStyle name="合計 2" xfId="67" xr:uid="{00000000-0005-0000-0000-00007E000000}"/>
    <cellStyle name="合計 2 2" xfId="68" xr:uid="{00000000-0005-0000-0000-00007F000000}"/>
    <cellStyle name="好 2" xfId="118" xr:uid="{00000000-0005-0000-0000-000080000000}"/>
    <cellStyle name="好 2 2" xfId="119" xr:uid="{00000000-0005-0000-0000-000081000000}"/>
    <cellStyle name="好_108年都市計畫公共設施已取得面積" xfId="104" xr:uid="{00000000-0005-0000-0000-000082000000}"/>
    <cellStyle name="好_108年都市計畫公共設施已取得面積_1" xfId="105" xr:uid="{00000000-0005-0000-0000-000083000000}"/>
    <cellStyle name="好_1821-05-04照顧中低收入戶概況" xfId="106" xr:uid="{00000000-0005-0000-0000-000084000000}"/>
    <cellStyle name="好_1821-05-04照顧中低收入戶概況 2" xfId="107" xr:uid="{00000000-0005-0000-0000-000085000000}"/>
    <cellStyle name="好_1821-05-05中低收入戶數及人數按年齡別分" xfId="108" xr:uid="{00000000-0005-0000-0000-000086000000}"/>
    <cellStyle name="好_1821-05-05中低收入戶數及人數按年齡別分 2" xfId="109" xr:uid="{00000000-0005-0000-0000-000087000000}"/>
    <cellStyle name="好_1836-01-13身心障礙者社區支持服務成果" xfId="110" xr:uid="{00000000-0005-0000-0000-000088000000}"/>
    <cellStyle name="好_1836-01-13身心障礙者社區支持服務成果 2" xfId="111" xr:uid="{00000000-0005-0000-0000-000089000000}"/>
    <cellStyle name="好_1840-01-01-2推行社區發展工作概況(修正版)1010605" xfId="112" xr:uid="{00000000-0005-0000-0000-00008A000000}"/>
    <cellStyle name="好_1840-01-01-2推行社區發展工作概況(修正版)1010605 2" xfId="113" xr:uid="{00000000-0005-0000-0000-00008B000000}"/>
    <cellStyle name="好_2922-01-03內政部直轄工商自由職業團體數及異動數" xfId="114" xr:uid="{00000000-0005-0000-0000-00008C000000}"/>
    <cellStyle name="好_2922-01-03內政部直轄工商自由職業團體數及異動數 2" xfId="115" xr:uid="{00000000-0005-0000-0000-00008D000000}"/>
    <cellStyle name="好_2922-01-04全國性社會團體數及異動數" xfId="116" xr:uid="{00000000-0005-0000-0000-00008E000000}"/>
    <cellStyle name="好_2922-01-04全國性社會團體數及異動數 2" xfId="117" xr:uid="{00000000-0005-0000-0000-00008F000000}"/>
    <cellStyle name="好_3539-01-05-2" xfId="120" xr:uid="{00000000-0005-0000-0000-000090000000}"/>
    <cellStyle name="好_Book2" xfId="121" xr:uid="{00000000-0005-0000-0000-000091000000}"/>
    <cellStyle name="好_Book2 2" xfId="122" xr:uid="{00000000-0005-0000-0000-000092000000}"/>
    <cellStyle name="好_一級身障" xfId="100" xr:uid="{00000000-0005-0000-0000-000093000000}"/>
    <cellStyle name="好_一級身障 2" xfId="101" xr:uid="{00000000-0005-0000-0000-000094000000}"/>
    <cellStyle name="好_一級報表程式1020508" xfId="96" xr:uid="{00000000-0005-0000-0000-000095000000}"/>
    <cellStyle name="好_一級報表程式1020508 2" xfId="97" xr:uid="{00000000-0005-0000-0000-000096000000}"/>
    <cellStyle name="好_一級報表程式1020703" xfId="98" xr:uid="{00000000-0005-0000-0000-000097000000}"/>
    <cellStyle name="好_一級報表程式1020703 2" xfId="99" xr:uid="{00000000-0005-0000-0000-000098000000}"/>
    <cellStyle name="好_本部報表程式" xfId="102" xr:uid="{00000000-0005-0000-0000-000099000000}"/>
    <cellStyle name="好_本部報表程式 2" xfId="103" xr:uid="{00000000-0005-0000-0000-00009A000000}"/>
    <cellStyle name="百分比" xfId="2" builtinId="5" customBuiltin="1"/>
    <cellStyle name="百分比 2" xfId="135" xr:uid="{00000000-0005-0000-0000-00009C000000}"/>
    <cellStyle name="百分比 2 2" xfId="136" xr:uid="{00000000-0005-0000-0000-00009D000000}"/>
    <cellStyle name="百分比 3" xfId="244" xr:uid="{F7689F11-15AE-4F1F-8531-1B1F53D54420}"/>
    <cellStyle name="計算方式 2" xfId="137" xr:uid="{00000000-0005-0000-0000-00009E000000}"/>
    <cellStyle name="計算方式 2 2" xfId="138" xr:uid="{00000000-0005-0000-0000-00009F000000}"/>
    <cellStyle name="貨幣 2" xfId="143" xr:uid="{00000000-0005-0000-0000-0000A0000000}"/>
    <cellStyle name="貨幣 2 2" xfId="144" xr:uid="{00000000-0005-0000-0000-0000A1000000}"/>
    <cellStyle name="貨幣 2 2 2" xfId="145" xr:uid="{00000000-0005-0000-0000-0000A2000000}"/>
    <cellStyle name="貨幣 2 3" xfId="146" xr:uid="{00000000-0005-0000-0000-0000A3000000}"/>
    <cellStyle name="貨幣[0]_85fya初" xfId="147" xr:uid="{00000000-0005-0000-0000-0000A4000000}"/>
    <cellStyle name="連結的儲存格 2" xfId="168" xr:uid="{00000000-0005-0000-0000-0000A5000000}"/>
    <cellStyle name="連結的儲存格 2 2" xfId="169" xr:uid="{00000000-0005-0000-0000-0000A6000000}"/>
    <cellStyle name="備註 2" xfId="50" xr:uid="{00000000-0005-0000-0000-0000A7000000}"/>
    <cellStyle name="備註 2 2" xfId="51" xr:uid="{00000000-0005-0000-0000-0000A8000000}"/>
    <cellStyle name="超連結" xfId="148" xr:uid="{00000000-0005-0000-0000-0000A9000000}"/>
    <cellStyle name="超連結 2" xfId="149" xr:uid="{00000000-0005-0000-0000-0000AA000000}"/>
    <cellStyle name="超連結 3" xfId="150" xr:uid="{00000000-0005-0000-0000-0000AB000000}"/>
    <cellStyle name="超連結 4" xfId="151" xr:uid="{00000000-0005-0000-0000-0000AC000000}"/>
    <cellStyle name="超連結 5" xfId="211" xr:uid="{A741C0C3-2280-425F-BEC1-ED0AD2700A89}"/>
    <cellStyle name="說明文字" xfId="3" builtinId="53" customBuiltin="1"/>
    <cellStyle name="說明文字 2" xfId="139" xr:uid="{00000000-0005-0000-0000-0000AE000000}"/>
    <cellStyle name="說明文字 2 2" xfId="140" xr:uid="{00000000-0005-0000-0000-0000AF000000}"/>
    <cellStyle name="說明文字 3" xfId="236" xr:uid="{DC5231B2-4C5B-4EC1-91C6-D848ADA93FDD}"/>
    <cellStyle name="輔色1 2" xfId="152" xr:uid="{00000000-0005-0000-0000-0000B0000000}"/>
    <cellStyle name="輔色1 2 2" xfId="153" xr:uid="{00000000-0005-0000-0000-0000B1000000}"/>
    <cellStyle name="輔色2 2" xfId="154" xr:uid="{00000000-0005-0000-0000-0000B2000000}"/>
    <cellStyle name="輔色2 2 2" xfId="155" xr:uid="{00000000-0005-0000-0000-0000B3000000}"/>
    <cellStyle name="輔色3 2" xfId="156" xr:uid="{00000000-0005-0000-0000-0000B4000000}"/>
    <cellStyle name="輔色3 2 2" xfId="157" xr:uid="{00000000-0005-0000-0000-0000B5000000}"/>
    <cellStyle name="輔色4 2" xfId="158" xr:uid="{00000000-0005-0000-0000-0000B6000000}"/>
    <cellStyle name="輔色4 2 2" xfId="159" xr:uid="{00000000-0005-0000-0000-0000B7000000}"/>
    <cellStyle name="輔色5 2" xfId="160" xr:uid="{00000000-0005-0000-0000-0000B8000000}"/>
    <cellStyle name="輔色5 2 2" xfId="161" xr:uid="{00000000-0005-0000-0000-0000B9000000}"/>
    <cellStyle name="輔色6 2" xfId="162" xr:uid="{00000000-0005-0000-0000-0000BA000000}"/>
    <cellStyle name="輔色6 2 2" xfId="163" xr:uid="{00000000-0005-0000-0000-0000BB000000}"/>
    <cellStyle name="標題 1 2" xfId="123" xr:uid="{00000000-0005-0000-0000-0000BC000000}"/>
    <cellStyle name="標題 1 2 2" xfId="124" xr:uid="{00000000-0005-0000-0000-0000BD000000}"/>
    <cellStyle name="標題 2 2" xfId="125" xr:uid="{00000000-0005-0000-0000-0000BE000000}"/>
    <cellStyle name="標題 2 2 2" xfId="126" xr:uid="{00000000-0005-0000-0000-0000BF000000}"/>
    <cellStyle name="標題 3 2" xfId="127" xr:uid="{00000000-0005-0000-0000-0000C0000000}"/>
    <cellStyle name="標題 3 2 2" xfId="128" xr:uid="{00000000-0005-0000-0000-0000C1000000}"/>
    <cellStyle name="標題 4 2" xfId="129" xr:uid="{00000000-0005-0000-0000-0000C2000000}"/>
    <cellStyle name="標題 4 2 2" xfId="130" xr:uid="{00000000-0005-0000-0000-0000C3000000}"/>
    <cellStyle name="標題 5" xfId="131" xr:uid="{00000000-0005-0000-0000-0000C4000000}"/>
    <cellStyle name="標題 5 2" xfId="132" xr:uid="{00000000-0005-0000-0000-0000C5000000}"/>
    <cellStyle name="輸入 2" xfId="164" xr:uid="{00000000-0005-0000-0000-0000C6000000}"/>
    <cellStyle name="輸入 2 2" xfId="165" xr:uid="{00000000-0005-0000-0000-0000C7000000}"/>
    <cellStyle name="輸出 2" xfId="166" xr:uid="{00000000-0005-0000-0000-0000C8000000}"/>
    <cellStyle name="輸出 2 2" xfId="167" xr:uid="{00000000-0005-0000-0000-0000C9000000}"/>
    <cellStyle name="檢查儲存格 2" xfId="133" xr:uid="{00000000-0005-0000-0000-0000CA000000}"/>
    <cellStyle name="檢查儲存格 2 2" xfId="134" xr:uid="{00000000-0005-0000-0000-0000CB000000}"/>
    <cellStyle name="壞 2" xfId="91" xr:uid="{00000000-0005-0000-0000-0000CC000000}"/>
    <cellStyle name="壞 2 2" xfId="92" xr:uid="{00000000-0005-0000-0000-0000CD000000}"/>
    <cellStyle name="壞_108年都市計畫公共設施已取得面積" xfId="77" xr:uid="{00000000-0005-0000-0000-0000CE000000}"/>
    <cellStyle name="壞_108年都市計畫公共設施已取得面積_1" xfId="78" xr:uid="{00000000-0005-0000-0000-0000CF000000}"/>
    <cellStyle name="壞_1821-05-04照顧中低收入戶概況" xfId="79" xr:uid="{00000000-0005-0000-0000-0000D0000000}"/>
    <cellStyle name="壞_1821-05-04照顧中低收入戶概況 2" xfId="80" xr:uid="{00000000-0005-0000-0000-0000D1000000}"/>
    <cellStyle name="壞_1821-05-05中低收入戶數及人數按年齡別分" xfId="81" xr:uid="{00000000-0005-0000-0000-0000D2000000}"/>
    <cellStyle name="壞_1821-05-05中低收入戶數及人數按年齡別分 2" xfId="82" xr:uid="{00000000-0005-0000-0000-0000D3000000}"/>
    <cellStyle name="壞_1836-01-13身心障礙者社區支持服務成果" xfId="83" xr:uid="{00000000-0005-0000-0000-0000D4000000}"/>
    <cellStyle name="壞_1836-01-13身心障礙者社區支持服務成果 2" xfId="84" xr:uid="{00000000-0005-0000-0000-0000D5000000}"/>
    <cellStyle name="壞_1840-01-01-2推行社區發展工作概況(修正版)1010605" xfId="85" xr:uid="{00000000-0005-0000-0000-0000D6000000}"/>
    <cellStyle name="壞_1840-01-01-2推行社區發展工作概況(修正版)1010605 2" xfId="86" xr:uid="{00000000-0005-0000-0000-0000D7000000}"/>
    <cellStyle name="壞_2922-01-03內政部直轄工商自由職業團體數及異動數" xfId="87" xr:uid="{00000000-0005-0000-0000-0000D8000000}"/>
    <cellStyle name="壞_2922-01-03內政部直轄工商自由職業團體數及異動數 2" xfId="88" xr:uid="{00000000-0005-0000-0000-0000D9000000}"/>
    <cellStyle name="壞_2922-01-04全國性社會團體數及異動數" xfId="89" xr:uid="{00000000-0005-0000-0000-0000DA000000}"/>
    <cellStyle name="壞_2922-01-04全國性社會團體數及異動數 2" xfId="90" xr:uid="{00000000-0005-0000-0000-0000DB000000}"/>
    <cellStyle name="壞_3539-01-05-2" xfId="93" xr:uid="{00000000-0005-0000-0000-0000DC000000}"/>
    <cellStyle name="壞_Book2" xfId="94" xr:uid="{00000000-0005-0000-0000-0000DD000000}"/>
    <cellStyle name="壞_Book2 2" xfId="95" xr:uid="{00000000-0005-0000-0000-0000DE000000}"/>
    <cellStyle name="壞_一級身障" xfId="73" xr:uid="{00000000-0005-0000-0000-0000DF000000}"/>
    <cellStyle name="壞_一級身障 2" xfId="74" xr:uid="{00000000-0005-0000-0000-0000E0000000}"/>
    <cellStyle name="壞_一級報表程式1020508" xfId="69" xr:uid="{00000000-0005-0000-0000-0000E1000000}"/>
    <cellStyle name="壞_一級報表程式1020508 2" xfId="70" xr:uid="{00000000-0005-0000-0000-0000E2000000}"/>
    <cellStyle name="壞_一級報表程式1020703" xfId="71" xr:uid="{00000000-0005-0000-0000-0000E3000000}"/>
    <cellStyle name="壞_一級報表程式1020703 2" xfId="72" xr:uid="{00000000-0005-0000-0000-0000E4000000}"/>
    <cellStyle name="壞_本部報表程式" xfId="75" xr:uid="{00000000-0005-0000-0000-0000E5000000}"/>
    <cellStyle name="壞_本部報表程式 2" xfId="76" xr:uid="{00000000-0005-0000-0000-0000E6000000}"/>
    <cellStyle name="警告文字 2" xfId="141" xr:uid="{00000000-0005-0000-0000-0000E7000000}"/>
    <cellStyle name="警告文字 2 2" xfId="142" xr:uid="{00000000-0005-0000-0000-0000E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oneCellAnchor>
    <xdr:from>
      <xdr:col>10</xdr:col>
      <xdr:colOff>798195</xdr:colOff>
      <xdr:row>3</xdr:row>
      <xdr:rowOff>0</xdr:rowOff>
    </xdr:from>
    <xdr:ext cx="787908" cy="218521"/>
    <xdr:sp macro="" textlink="">
      <xdr:nvSpPr>
        <xdr:cNvPr id="2" name="Text Box 1">
          <a:extLst>
            <a:ext uri="{FF2B5EF4-FFF2-40B4-BE49-F238E27FC236}">
              <a16:creationId xmlns:a16="http://schemas.microsoft.com/office/drawing/2014/main" id="{0E8476B4-66DA-45ED-96BD-CCA05E8B4350}"/>
            </a:ext>
          </a:extLst>
        </xdr:cNvPr>
        <xdr:cNvSpPr txBox="1">
          <a:spLocks noChangeArrowheads="1"/>
        </xdr:cNvSpPr>
      </xdr:nvSpPr>
      <xdr:spPr bwMode="auto">
        <a:xfrm>
          <a:off x="9275445" y="12954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8946B73-725B-4D70-899B-942DC107434D}"/>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4992A45-FDEF-475C-9BBF-EC34685AF79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74D8B8D6-3AFB-4BD2-8BD9-C01124B9300B}"/>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186ED190-D7C3-4DE1-AB73-C524665A3E73}"/>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E867550E-7AF8-4669-BBED-02BE6304E7BB}"/>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E4E862F9-CFD1-432D-9D1D-708F3E07FC87}"/>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0D75335-58E2-427C-9E10-00E51AA8BF7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1640F41E-14AE-400F-9FD5-9FA7D203705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5B130CE1-2505-46B7-A296-78FB6C25ADB6}"/>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671095A2-39CB-4ABC-A803-A37CE3F2691D}"/>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2E2ECB45-1E05-43BC-8EDC-48D4FDF3A818}"/>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D408CEEB-8AED-4951-91DF-1AF995D9C9B0}"/>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400050</xdr:colOff>
      <xdr:row>3</xdr:row>
      <xdr:rowOff>95250</xdr:rowOff>
    </xdr:from>
    <xdr:ext cx="787908" cy="218521"/>
    <xdr:sp macro="" textlink="">
      <xdr:nvSpPr>
        <xdr:cNvPr id="6" name="Text Box 1">
          <a:extLst>
            <a:ext uri="{FF2B5EF4-FFF2-40B4-BE49-F238E27FC236}">
              <a16:creationId xmlns:a16="http://schemas.microsoft.com/office/drawing/2014/main" id="{0896FCFA-CB31-4103-BE66-3FB8358D9E2D}"/>
            </a:ext>
          </a:extLst>
        </xdr:cNvPr>
        <xdr:cNvSpPr txBox="1">
          <a:spLocks noChangeArrowheads="1"/>
        </xdr:cNvSpPr>
      </xdr:nvSpPr>
      <xdr:spPr bwMode="auto">
        <a:xfrm>
          <a:off x="8715375" y="14287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4DED811-1BB2-4715-BA06-340E6B20B60C}"/>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6B3107F-DB89-47A1-BE77-7A09A68160A4}"/>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AFFD5DA7-9594-40E2-A48C-03451E6FAEF6}"/>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3620F87-8307-4508-901E-75154E1CE6FC}"/>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52EA706-C8E5-4A8E-B8E6-79F46D254F03}"/>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7F8A20F-9E17-414C-8168-B926E914FD1F}"/>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DAB46CB-C469-413D-8A8D-64C063A3B4C1}"/>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8EA4684-E75C-4C6B-83D3-C283F7F48194}"/>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C8713C0-5032-46DB-81F9-D7E908FC0342}"/>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CEF7ED67-63C0-4C2B-9981-A00EF2C9FD3E}"/>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DE2B941-709B-4491-9A28-7F2564DBBCED}"/>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4FC9F1C-447A-4B9D-B7CE-6114B0C21EB2}"/>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533400</xdr:colOff>
      <xdr:row>3</xdr:row>
      <xdr:rowOff>63500</xdr:rowOff>
    </xdr:from>
    <xdr:ext cx="787908" cy="218521"/>
    <xdr:sp macro="" textlink="">
      <xdr:nvSpPr>
        <xdr:cNvPr id="6" name="Text Box 1">
          <a:extLst>
            <a:ext uri="{FF2B5EF4-FFF2-40B4-BE49-F238E27FC236}">
              <a16:creationId xmlns:a16="http://schemas.microsoft.com/office/drawing/2014/main" id="{F6834421-A0C8-43C5-9D9F-3A567363209D}"/>
            </a:ext>
          </a:extLst>
        </xdr:cNvPr>
        <xdr:cNvSpPr txBox="1">
          <a:spLocks noChangeArrowheads="1"/>
        </xdr:cNvSpPr>
      </xdr:nvSpPr>
      <xdr:spPr bwMode="auto">
        <a:xfrm>
          <a:off x="9477375" y="14065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A2C1A5C5-A255-45BC-8B01-062D896ABB96}"/>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2A4F12D1-77F1-409E-B408-5B74A2DB8B34}"/>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7</xdr:col>
      <xdr:colOff>192294</xdr:colOff>
      <xdr:row>3</xdr:row>
      <xdr:rowOff>24848</xdr:rowOff>
    </xdr:from>
    <xdr:ext cx="787908" cy="218521"/>
    <xdr:sp macro="" textlink="">
      <xdr:nvSpPr>
        <xdr:cNvPr id="2" name="Text Box 1">
          <a:extLst>
            <a:ext uri="{FF2B5EF4-FFF2-40B4-BE49-F238E27FC236}">
              <a16:creationId xmlns:a16="http://schemas.microsoft.com/office/drawing/2014/main" id="{E134284D-07CC-4D2B-9B24-A8D161EB0D23}"/>
            </a:ext>
          </a:extLst>
        </xdr:cNvPr>
        <xdr:cNvSpPr txBox="1">
          <a:spLocks noChangeArrowheads="1"/>
        </xdr:cNvSpPr>
      </xdr:nvSpPr>
      <xdr:spPr bwMode="auto">
        <a:xfrm>
          <a:off x="6821694" y="1034498"/>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4BCBDCE7-D27D-400F-B9B0-ABC6E301E447}"/>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798195</xdr:colOff>
      <xdr:row>3</xdr:row>
      <xdr:rowOff>0</xdr:rowOff>
    </xdr:from>
    <xdr:ext cx="787908" cy="218521"/>
    <xdr:sp macro="" textlink="">
      <xdr:nvSpPr>
        <xdr:cNvPr id="2" name="Text Box 1">
          <a:extLst>
            <a:ext uri="{FF2B5EF4-FFF2-40B4-BE49-F238E27FC236}">
              <a16:creationId xmlns:a16="http://schemas.microsoft.com/office/drawing/2014/main" id="{91BB4746-E40A-48B7-91EE-0A1DC6F47873}"/>
            </a:ext>
          </a:extLst>
        </xdr:cNvPr>
        <xdr:cNvSpPr txBox="1">
          <a:spLocks noChangeArrowheads="1"/>
        </xdr:cNvSpPr>
      </xdr:nvSpPr>
      <xdr:spPr bwMode="auto">
        <a:xfrm>
          <a:off x="9275445" y="12954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A952975B-875C-4B6D-BD81-DC8461F234C7}"/>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168275</xdr:colOff>
      <xdr:row>3</xdr:row>
      <xdr:rowOff>47625</xdr:rowOff>
    </xdr:from>
    <xdr:ext cx="787908" cy="218521"/>
    <xdr:sp macro="" textlink="">
      <xdr:nvSpPr>
        <xdr:cNvPr id="2" name="Text Box 1">
          <a:extLst>
            <a:ext uri="{FF2B5EF4-FFF2-40B4-BE49-F238E27FC236}">
              <a16:creationId xmlns:a16="http://schemas.microsoft.com/office/drawing/2014/main" id="{C787DB03-2D9D-44E9-8971-9326CDABC741}"/>
            </a:ext>
          </a:extLst>
        </xdr:cNvPr>
        <xdr:cNvSpPr txBox="1">
          <a:spLocks noChangeArrowheads="1"/>
        </xdr:cNvSpPr>
      </xdr:nvSpPr>
      <xdr:spPr bwMode="auto">
        <a:xfrm>
          <a:off x="6797675" y="105727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2ADD2969-F85B-4F96-80C6-93F7ABFE9C82}"/>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769F8E06-82AB-448C-A6BC-5CDB37C3188F}"/>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7</xdr:col>
      <xdr:colOff>111125</xdr:colOff>
      <xdr:row>3</xdr:row>
      <xdr:rowOff>19050</xdr:rowOff>
    </xdr:from>
    <xdr:ext cx="787908" cy="218521"/>
    <xdr:sp macro="" textlink="">
      <xdr:nvSpPr>
        <xdr:cNvPr id="2" name="Text Box 1">
          <a:extLst>
            <a:ext uri="{FF2B5EF4-FFF2-40B4-BE49-F238E27FC236}">
              <a16:creationId xmlns:a16="http://schemas.microsoft.com/office/drawing/2014/main" id="{B323BA4A-6E10-4B70-A09F-02B174008FAF}"/>
            </a:ext>
          </a:extLst>
        </xdr:cNvPr>
        <xdr:cNvSpPr txBox="1">
          <a:spLocks noChangeArrowheads="1"/>
        </xdr:cNvSpPr>
      </xdr:nvSpPr>
      <xdr:spPr bwMode="auto">
        <a:xfrm>
          <a:off x="6740525" y="10287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57411565-BF40-4413-8221-96A03C62B76F}"/>
            </a:ext>
          </a:extLst>
        </xdr:cNvPr>
        <xdr:cNvSpPr txBox="1">
          <a:spLocks noChangeArrowheads="1"/>
        </xdr:cNvSpPr>
      </xdr:nvSpPr>
      <xdr:spPr bwMode="auto">
        <a:xfrm>
          <a:off x="12506325" y="885825"/>
          <a:ext cx="0" cy="50482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697230</xdr:colOff>
      <xdr:row>4</xdr:row>
      <xdr:rowOff>135255</xdr:rowOff>
    </xdr:from>
    <xdr:to>
      <xdr:col>10</xdr:col>
      <xdr:colOff>1304856</xdr:colOff>
      <xdr:row>7</xdr:row>
      <xdr:rowOff>19091</xdr:rowOff>
    </xdr:to>
    <xdr:sp macro="" textlink="">
      <xdr:nvSpPr>
        <xdr:cNvPr id="3" name="Text Box 2">
          <a:extLst>
            <a:ext uri="{FF2B5EF4-FFF2-40B4-BE49-F238E27FC236}">
              <a16:creationId xmlns:a16="http://schemas.microsoft.com/office/drawing/2014/main" id="{CA91A0DE-58BC-4A23-928A-3E7124E66A57}"/>
            </a:ext>
          </a:extLst>
        </xdr:cNvPr>
        <xdr:cNvSpPr txBox="1">
          <a:spLocks noChangeArrowheads="1"/>
        </xdr:cNvSpPr>
      </xdr:nvSpPr>
      <xdr:spPr bwMode="auto">
        <a:xfrm>
          <a:off x="10603230" y="1021080"/>
          <a:ext cx="1903026" cy="369611"/>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a:t>
          </a:r>
          <a:r>
            <a:rPr lang="en-US" altLang="zh-TW" sz="1000" b="0" i="0" baseline="0">
              <a:effectLst/>
              <a:latin typeface="+mn-lt"/>
              <a:ea typeface="+mn-ea"/>
              <a:cs typeface="+mn-cs"/>
            </a:rPr>
            <a:t>42 </a:t>
          </a:r>
          <a:r>
            <a:rPr lang="zh-TW" altLang="en-US" sz="1000" b="0" i="0" u="none" strike="noStrike" baseline="0">
              <a:solidFill>
                <a:srgbClr val="000000"/>
              </a:solidFill>
              <a:latin typeface="標楷體"/>
              <a:ea typeface="標楷體"/>
            </a:rPr>
            <a:t>公里</a:t>
          </a:r>
        </a:p>
        <a:p>
          <a:pPr algn="r" rtl="0">
            <a:defRPr sz="1000"/>
          </a:pPr>
          <a:r>
            <a:rPr lang="zh-TW" altLang="en-US" sz="1000" b="0" i="0" u="none" strike="noStrike" baseline="0">
              <a:solidFill>
                <a:srgbClr val="000000"/>
              </a:solidFill>
              <a:latin typeface="標楷體"/>
              <a:ea typeface="標楷體"/>
            </a:rPr>
            <a:t>　　　總工程費：</a:t>
          </a:r>
          <a:r>
            <a:rPr lang="en-US" altLang="zh-TW" sz="1000" b="0" i="0" u="none" strike="noStrike" baseline="0">
              <a:solidFill>
                <a:srgbClr val="000000"/>
              </a:solidFill>
              <a:latin typeface="標楷體"/>
              <a:ea typeface="標楷體"/>
            </a:rPr>
            <a:t>153,913,000</a:t>
          </a:r>
          <a:r>
            <a:rPr lang="zh-TW" altLang="en-US" sz="1000" b="0" i="0" u="none" strike="noStrike" baseline="0">
              <a:solidFill>
                <a:srgbClr val="000000"/>
              </a:solidFill>
              <a:latin typeface="標楷體"/>
              <a:ea typeface="標楷體"/>
            </a:rPr>
            <a:t>元</a:t>
          </a:r>
          <a:endParaRPr lang="zh-TW" alt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0</xdr:colOff>
      <xdr:row>28</xdr:row>
      <xdr:rowOff>0</xdr:rowOff>
    </xdr:from>
    <xdr:to>
      <xdr:col>5</xdr:col>
      <xdr:colOff>0</xdr:colOff>
      <xdr:row>28</xdr:row>
      <xdr:rowOff>0</xdr:rowOff>
    </xdr:to>
    <xdr:sp macro="" textlink="">
      <xdr:nvSpPr>
        <xdr:cNvPr id="2" name="Text Box 2">
          <a:extLst>
            <a:ext uri="{FF2B5EF4-FFF2-40B4-BE49-F238E27FC236}">
              <a16:creationId xmlns:a16="http://schemas.microsoft.com/office/drawing/2014/main" id="{9777985B-8EB5-479F-B62D-1571804538A8}"/>
            </a:ext>
          </a:extLst>
        </xdr:cNvPr>
        <xdr:cNvSpPr txBox="1">
          <a:spLocks noChangeArrowheads="1"/>
        </xdr:cNvSpPr>
      </xdr:nvSpPr>
      <xdr:spPr bwMode="auto">
        <a:xfrm>
          <a:off x="3743325" y="6467475"/>
          <a:ext cx="885825"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absolute">
    <xdr:from>
      <xdr:col>0</xdr:col>
      <xdr:colOff>948353</xdr:colOff>
      <xdr:row>3</xdr:row>
      <xdr:rowOff>24276</xdr:rowOff>
    </xdr:from>
    <xdr:to>
      <xdr:col>12</xdr:col>
      <xdr:colOff>5913</xdr:colOff>
      <xdr:row>4</xdr:row>
      <xdr:rowOff>29503</xdr:rowOff>
    </xdr:to>
    <xdr:sp macro="" textlink="D1">
      <xdr:nvSpPr>
        <xdr:cNvPr id="3" name="報表類別">
          <a:extLst>
            <a:ext uri="{FF2B5EF4-FFF2-40B4-BE49-F238E27FC236}">
              <a16:creationId xmlns:a16="http://schemas.microsoft.com/office/drawing/2014/main" id="{55AD2615-68DA-4492-8494-A8B78398F3FC}"/>
            </a:ext>
          </a:extLst>
        </xdr:cNvPr>
        <xdr:cNvSpPr>
          <a:spLocks noChangeArrowheads="1" noTextEdit="1"/>
        </xdr:cNvSpPr>
      </xdr:nvSpPr>
      <xdr:spPr bwMode="auto">
        <a:xfrm>
          <a:off x="948353" y="252876"/>
          <a:ext cx="9887485" cy="233827"/>
        </a:xfrm>
        <a:prstGeom prst="rect">
          <a:avLst/>
        </a:prstGeom>
        <a:solidFill>
          <a:srgbClr val="FFFFFF"/>
        </a:solidFill>
        <a:ln w="19050">
          <a:noFill/>
          <a:miter lim="800000"/>
          <a:headEnd/>
          <a:tailEnd/>
        </a:ln>
      </xdr:spPr>
      <xdr:txBody>
        <a:bodyPr/>
        <a:lstStyle/>
        <a:p>
          <a:fld id="{1AF0DDC2-9AAB-4142-A4CF-C1DA2B9DDFB5}" type="TxLink">
            <a:rPr lang="zh-TW" altLang="en-US" sz="1200" b="0" i="0" u="none" strike="noStrike">
              <a:solidFill>
                <a:srgbClr val="000000"/>
              </a:solidFill>
              <a:latin typeface="標楷體"/>
              <a:ea typeface="標楷體"/>
            </a:rPr>
            <a:pPr/>
            <a:t>次年2月底前編送</a:t>
          </a:fld>
          <a:endParaRPr lang="zh-TW" altLang="en-US"/>
        </a:p>
      </xdr:txBody>
    </xdr:sp>
    <xdr:clientData/>
  </xdr:twoCellAnchor>
  <xdr:twoCellAnchor editAs="absolute">
    <xdr:from>
      <xdr:col>0</xdr:col>
      <xdr:colOff>0</xdr:colOff>
      <xdr:row>2</xdr:row>
      <xdr:rowOff>14800</xdr:rowOff>
    </xdr:from>
    <xdr:to>
      <xdr:col>0</xdr:col>
      <xdr:colOff>931316</xdr:colOff>
      <xdr:row>3</xdr:row>
      <xdr:rowOff>37061</xdr:rowOff>
    </xdr:to>
    <xdr:sp macro="" textlink="A1">
      <xdr:nvSpPr>
        <xdr:cNvPr id="4" name="報表類別">
          <a:extLst>
            <a:ext uri="{FF2B5EF4-FFF2-40B4-BE49-F238E27FC236}">
              <a16:creationId xmlns:a16="http://schemas.microsoft.com/office/drawing/2014/main" id="{6B4B7473-87D8-4B95-BBFA-E706C5B0C287}"/>
            </a:ext>
          </a:extLst>
        </xdr:cNvPr>
        <xdr:cNvSpPr>
          <a:spLocks noChangeArrowheads="1" noTextEdit="1"/>
        </xdr:cNvSpPr>
      </xdr:nvSpPr>
      <xdr:spPr bwMode="auto">
        <a:xfrm>
          <a:off x="0" y="14800"/>
          <a:ext cx="931316" cy="250861"/>
        </a:xfrm>
        <a:prstGeom prst="rect">
          <a:avLst/>
        </a:prstGeom>
        <a:solidFill>
          <a:srgbClr val="FFFFFF"/>
        </a:solidFill>
        <a:ln w="19050">
          <a:solidFill>
            <a:srgbClr val="000000"/>
          </a:solidFill>
          <a:miter lim="800000"/>
          <a:headEnd/>
          <a:tailEnd/>
        </a:ln>
      </xdr:spPr>
      <xdr:txBody>
        <a:bodyPr vertOverflow="clip" wrap="square" lIns="0" tIns="0" rIns="0" bIns="0" anchor="ctr" upright="1"/>
        <a:lstStyle/>
        <a:p>
          <a:pPr algn="ctr" rtl="0">
            <a:defRPr sz="1000"/>
          </a:pPr>
          <a:fld id="{375C6BC7-0C72-4048-AA26-7A0EB446D6B0}" type="TxLink">
            <a:rPr lang="en-US" altLang="zh-TW" sz="1200" b="0" i="0" u="none" strike="noStrike" baseline="0">
              <a:solidFill>
                <a:srgbClr val="000000"/>
              </a:solidFill>
              <a:latin typeface="標楷體"/>
              <a:ea typeface="標楷體"/>
              <a:cs typeface="Times New Roman"/>
            </a:rPr>
            <a:pPr algn="ctr" rtl="0">
              <a:defRPr sz="1000"/>
            </a:pPr>
            <a:t>公　開　類</a:t>
          </a:fld>
          <a:endParaRPr lang="en-US" altLang="zh-TW" sz="1200" b="0" i="0" u="none" strike="noStrike" baseline="0">
            <a:solidFill>
              <a:srgbClr val="000000"/>
            </a:solidFill>
            <a:latin typeface="標楷體"/>
            <a:ea typeface="標楷體"/>
          </a:endParaRPr>
        </a:p>
      </xdr:txBody>
    </xdr:sp>
    <xdr:clientData/>
  </xdr:twoCellAnchor>
  <xdr:twoCellAnchor editAs="absolute">
    <xdr:from>
      <xdr:col>0</xdr:col>
      <xdr:colOff>0</xdr:colOff>
      <xdr:row>3</xdr:row>
      <xdr:rowOff>37171</xdr:rowOff>
    </xdr:from>
    <xdr:to>
      <xdr:col>0</xdr:col>
      <xdr:colOff>931316</xdr:colOff>
      <xdr:row>4</xdr:row>
      <xdr:rowOff>51954</xdr:rowOff>
    </xdr:to>
    <xdr:sp macro="" textlink="C1">
      <xdr:nvSpPr>
        <xdr:cNvPr id="5" name="報表週期">
          <a:extLst>
            <a:ext uri="{FF2B5EF4-FFF2-40B4-BE49-F238E27FC236}">
              <a16:creationId xmlns:a16="http://schemas.microsoft.com/office/drawing/2014/main" id="{CFDC8419-E508-4CCE-A52D-A635212A5313}"/>
            </a:ext>
          </a:extLst>
        </xdr:cNvPr>
        <xdr:cNvSpPr>
          <a:spLocks noChangeArrowheads="1" noTextEdit="1"/>
        </xdr:cNvSpPr>
      </xdr:nvSpPr>
      <xdr:spPr bwMode="auto">
        <a:xfrm>
          <a:off x="0" y="265771"/>
          <a:ext cx="931316" cy="243383"/>
        </a:xfrm>
        <a:prstGeom prst="rect">
          <a:avLst/>
        </a:prstGeom>
        <a:solidFill>
          <a:srgbClr val="FFFFFF"/>
        </a:solidFill>
        <a:ln w="19050">
          <a:solidFill>
            <a:srgbClr val="000000"/>
          </a:solidFill>
          <a:miter lim="800000"/>
          <a:headEnd/>
          <a:tailEnd/>
        </a:ln>
      </xdr:spPr>
      <xdr:txBody>
        <a:bodyPr lIns="36000" rIns="36000" anchor="ctr" anchorCtr="0"/>
        <a:lstStyle/>
        <a:p>
          <a:fld id="{1FCD68E3-8B2B-4B63-9591-B67F4CAD33C5}" type="TxLink">
            <a:rPr lang="zh-TW" altLang="en-US" sz="1200" b="0" i="0" u="none" strike="noStrike">
              <a:solidFill>
                <a:srgbClr val="000000"/>
              </a:solidFill>
              <a:latin typeface="標楷體"/>
              <a:ea typeface="標楷體"/>
            </a:rPr>
            <a:pPr/>
            <a:t>年　　　報</a:t>
          </a:fld>
          <a:endParaRPr lang="zh-TW" altLang="en-US"/>
        </a:p>
      </xdr:txBody>
    </xdr:sp>
    <xdr:clientData/>
  </xdr:twoCellAnchor>
  <xdr:twoCellAnchor editAs="absolute">
    <xdr:from>
      <xdr:col>11</xdr:col>
      <xdr:colOff>775369</xdr:colOff>
      <xdr:row>2</xdr:row>
      <xdr:rowOff>14800</xdr:rowOff>
    </xdr:from>
    <xdr:to>
      <xdr:col>12</xdr:col>
      <xdr:colOff>640150</xdr:colOff>
      <xdr:row>3</xdr:row>
      <xdr:rowOff>37061</xdr:rowOff>
    </xdr:to>
    <xdr:sp macro="" textlink="">
      <xdr:nvSpPr>
        <xdr:cNvPr id="6" name="編製機關">
          <a:extLst>
            <a:ext uri="{FF2B5EF4-FFF2-40B4-BE49-F238E27FC236}">
              <a16:creationId xmlns:a16="http://schemas.microsoft.com/office/drawing/2014/main" id="{F55B5543-B78B-4F45-A650-484AF7E39C03}"/>
            </a:ext>
          </a:extLst>
        </xdr:cNvPr>
        <xdr:cNvSpPr>
          <a:spLocks noChangeArrowheads="1"/>
        </xdr:cNvSpPr>
      </xdr:nvSpPr>
      <xdr:spPr bwMode="auto">
        <a:xfrm>
          <a:off x="10719469" y="14800"/>
          <a:ext cx="750606" cy="250861"/>
        </a:xfrm>
        <a:prstGeom prst="rect">
          <a:avLst/>
        </a:prstGeom>
        <a:solidFill>
          <a:srgbClr val="FFFFFF"/>
        </a:solidFill>
        <a:ln w="19050">
          <a:solidFill>
            <a:srgbClr val="000000"/>
          </a:solidFill>
          <a:miter lim="800000"/>
          <a:headEnd/>
          <a:tailEnd/>
        </a:ln>
      </xdr:spPr>
      <xdr:txBody>
        <a:bodyPr vertOverflow="clip" wrap="square" lIns="0" tIns="0" rIns="0" bIns="0" anchor="ctr" upright="1"/>
        <a:lstStyle/>
        <a:p>
          <a:pPr algn="ctr" rtl="0">
            <a:defRPr sz="1000"/>
          </a:pPr>
          <a:r>
            <a:rPr lang="zh-TW" altLang="en-US" sz="1200" b="0" i="0" u="none" strike="noStrike" baseline="0">
              <a:solidFill>
                <a:srgbClr val="000000"/>
              </a:solidFill>
              <a:latin typeface="標楷體"/>
              <a:ea typeface="標楷體"/>
            </a:rPr>
            <a:t>編製機關</a:t>
          </a:r>
        </a:p>
      </xdr:txBody>
    </xdr:sp>
    <xdr:clientData/>
  </xdr:twoCellAnchor>
  <xdr:twoCellAnchor editAs="absolute">
    <xdr:from>
      <xdr:col>11</xdr:col>
      <xdr:colOff>775369</xdr:colOff>
      <xdr:row>3</xdr:row>
      <xdr:rowOff>37171</xdr:rowOff>
    </xdr:from>
    <xdr:to>
      <xdr:col>12</xdr:col>
      <xdr:colOff>640150</xdr:colOff>
      <xdr:row>4</xdr:row>
      <xdr:rowOff>51954</xdr:rowOff>
    </xdr:to>
    <xdr:sp macro="" textlink="">
      <xdr:nvSpPr>
        <xdr:cNvPr id="7" name="表號">
          <a:extLst>
            <a:ext uri="{FF2B5EF4-FFF2-40B4-BE49-F238E27FC236}">
              <a16:creationId xmlns:a16="http://schemas.microsoft.com/office/drawing/2014/main" id="{2E8ED047-3176-44C3-B811-E81FF814BF01}"/>
            </a:ext>
          </a:extLst>
        </xdr:cNvPr>
        <xdr:cNvSpPr>
          <a:spLocks noChangeArrowheads="1"/>
        </xdr:cNvSpPr>
      </xdr:nvSpPr>
      <xdr:spPr bwMode="auto">
        <a:xfrm>
          <a:off x="10719469" y="265771"/>
          <a:ext cx="750606" cy="243383"/>
        </a:xfrm>
        <a:prstGeom prst="rect">
          <a:avLst/>
        </a:prstGeom>
        <a:solidFill>
          <a:srgbClr val="FFFFFF"/>
        </a:solidFill>
        <a:ln w="19050">
          <a:solidFill>
            <a:srgbClr val="000000"/>
          </a:solidFill>
          <a:miter lim="800000"/>
          <a:headEnd/>
          <a:tailEnd/>
        </a:ln>
      </xdr:spPr>
      <xdr:txBody>
        <a:bodyPr vertOverflow="clip" wrap="square" lIns="0" tIns="0" rIns="0" bIns="0" anchor="ctr" upright="1"/>
        <a:lstStyle/>
        <a:p>
          <a:pPr algn="ctr" rtl="0">
            <a:defRPr sz="1000"/>
          </a:pPr>
          <a:r>
            <a:rPr lang="zh-TW" altLang="en-US" sz="1200" b="0" i="0" u="none" strike="noStrike" baseline="0">
              <a:solidFill>
                <a:srgbClr val="000000"/>
              </a:solidFill>
              <a:latin typeface="標楷體"/>
              <a:ea typeface="標楷體"/>
            </a:rPr>
            <a:t>表　　號</a:t>
          </a:r>
        </a:p>
      </xdr:txBody>
    </xdr:sp>
    <xdr:clientData/>
  </xdr:twoCellAnchor>
  <xdr:twoCellAnchor editAs="absolute">
    <xdr:from>
      <xdr:col>12</xdr:col>
      <xdr:colOff>640091</xdr:colOff>
      <xdr:row>2</xdr:row>
      <xdr:rowOff>14800</xdr:rowOff>
    </xdr:from>
    <xdr:to>
      <xdr:col>14</xdr:col>
      <xdr:colOff>877835</xdr:colOff>
      <xdr:row>3</xdr:row>
      <xdr:rowOff>37061</xdr:rowOff>
    </xdr:to>
    <xdr:sp macro="" textlink="B1">
      <xdr:nvSpPr>
        <xdr:cNvPr id="8" name="報表類別">
          <a:extLst>
            <a:ext uri="{FF2B5EF4-FFF2-40B4-BE49-F238E27FC236}">
              <a16:creationId xmlns:a16="http://schemas.microsoft.com/office/drawing/2014/main" id="{CFADD787-460F-4D1F-9FCE-DFCFBCBE43ED}"/>
            </a:ext>
          </a:extLst>
        </xdr:cNvPr>
        <xdr:cNvSpPr>
          <a:spLocks noChangeArrowheads="1" noTextEdit="1"/>
        </xdr:cNvSpPr>
      </xdr:nvSpPr>
      <xdr:spPr bwMode="auto">
        <a:xfrm>
          <a:off x="11470016" y="14800"/>
          <a:ext cx="2018919" cy="250861"/>
        </a:xfrm>
        <a:prstGeom prst="rect">
          <a:avLst/>
        </a:prstGeom>
        <a:solidFill>
          <a:srgbClr val="FFFFFF"/>
        </a:solidFill>
        <a:ln w="19050">
          <a:solidFill>
            <a:srgbClr val="000000"/>
          </a:solidFill>
          <a:miter lim="800000"/>
          <a:headEnd/>
          <a:tailEnd/>
        </a:ln>
      </xdr:spPr>
      <xdr:txBody>
        <a:bodyPr/>
        <a:lstStyle/>
        <a:p>
          <a:fld id="{7251A3DA-72FC-4550-B2D5-663B572D2205}" type="TxLink">
            <a:rPr lang="zh-TW" altLang="en-US" sz="1200" b="0" i="0" u="none" strike="noStrike">
              <a:solidFill>
                <a:srgbClr val="000000"/>
              </a:solidFill>
              <a:latin typeface="標楷體" pitchFamily="65" charset="-120"/>
              <a:ea typeface="標楷體" pitchFamily="65" charset="-120"/>
              <a:cs typeface="Times New Roman"/>
            </a:rPr>
            <a:pPr/>
            <a:t>臺東縣政府</a:t>
          </a:fld>
          <a:endParaRPr lang="zh-TW" altLang="en-US">
            <a:latin typeface="標楷體" pitchFamily="65" charset="-120"/>
            <a:ea typeface="標楷體" pitchFamily="65" charset="-120"/>
          </a:endParaRPr>
        </a:p>
      </xdr:txBody>
    </xdr:sp>
    <xdr:clientData/>
  </xdr:twoCellAnchor>
  <xdr:twoCellAnchor editAs="absolute">
    <xdr:from>
      <xdr:col>12</xdr:col>
      <xdr:colOff>640091</xdr:colOff>
      <xdr:row>3</xdr:row>
      <xdr:rowOff>37171</xdr:rowOff>
    </xdr:from>
    <xdr:to>
      <xdr:col>14</xdr:col>
      <xdr:colOff>877835</xdr:colOff>
      <xdr:row>4</xdr:row>
      <xdr:rowOff>51954</xdr:rowOff>
    </xdr:to>
    <xdr:sp macro="" textlink="E1">
      <xdr:nvSpPr>
        <xdr:cNvPr id="9" name="報表類別">
          <a:extLst>
            <a:ext uri="{FF2B5EF4-FFF2-40B4-BE49-F238E27FC236}">
              <a16:creationId xmlns:a16="http://schemas.microsoft.com/office/drawing/2014/main" id="{F07EB49D-740D-4A76-AD10-85904C4E5380}"/>
            </a:ext>
          </a:extLst>
        </xdr:cNvPr>
        <xdr:cNvSpPr>
          <a:spLocks noChangeArrowheads="1" noTextEdit="1"/>
        </xdr:cNvSpPr>
      </xdr:nvSpPr>
      <xdr:spPr bwMode="auto">
        <a:xfrm>
          <a:off x="11470016" y="265771"/>
          <a:ext cx="2018919" cy="243383"/>
        </a:xfrm>
        <a:prstGeom prst="rect">
          <a:avLst/>
        </a:prstGeom>
        <a:solidFill>
          <a:srgbClr val="FFFFFF"/>
        </a:solidFill>
        <a:ln w="19050">
          <a:solidFill>
            <a:srgbClr val="000000"/>
          </a:solidFill>
          <a:miter lim="800000"/>
          <a:headEnd/>
          <a:tailEnd/>
        </a:ln>
      </xdr:spPr>
      <xdr:txBody>
        <a:bodyPr/>
        <a:lstStyle/>
        <a:p>
          <a:fld id="{482DDB20-A78C-4BED-8BAE-9172D7844380}" type="TxLink">
            <a:rPr lang="zh-TW" altLang="en-US" sz="1200" b="0" i="0" u="none" strike="noStrike">
              <a:solidFill>
                <a:srgbClr val="000000"/>
              </a:solidFill>
              <a:latin typeface="標楷體"/>
              <a:ea typeface="標楷體"/>
            </a:rPr>
            <a:pPr/>
            <a:t>2359-01-09-2</a:t>
          </a:fld>
          <a:endParaRPr lang="zh-TW" altLang="en-US"/>
        </a:p>
      </xdr:txBody>
    </xdr:sp>
    <xdr:clientData/>
  </xdr:twoCellAnchor>
  <xdr:twoCellAnchor editAs="oneCell">
    <xdr:from>
      <xdr:col>0</xdr:col>
      <xdr:colOff>933450</xdr:colOff>
      <xdr:row>4</xdr:row>
      <xdr:rowOff>57150</xdr:rowOff>
    </xdr:from>
    <xdr:to>
      <xdr:col>12</xdr:col>
      <xdr:colOff>9525</xdr:colOff>
      <xdr:row>4</xdr:row>
      <xdr:rowOff>57150</xdr:rowOff>
    </xdr:to>
    <xdr:sp macro="" textlink="">
      <xdr:nvSpPr>
        <xdr:cNvPr id="10" name="Line 37">
          <a:extLst>
            <a:ext uri="{FF2B5EF4-FFF2-40B4-BE49-F238E27FC236}">
              <a16:creationId xmlns:a16="http://schemas.microsoft.com/office/drawing/2014/main" id="{AE545687-858B-479C-8400-7BD9E3652F19}"/>
            </a:ext>
          </a:extLst>
        </xdr:cNvPr>
        <xdr:cNvSpPr>
          <a:spLocks noChangeShapeType="1"/>
        </xdr:cNvSpPr>
      </xdr:nvSpPr>
      <xdr:spPr bwMode="auto">
        <a:xfrm>
          <a:off x="933450" y="514350"/>
          <a:ext cx="9906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781050</xdr:colOff>
      <xdr:row>5</xdr:row>
      <xdr:rowOff>19050</xdr:rowOff>
    </xdr:from>
    <xdr:to>
      <xdr:col>14</xdr:col>
      <xdr:colOff>866775</xdr:colOff>
      <xdr:row>5</xdr:row>
      <xdr:rowOff>276225</xdr:rowOff>
    </xdr:to>
    <xdr:sp macro="" textlink="">
      <xdr:nvSpPr>
        <xdr:cNvPr id="11" name="報表類別">
          <a:extLst>
            <a:ext uri="{FF2B5EF4-FFF2-40B4-BE49-F238E27FC236}">
              <a16:creationId xmlns:a16="http://schemas.microsoft.com/office/drawing/2014/main" id="{02743F8B-C958-4C6C-B98C-54AF40C60AB0}"/>
            </a:ext>
          </a:extLst>
        </xdr:cNvPr>
        <xdr:cNvSpPr>
          <a:spLocks noChangeArrowheads="1"/>
        </xdr:cNvSpPr>
      </xdr:nvSpPr>
      <xdr:spPr bwMode="auto">
        <a:xfrm>
          <a:off x="10725150" y="933450"/>
          <a:ext cx="27527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163830</xdr:colOff>
      <xdr:row>6</xdr:row>
      <xdr:rowOff>0</xdr:rowOff>
    </xdr:from>
    <xdr:to>
      <xdr:col>0</xdr:col>
      <xdr:colOff>541134</xdr:colOff>
      <xdr:row>6</xdr:row>
      <xdr:rowOff>0</xdr:rowOff>
    </xdr:to>
    <xdr:sp macro="" textlink="">
      <xdr:nvSpPr>
        <xdr:cNvPr id="2" name="Text Box 4">
          <a:extLst>
            <a:ext uri="{FF2B5EF4-FFF2-40B4-BE49-F238E27FC236}">
              <a16:creationId xmlns:a16="http://schemas.microsoft.com/office/drawing/2014/main" id="{5DF7F9F4-DAA1-401F-A541-C590D423FC08}"/>
            </a:ext>
          </a:extLst>
        </xdr:cNvPr>
        <xdr:cNvSpPr txBox="1">
          <a:spLocks noChangeArrowheads="1"/>
        </xdr:cNvSpPr>
      </xdr:nvSpPr>
      <xdr:spPr bwMode="auto">
        <a:xfrm>
          <a:off x="163830" y="2085975"/>
          <a:ext cx="3773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304800</xdr:rowOff>
    </xdr:to>
    <xdr:sp macro="" textlink="">
      <xdr:nvSpPr>
        <xdr:cNvPr id="3" name="Text Box 10">
          <a:extLst>
            <a:ext uri="{FF2B5EF4-FFF2-40B4-BE49-F238E27FC236}">
              <a16:creationId xmlns:a16="http://schemas.microsoft.com/office/drawing/2014/main" id="{A15B0274-EF80-4883-BB57-AE27ECECE3F4}"/>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163830</xdr:colOff>
      <xdr:row>6</xdr:row>
      <xdr:rowOff>0</xdr:rowOff>
    </xdr:from>
    <xdr:to>
      <xdr:col>0</xdr:col>
      <xdr:colOff>541134</xdr:colOff>
      <xdr:row>6</xdr:row>
      <xdr:rowOff>0</xdr:rowOff>
    </xdr:to>
    <xdr:sp macro="" textlink="">
      <xdr:nvSpPr>
        <xdr:cNvPr id="2" name="Text Box 4">
          <a:extLst>
            <a:ext uri="{FF2B5EF4-FFF2-40B4-BE49-F238E27FC236}">
              <a16:creationId xmlns:a16="http://schemas.microsoft.com/office/drawing/2014/main" id="{D44D30C0-6E8C-40F6-AD1B-CB7A3419A5D2}"/>
            </a:ext>
          </a:extLst>
        </xdr:cNvPr>
        <xdr:cNvSpPr txBox="1">
          <a:spLocks noChangeArrowheads="1"/>
        </xdr:cNvSpPr>
      </xdr:nvSpPr>
      <xdr:spPr bwMode="auto">
        <a:xfrm>
          <a:off x="163830" y="1762125"/>
          <a:ext cx="3773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oneCellAnchor>
    <xdr:from>
      <xdr:col>1</xdr:col>
      <xdr:colOff>333375</xdr:colOff>
      <xdr:row>8</xdr:row>
      <xdr:rowOff>66675</xdr:rowOff>
    </xdr:from>
    <xdr:ext cx="95250" cy="238125"/>
    <xdr:sp macro="" textlink="">
      <xdr:nvSpPr>
        <xdr:cNvPr id="3" name="Text Box 10">
          <a:extLst>
            <a:ext uri="{FF2B5EF4-FFF2-40B4-BE49-F238E27FC236}">
              <a16:creationId xmlns:a16="http://schemas.microsoft.com/office/drawing/2014/main" id="{98A4E09B-2A82-4686-B549-D3142BD3EFB5}"/>
            </a:ext>
          </a:extLst>
        </xdr:cNvPr>
        <xdr:cNvSpPr txBox="1">
          <a:spLocks noChangeArrowheads="1"/>
        </xdr:cNvSpPr>
      </xdr:nvSpPr>
      <xdr:spPr bwMode="auto">
        <a:xfrm>
          <a:off x="1019175" y="224790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9.xml><?xml version="1.0" encoding="utf-8"?>
<xdr:wsDr xmlns:xdr="http://schemas.openxmlformats.org/drawingml/2006/spreadsheetDrawing" xmlns:a="http://schemas.openxmlformats.org/drawingml/2006/main">
  <xdr:twoCellAnchor>
    <xdr:from>
      <xdr:col>6</xdr:col>
      <xdr:colOff>0</xdr:colOff>
      <xdr:row>16</xdr:row>
      <xdr:rowOff>200025</xdr:rowOff>
    </xdr:from>
    <xdr:to>
      <xdr:col>6</xdr:col>
      <xdr:colOff>28575</xdr:colOff>
      <xdr:row>21</xdr:row>
      <xdr:rowOff>0</xdr:rowOff>
    </xdr:to>
    <xdr:sp macro="" textlink="">
      <xdr:nvSpPr>
        <xdr:cNvPr id="2" name="Text Box 11">
          <a:extLst>
            <a:ext uri="{FF2B5EF4-FFF2-40B4-BE49-F238E27FC236}">
              <a16:creationId xmlns:a16="http://schemas.microsoft.com/office/drawing/2014/main" id="{933662BB-13F9-4F1F-8D4F-621966C0EB89}"/>
            </a:ext>
          </a:extLst>
        </xdr:cNvPr>
        <xdr:cNvSpPr txBox="1">
          <a:spLocks noChangeArrowheads="1"/>
        </xdr:cNvSpPr>
      </xdr:nvSpPr>
      <xdr:spPr bwMode="auto">
        <a:xfrm>
          <a:off x="9039225" y="4029075"/>
          <a:ext cx="285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0FE6979C-1DD0-462A-B4ED-F0542CFD4C29}"/>
            </a:ext>
          </a:extLst>
        </xdr:cNvPr>
        <xdr:cNvSpPr txBox="1">
          <a:spLocks noChangeArrowheads="1"/>
        </xdr:cNvSpPr>
      </xdr:nvSpPr>
      <xdr:spPr bwMode="auto">
        <a:xfrm>
          <a:off x="1457325" y="4667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180975</xdr:rowOff>
    </xdr:from>
    <xdr:to>
      <xdr:col>6</xdr:col>
      <xdr:colOff>28575</xdr:colOff>
      <xdr:row>22</xdr:row>
      <xdr:rowOff>9525</xdr:rowOff>
    </xdr:to>
    <xdr:sp macro="" textlink="">
      <xdr:nvSpPr>
        <xdr:cNvPr id="4" name="Text Box 11">
          <a:extLst>
            <a:ext uri="{FF2B5EF4-FFF2-40B4-BE49-F238E27FC236}">
              <a16:creationId xmlns:a16="http://schemas.microsoft.com/office/drawing/2014/main" id="{D123DB57-49D5-480D-98F8-A6AF25F77DEB}"/>
            </a:ext>
          </a:extLst>
        </xdr:cNvPr>
        <xdr:cNvSpPr txBox="1">
          <a:spLocks noChangeArrowheads="1"/>
        </xdr:cNvSpPr>
      </xdr:nvSpPr>
      <xdr:spPr bwMode="auto">
        <a:xfrm>
          <a:off x="9039225" y="4219575"/>
          <a:ext cx="28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233045</xdr:colOff>
      <xdr:row>3</xdr:row>
      <xdr:rowOff>47625</xdr:rowOff>
    </xdr:from>
    <xdr:ext cx="787908" cy="218521"/>
    <xdr:sp macro="" textlink="">
      <xdr:nvSpPr>
        <xdr:cNvPr id="2" name="Text Box 1">
          <a:extLst>
            <a:ext uri="{FF2B5EF4-FFF2-40B4-BE49-F238E27FC236}">
              <a16:creationId xmlns:a16="http://schemas.microsoft.com/office/drawing/2014/main" id="{5C5EA92D-7D8D-4BD3-96B7-9CE08F1062D6}"/>
            </a:ext>
          </a:extLst>
        </xdr:cNvPr>
        <xdr:cNvSpPr txBox="1">
          <a:spLocks noChangeArrowheads="1"/>
        </xdr:cNvSpPr>
      </xdr:nvSpPr>
      <xdr:spPr bwMode="auto">
        <a:xfrm>
          <a:off x="958659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913075</xdr:colOff>
      <xdr:row>24</xdr:row>
      <xdr:rowOff>1548</xdr:rowOff>
    </xdr:to>
    <xdr:cxnSp macro="">
      <xdr:nvCxnSpPr>
        <xdr:cNvPr id="2" name="直線接點 1">
          <a:extLst>
            <a:ext uri="{FF2B5EF4-FFF2-40B4-BE49-F238E27FC236}">
              <a16:creationId xmlns:a16="http://schemas.microsoft.com/office/drawing/2014/main" id="{22354FA2-2C24-4291-B56A-86BF0FB74E7D}"/>
            </a:ext>
          </a:extLst>
        </xdr:cNvPr>
        <xdr:cNvCxnSpPr/>
      </xdr:nvCxnSpPr>
      <xdr:spPr>
        <a:xfrm>
          <a:off x="4772025" y="6438900"/>
          <a:ext cx="913075"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16</xdr:row>
      <xdr:rowOff>190500</xdr:rowOff>
    </xdr:from>
    <xdr:to>
      <xdr:col>6</xdr:col>
      <xdr:colOff>38100</xdr:colOff>
      <xdr:row>21</xdr:row>
      <xdr:rowOff>0</xdr:rowOff>
    </xdr:to>
    <xdr:sp macro="" textlink="">
      <xdr:nvSpPr>
        <xdr:cNvPr id="2" name="Text Box 11">
          <a:extLst>
            <a:ext uri="{FF2B5EF4-FFF2-40B4-BE49-F238E27FC236}">
              <a16:creationId xmlns:a16="http://schemas.microsoft.com/office/drawing/2014/main" id="{5DE2109B-325C-45B3-961A-E2CB6CC7AF51}"/>
            </a:ext>
          </a:extLst>
        </xdr:cNvPr>
        <xdr:cNvSpPr txBox="1">
          <a:spLocks noChangeArrowheads="1"/>
        </xdr:cNvSpPr>
      </xdr:nvSpPr>
      <xdr:spPr bwMode="auto">
        <a:xfrm>
          <a:off x="9039225" y="4476750"/>
          <a:ext cx="38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64BAA551-25D3-4574-B0AF-02BF58EB59AA}"/>
            </a:ext>
          </a:extLst>
        </xdr:cNvPr>
        <xdr:cNvSpPr txBox="1">
          <a:spLocks noChangeArrowheads="1"/>
        </xdr:cNvSpPr>
      </xdr:nvSpPr>
      <xdr:spPr bwMode="auto">
        <a:xfrm>
          <a:off x="1457325" y="520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190500</xdr:rowOff>
    </xdr:from>
    <xdr:to>
      <xdr:col>6</xdr:col>
      <xdr:colOff>38100</xdr:colOff>
      <xdr:row>22</xdr:row>
      <xdr:rowOff>0</xdr:rowOff>
    </xdr:to>
    <xdr:sp macro="" textlink="">
      <xdr:nvSpPr>
        <xdr:cNvPr id="4" name="Text Box 11">
          <a:extLst>
            <a:ext uri="{FF2B5EF4-FFF2-40B4-BE49-F238E27FC236}">
              <a16:creationId xmlns:a16="http://schemas.microsoft.com/office/drawing/2014/main" id="{DCDA8639-7008-4056-A2A6-CCEC2AD893F0}"/>
            </a:ext>
          </a:extLst>
        </xdr:cNvPr>
        <xdr:cNvSpPr txBox="1">
          <a:spLocks noChangeArrowheads="1"/>
        </xdr:cNvSpPr>
      </xdr:nvSpPr>
      <xdr:spPr bwMode="auto">
        <a:xfrm>
          <a:off x="9039225" y="4705350"/>
          <a:ext cx="38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2.xml><?xml version="1.0" encoding="utf-8"?>
<xdr:wsDr xmlns:xdr="http://schemas.openxmlformats.org/drawingml/2006/spreadsheetDrawing" xmlns:a="http://schemas.openxmlformats.org/drawingml/2006/main">
  <xdr:oneCellAnchor>
    <xdr:from>
      <xdr:col>9</xdr:col>
      <xdr:colOff>0</xdr:colOff>
      <xdr:row>23</xdr:row>
      <xdr:rowOff>190798</xdr:rowOff>
    </xdr:from>
    <xdr:ext cx="77403" cy="221394"/>
    <xdr:sp macro="" textlink="">
      <xdr:nvSpPr>
        <xdr:cNvPr id="2" name="CustomShape 1">
          <a:extLst>
            <a:ext uri="{FF2B5EF4-FFF2-40B4-BE49-F238E27FC236}">
              <a16:creationId xmlns:a16="http://schemas.microsoft.com/office/drawing/2014/main" id="{6CCCC2D3-082B-4E90-83B4-BA13F7C52EDE}"/>
            </a:ext>
          </a:extLst>
        </xdr:cNvPr>
        <xdr:cNvSpPr/>
      </xdr:nvSpPr>
      <xdr:spPr>
        <a:xfrm>
          <a:off x="8429625" y="5077123"/>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54</xdr:row>
      <xdr:rowOff>301</xdr:rowOff>
    </xdr:from>
    <xdr:ext cx="77403" cy="191877"/>
    <xdr:sp macro="" textlink="">
      <xdr:nvSpPr>
        <xdr:cNvPr id="3" name="CustomShape 1">
          <a:extLst>
            <a:ext uri="{FF2B5EF4-FFF2-40B4-BE49-F238E27FC236}">
              <a16:creationId xmlns:a16="http://schemas.microsoft.com/office/drawing/2014/main" id="{025DB3E7-759C-47D6-B525-FEF2DDB1CAC0}"/>
            </a:ext>
          </a:extLst>
        </xdr:cNvPr>
        <xdr:cNvSpPr/>
      </xdr:nvSpPr>
      <xdr:spPr>
        <a:xfrm>
          <a:off x="8429625" y="11115976"/>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9</xdr:col>
      <xdr:colOff>0</xdr:colOff>
      <xdr:row>18</xdr:row>
      <xdr:rowOff>0</xdr:rowOff>
    </xdr:from>
    <xdr:ext cx="159123" cy="259918"/>
    <xdr:sp macro="" textlink="">
      <xdr:nvSpPr>
        <xdr:cNvPr id="2" name="CustomShape 1">
          <a:extLst>
            <a:ext uri="{FF2B5EF4-FFF2-40B4-BE49-F238E27FC236}">
              <a16:creationId xmlns:a16="http://schemas.microsoft.com/office/drawing/2014/main" id="{4F0B3F20-53E1-4EB7-920B-83A9A4568D0A}"/>
            </a:ext>
          </a:extLst>
        </xdr:cNvPr>
        <xdr:cNvSpPr/>
      </xdr:nvSpPr>
      <xdr:spPr>
        <a:xfrm>
          <a:off x="9848850" y="4943475"/>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18</xdr:row>
      <xdr:rowOff>0</xdr:rowOff>
    </xdr:from>
    <xdr:ext cx="159123" cy="232559"/>
    <xdr:sp macro="" textlink="">
      <xdr:nvSpPr>
        <xdr:cNvPr id="3" name="CustomShape 1">
          <a:extLst>
            <a:ext uri="{FF2B5EF4-FFF2-40B4-BE49-F238E27FC236}">
              <a16:creationId xmlns:a16="http://schemas.microsoft.com/office/drawing/2014/main" id="{9B12D373-78EB-4664-8BF7-73133EB1A6DB}"/>
            </a:ext>
          </a:extLst>
        </xdr:cNvPr>
        <xdr:cNvSpPr/>
      </xdr:nvSpPr>
      <xdr:spPr>
        <a:xfrm>
          <a:off x="9848850" y="4943475"/>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12</xdr:row>
      <xdr:rowOff>0</xdr:rowOff>
    </xdr:from>
    <xdr:ext cx="159123" cy="259918"/>
    <xdr:sp macro="" textlink="">
      <xdr:nvSpPr>
        <xdr:cNvPr id="4" name="CustomShape 1">
          <a:extLst>
            <a:ext uri="{FF2B5EF4-FFF2-40B4-BE49-F238E27FC236}">
              <a16:creationId xmlns:a16="http://schemas.microsoft.com/office/drawing/2014/main" id="{08B127D4-B150-4A7B-9075-E24932E45BAF}"/>
            </a:ext>
          </a:extLst>
        </xdr:cNvPr>
        <xdr:cNvSpPr/>
      </xdr:nvSpPr>
      <xdr:spPr>
        <a:xfrm>
          <a:off x="9848850" y="3171825"/>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12</xdr:row>
      <xdr:rowOff>0</xdr:rowOff>
    </xdr:from>
    <xdr:ext cx="159123" cy="232559"/>
    <xdr:sp macro="" textlink="">
      <xdr:nvSpPr>
        <xdr:cNvPr id="5" name="CustomShape 1">
          <a:extLst>
            <a:ext uri="{FF2B5EF4-FFF2-40B4-BE49-F238E27FC236}">
              <a16:creationId xmlns:a16="http://schemas.microsoft.com/office/drawing/2014/main" id="{EF3ED515-DDE3-42EE-B2D5-7899AFD25059}"/>
            </a:ext>
          </a:extLst>
        </xdr:cNvPr>
        <xdr:cNvSpPr/>
      </xdr:nvSpPr>
      <xdr:spPr>
        <a:xfrm>
          <a:off x="9848850" y="3171825"/>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20</xdr:col>
      <xdr:colOff>314325</xdr:colOff>
      <xdr:row>0</xdr:row>
      <xdr:rowOff>0</xdr:rowOff>
    </xdr:from>
    <xdr:to>
      <xdr:col>28</xdr:col>
      <xdr:colOff>24653</xdr:colOff>
      <xdr:row>2</xdr:row>
      <xdr:rowOff>19050</xdr:rowOff>
    </xdr:to>
    <xdr:grpSp>
      <xdr:nvGrpSpPr>
        <xdr:cNvPr id="2" name="Group 1">
          <a:extLst>
            <a:ext uri="{FF2B5EF4-FFF2-40B4-BE49-F238E27FC236}">
              <a16:creationId xmlns:a16="http://schemas.microsoft.com/office/drawing/2014/main" id="{15A4B850-9393-42DD-80B0-1E1A8BC1FE06}"/>
            </a:ext>
          </a:extLst>
        </xdr:cNvPr>
        <xdr:cNvGrpSpPr>
          <a:grpSpLocks/>
        </xdr:cNvGrpSpPr>
      </xdr:nvGrpSpPr>
      <xdr:grpSpPr bwMode="auto">
        <a:xfrm>
          <a:off x="11541919" y="0"/>
          <a:ext cx="4056109" cy="447675"/>
          <a:chOff x="45" y="86"/>
          <a:chExt cx="387" cy="48"/>
        </a:xfrm>
      </xdr:grpSpPr>
      <xdr:sp macro="" textlink="">
        <xdr:nvSpPr>
          <xdr:cNvPr id="3" name="Rectangle 2">
            <a:extLst>
              <a:ext uri="{FF2B5EF4-FFF2-40B4-BE49-F238E27FC236}">
                <a16:creationId xmlns:a16="http://schemas.microsoft.com/office/drawing/2014/main" id="{962BA363-ECE7-C878-CD0D-A861B5200D5E}"/>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臺東縣 </a:t>
            </a:r>
            <a:r>
              <a:rPr lang="zh-TW" altLang="en-US" sz="1200" b="1" i="0" strike="noStrike">
                <a:solidFill>
                  <a:srgbClr val="FF0000"/>
                </a:solidFill>
                <a:latin typeface="標楷體"/>
                <a:ea typeface="標楷體"/>
              </a:rPr>
              <a:t>太麻里</a:t>
            </a:r>
            <a:r>
              <a:rPr lang="zh-TW" altLang="en-US" sz="1200" b="0" i="0" strike="noStrike">
                <a:solidFill>
                  <a:srgbClr val="000000"/>
                </a:solidFill>
                <a:latin typeface="標楷體"/>
                <a:ea typeface="標楷體"/>
              </a:rPr>
              <a:t>鄉、鎮、市公所</a:t>
            </a:r>
            <a:endParaRPr lang="en-US" altLang="zh-TW" sz="1200" b="0" i="0" strike="noStrike">
              <a:solidFill>
                <a:srgbClr val="00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B003022D-4E44-6ECB-A956-CFF10E633AF6}"/>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DB5AD1A9-BB46-E376-A0ED-9775F4B13F0A}"/>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1418D6F7-4E0E-1DF8-8F85-E6284555DD23}"/>
              </a:ext>
            </a:extLst>
          </xdr:cNvPr>
          <xdr:cNvSpPr>
            <a:spLocks noChangeShapeType="1"/>
          </xdr:cNvSpPr>
        </xdr:nvSpPr>
        <xdr:spPr bwMode="auto">
          <a:xfrm flipV="1">
            <a:off x="45" y="86"/>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9B4F23D0-8184-135E-B0D8-37A3D39FF164}"/>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949F03DE-1541-0AAA-A919-04B85444CD85}"/>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40</xdr:col>
      <xdr:colOff>360989</xdr:colOff>
      <xdr:row>2</xdr:row>
      <xdr:rowOff>34018</xdr:rowOff>
    </xdr:to>
    <xdr:grpSp>
      <xdr:nvGrpSpPr>
        <xdr:cNvPr id="2" name="Group 1">
          <a:extLst>
            <a:ext uri="{FF2B5EF4-FFF2-40B4-BE49-F238E27FC236}">
              <a16:creationId xmlns:a16="http://schemas.microsoft.com/office/drawing/2014/main" id="{504703FA-0EAF-432C-8251-CBAEAA7E89B9}"/>
            </a:ext>
          </a:extLst>
        </xdr:cNvPr>
        <xdr:cNvGrpSpPr/>
      </xdr:nvGrpSpPr>
      <xdr:grpSpPr>
        <a:xfrm>
          <a:off x="14090964" y="14968"/>
          <a:ext cx="3932096" cy="454479"/>
          <a:chOff x="48" y="86"/>
          <a:chExt cx="384" cy="48"/>
        </a:xfrm>
      </xdr:grpSpPr>
      <xdr:sp macro="" textlink="">
        <xdr:nvSpPr>
          <xdr:cNvPr id="3" name="Rectangle 2">
            <a:extLst>
              <a:ext uri="{FF2B5EF4-FFF2-40B4-BE49-F238E27FC236}">
                <a16:creationId xmlns:a16="http://schemas.microsoft.com/office/drawing/2014/main" id="{A14A2BD1-6E96-A459-1722-B60225DED85A}"/>
              </a:ext>
            </a:extLst>
          </xdr:cNvPr>
          <xdr:cNvSpPr>
            <a:spLocks noChangeArrowheads="1"/>
          </xdr:cNvSpPr>
        </xdr:nvSpPr>
        <xdr:spPr>
          <a:xfrm>
            <a:off x="48" y="86"/>
            <a:ext cx="378" cy="48"/>
          </a:xfrm>
          <a:prstGeom prst="rect">
            <a:avLst/>
          </a:prstGeom>
          <a:noFill/>
          <a:ln w="9525">
            <a:noFill/>
            <a:miter lim="800000"/>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panose="03000509000000000000" charset="-120"/>
                <a:ea typeface="標楷體" panose="03000509000000000000" charset="-120"/>
              </a:rPr>
              <a:t>  編製機關   </a:t>
            </a:r>
            <a:r>
              <a:rPr lang="zh-TW" altLang="en-US" sz="1200" b="0" i="0" strike="noStrike">
                <a:solidFill>
                  <a:srgbClr val="FF0000"/>
                </a:solidFill>
                <a:latin typeface="標楷體" panose="03000509000000000000" charset="-120"/>
                <a:ea typeface="標楷體" panose="03000509000000000000" charset="-120"/>
              </a:rPr>
              <a:t>臺東縣太麻里鄉公所原住民暨社會課</a:t>
            </a:r>
            <a:endParaRPr lang="en-US" altLang="zh-TW" sz="1200" b="0" i="0" strike="noStrike">
              <a:solidFill>
                <a:srgbClr val="FF0000"/>
              </a:solidFill>
              <a:latin typeface="標楷體" panose="03000509000000000000" charset="-120"/>
              <a:ea typeface="標楷體" panose="03000509000000000000" charset="-120"/>
            </a:endParaRPr>
          </a:p>
          <a:p>
            <a:pPr algn="l" rtl="1">
              <a:defRPr sz="1000"/>
            </a:pPr>
            <a:r>
              <a:rPr lang="en-US" altLang="zh-TW" sz="1200" b="0" i="0" strike="noStrike">
                <a:solidFill>
                  <a:srgbClr val="000000"/>
                </a:solidFill>
                <a:latin typeface="標楷體" panose="03000509000000000000" charset="-120"/>
                <a:ea typeface="標楷體" panose="03000509000000000000" charset="-120"/>
              </a:rPr>
              <a:t>  </a:t>
            </a:r>
            <a:r>
              <a:rPr lang="zh-TW" altLang="en-US" sz="1200" b="0" i="0" strike="noStrike">
                <a:solidFill>
                  <a:srgbClr val="000000"/>
                </a:solidFill>
                <a:latin typeface="標楷體" panose="03000509000000000000" charset="-120"/>
                <a:ea typeface="標楷體" panose="03000509000000000000" charset="-120"/>
              </a:rPr>
              <a:t>表    號            </a:t>
            </a:r>
            <a:r>
              <a:rPr lang="en-US" altLang="zh-TW" sz="1200" b="0" i="0" strike="noStrike">
                <a:solidFill>
                  <a:srgbClr val="000000"/>
                </a:solidFill>
                <a:latin typeface="標楷體" panose="03000509000000000000" charset="-120"/>
                <a:ea typeface="標楷體" panose="03000509000000000000" charset="-120"/>
              </a:rPr>
              <a:t>10730-04-07-3</a:t>
            </a:r>
          </a:p>
        </xdr:txBody>
      </xdr:sp>
      <xdr:sp macro="" textlink="">
        <xdr:nvSpPr>
          <xdr:cNvPr id="4" name="Line 3">
            <a:extLst>
              <a:ext uri="{FF2B5EF4-FFF2-40B4-BE49-F238E27FC236}">
                <a16:creationId xmlns:a16="http://schemas.microsoft.com/office/drawing/2014/main" id="{0A65A7E8-AB30-BB92-4C35-A0AE6BCAA43B}"/>
              </a:ext>
            </a:extLst>
          </xdr:cNvPr>
          <xdr:cNvSpPr>
            <a:spLocks noChangeShapeType="1"/>
          </xdr:cNvSpPr>
        </xdr:nvSpPr>
        <xdr:spPr>
          <a:xfrm>
            <a:off x="55" y="110"/>
            <a:ext cx="376"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5CE6319A-9532-C450-0FFE-B81BE1F2F70F}"/>
              </a:ext>
            </a:extLst>
          </xdr:cNvPr>
          <xdr:cNvSpPr>
            <a:spLocks noChangeShapeType="1"/>
          </xdr:cNvSpPr>
        </xdr:nvSpPr>
        <xdr:spPr>
          <a:xfrm>
            <a:off x="432" y="88"/>
            <a:ext cx="0" cy="44"/>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1747DB98-3701-8FF4-2F3A-265EEB333ED8}"/>
              </a:ext>
            </a:extLst>
          </xdr:cNvPr>
          <xdr:cNvSpPr>
            <a:spLocks noChangeShapeType="1"/>
          </xdr:cNvSpPr>
        </xdr:nvSpPr>
        <xdr:spPr>
          <a:xfrm flipV="1">
            <a:off x="55" y="87"/>
            <a:ext cx="377"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F60CD35A-F2FF-6A8D-0B0D-B2FAB2BDB2D5}"/>
              </a:ext>
            </a:extLst>
          </xdr:cNvPr>
          <xdr:cNvSpPr>
            <a:spLocks noChangeShapeType="1"/>
          </xdr:cNvSpPr>
        </xdr:nvSpPr>
        <xdr:spPr>
          <a:xfrm>
            <a:off x="156"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C2191F4B-ACE8-CB72-3AC8-BF315F06D995}"/>
              </a:ext>
            </a:extLst>
          </xdr:cNvPr>
          <xdr:cNvSpPr>
            <a:spLocks noChangeShapeType="1"/>
          </xdr:cNvSpPr>
        </xdr:nvSpPr>
        <xdr:spPr>
          <a:xfrm>
            <a:off x="55"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grpSp>
    <xdr:clientData/>
  </xdr:twoCellAnchor>
</xdr:wsDr>
</file>

<file path=xl/drawings/drawing36.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40</xdr:col>
      <xdr:colOff>360989</xdr:colOff>
      <xdr:row>2</xdr:row>
      <xdr:rowOff>34018</xdr:rowOff>
    </xdr:to>
    <xdr:grpSp>
      <xdr:nvGrpSpPr>
        <xdr:cNvPr id="2" name="Group 1">
          <a:extLst>
            <a:ext uri="{FF2B5EF4-FFF2-40B4-BE49-F238E27FC236}">
              <a16:creationId xmlns:a16="http://schemas.microsoft.com/office/drawing/2014/main" id="{4DA152F7-287E-4AEF-ADFA-0F8D9155E3A3}"/>
            </a:ext>
          </a:extLst>
        </xdr:cNvPr>
        <xdr:cNvGrpSpPr/>
      </xdr:nvGrpSpPr>
      <xdr:grpSpPr>
        <a:xfrm>
          <a:off x="14103210" y="14968"/>
          <a:ext cx="3945704" cy="457200"/>
          <a:chOff x="48" y="86"/>
          <a:chExt cx="384" cy="48"/>
        </a:xfrm>
      </xdr:grpSpPr>
      <xdr:sp macro="" textlink="">
        <xdr:nvSpPr>
          <xdr:cNvPr id="3" name="Rectangle 2">
            <a:extLst>
              <a:ext uri="{FF2B5EF4-FFF2-40B4-BE49-F238E27FC236}">
                <a16:creationId xmlns:a16="http://schemas.microsoft.com/office/drawing/2014/main" id="{CC36896E-0F6C-03F0-9CA4-0D01BBF7F191}"/>
              </a:ext>
            </a:extLst>
          </xdr:cNvPr>
          <xdr:cNvSpPr>
            <a:spLocks noChangeArrowheads="1"/>
          </xdr:cNvSpPr>
        </xdr:nvSpPr>
        <xdr:spPr>
          <a:xfrm>
            <a:off x="48" y="86"/>
            <a:ext cx="378" cy="48"/>
          </a:xfrm>
          <a:prstGeom prst="rect">
            <a:avLst/>
          </a:prstGeom>
          <a:noFill/>
          <a:ln w="9525">
            <a:noFill/>
            <a:miter lim="800000"/>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panose="03000509000000000000" charset="-120"/>
                <a:ea typeface="標楷體" panose="03000509000000000000" charset="-120"/>
              </a:rPr>
              <a:t>  編製機關   </a:t>
            </a:r>
            <a:r>
              <a:rPr lang="zh-TW" altLang="en-US" sz="1200" b="0" i="0" strike="noStrike">
                <a:solidFill>
                  <a:srgbClr val="FF0000"/>
                </a:solidFill>
                <a:latin typeface="標楷體" panose="03000509000000000000" charset="-120"/>
                <a:ea typeface="標楷體" panose="03000509000000000000" charset="-120"/>
              </a:rPr>
              <a:t>臺東縣太麻里鄉公所原住民暨社會課</a:t>
            </a:r>
            <a:endParaRPr lang="en-US" altLang="zh-TW" sz="1200" b="0" i="0" strike="noStrike">
              <a:solidFill>
                <a:srgbClr val="FF0000"/>
              </a:solidFill>
              <a:latin typeface="標楷體" panose="03000509000000000000" charset="-120"/>
              <a:ea typeface="標楷體" panose="03000509000000000000" charset="-120"/>
            </a:endParaRPr>
          </a:p>
          <a:p>
            <a:pPr algn="l" rtl="1">
              <a:defRPr sz="1000"/>
            </a:pPr>
            <a:r>
              <a:rPr lang="en-US" altLang="zh-TW" sz="1200" b="0" i="0" strike="noStrike">
                <a:solidFill>
                  <a:srgbClr val="000000"/>
                </a:solidFill>
                <a:latin typeface="標楷體" panose="03000509000000000000" charset="-120"/>
                <a:ea typeface="標楷體" panose="03000509000000000000" charset="-120"/>
              </a:rPr>
              <a:t>  </a:t>
            </a:r>
            <a:r>
              <a:rPr lang="zh-TW" altLang="en-US" sz="1200" b="0" i="0" strike="noStrike">
                <a:solidFill>
                  <a:srgbClr val="000000"/>
                </a:solidFill>
                <a:latin typeface="標楷體" panose="03000509000000000000" charset="-120"/>
                <a:ea typeface="標楷體" panose="03000509000000000000" charset="-120"/>
              </a:rPr>
              <a:t>表    號            </a:t>
            </a:r>
            <a:r>
              <a:rPr lang="en-US" altLang="zh-TW" sz="1200" b="0" i="0" strike="noStrike">
                <a:solidFill>
                  <a:srgbClr val="000000"/>
                </a:solidFill>
                <a:latin typeface="標楷體" panose="03000509000000000000" charset="-120"/>
                <a:ea typeface="標楷體" panose="03000509000000000000" charset="-120"/>
              </a:rPr>
              <a:t>10730-04-07-3</a:t>
            </a:r>
          </a:p>
        </xdr:txBody>
      </xdr:sp>
      <xdr:sp macro="" textlink="">
        <xdr:nvSpPr>
          <xdr:cNvPr id="4" name="Line 3">
            <a:extLst>
              <a:ext uri="{FF2B5EF4-FFF2-40B4-BE49-F238E27FC236}">
                <a16:creationId xmlns:a16="http://schemas.microsoft.com/office/drawing/2014/main" id="{7518317F-9388-2581-1B48-B58EAC1D1981}"/>
              </a:ext>
            </a:extLst>
          </xdr:cNvPr>
          <xdr:cNvSpPr>
            <a:spLocks noChangeShapeType="1"/>
          </xdr:cNvSpPr>
        </xdr:nvSpPr>
        <xdr:spPr>
          <a:xfrm>
            <a:off x="55" y="110"/>
            <a:ext cx="376"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3E12FC6F-39B3-61EA-EB0A-C02C7B4CB930}"/>
              </a:ext>
            </a:extLst>
          </xdr:cNvPr>
          <xdr:cNvSpPr>
            <a:spLocks noChangeShapeType="1"/>
          </xdr:cNvSpPr>
        </xdr:nvSpPr>
        <xdr:spPr>
          <a:xfrm>
            <a:off x="432" y="88"/>
            <a:ext cx="0" cy="44"/>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6C4DB494-F53E-E2C2-346D-17A59074E051}"/>
              </a:ext>
            </a:extLst>
          </xdr:cNvPr>
          <xdr:cNvSpPr>
            <a:spLocks noChangeShapeType="1"/>
          </xdr:cNvSpPr>
        </xdr:nvSpPr>
        <xdr:spPr>
          <a:xfrm flipV="1">
            <a:off x="55" y="87"/>
            <a:ext cx="377"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8148C7B1-CDCC-1DC4-B293-329811385707}"/>
              </a:ext>
            </a:extLst>
          </xdr:cNvPr>
          <xdr:cNvSpPr>
            <a:spLocks noChangeShapeType="1"/>
          </xdr:cNvSpPr>
        </xdr:nvSpPr>
        <xdr:spPr>
          <a:xfrm>
            <a:off x="156"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DABB4626-DA9D-DE87-351F-425C3BC4A943}"/>
              </a:ext>
            </a:extLst>
          </xdr:cNvPr>
          <xdr:cNvSpPr>
            <a:spLocks noChangeShapeType="1"/>
          </xdr:cNvSpPr>
        </xdr:nvSpPr>
        <xdr:spPr>
          <a:xfrm>
            <a:off x="55"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grp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317500</xdr:colOff>
      <xdr:row>0</xdr:row>
      <xdr:rowOff>0</xdr:rowOff>
    </xdr:from>
    <xdr:to>
      <xdr:col>23</xdr:col>
      <xdr:colOff>555623</xdr:colOff>
      <xdr:row>2</xdr:row>
      <xdr:rowOff>0</xdr:rowOff>
    </xdr:to>
    <xdr:grpSp>
      <xdr:nvGrpSpPr>
        <xdr:cNvPr id="2" name="Group 32">
          <a:extLst>
            <a:ext uri="{FF2B5EF4-FFF2-40B4-BE49-F238E27FC236}">
              <a16:creationId xmlns:a16="http://schemas.microsoft.com/office/drawing/2014/main" id="{68B2F181-A58B-4E28-84E1-8CAE9103D8C6}"/>
            </a:ext>
          </a:extLst>
        </xdr:cNvPr>
        <xdr:cNvGrpSpPr>
          <a:grpSpLocks/>
        </xdr:cNvGrpSpPr>
      </xdr:nvGrpSpPr>
      <xdr:grpSpPr bwMode="auto">
        <a:xfrm>
          <a:off x="10390188" y="0"/>
          <a:ext cx="4083841" cy="452438"/>
          <a:chOff x="218" y="161"/>
          <a:chExt cx="260" cy="46"/>
        </a:xfrm>
      </xdr:grpSpPr>
      <xdr:grpSp>
        <xdr:nvGrpSpPr>
          <xdr:cNvPr id="3" name="Group 33">
            <a:extLst>
              <a:ext uri="{FF2B5EF4-FFF2-40B4-BE49-F238E27FC236}">
                <a16:creationId xmlns:a16="http://schemas.microsoft.com/office/drawing/2014/main" id="{925AE10E-C398-6A03-46B6-CB1A03124B03}"/>
              </a:ext>
            </a:extLst>
          </xdr:cNvPr>
          <xdr:cNvGrpSpPr>
            <a:grpSpLocks/>
          </xdr:cNvGrpSpPr>
        </xdr:nvGrpSpPr>
        <xdr:grpSpPr bwMode="auto">
          <a:xfrm>
            <a:off x="218" y="161"/>
            <a:ext cx="260" cy="46"/>
            <a:chOff x="218" y="23"/>
            <a:chExt cx="259" cy="46"/>
          </a:xfrm>
        </xdr:grpSpPr>
        <xdr:sp macro="" textlink="">
          <xdr:nvSpPr>
            <xdr:cNvPr id="6" name="Rectangle 34">
              <a:extLst>
                <a:ext uri="{FF2B5EF4-FFF2-40B4-BE49-F238E27FC236}">
                  <a16:creationId xmlns:a16="http://schemas.microsoft.com/office/drawing/2014/main" id="{8484DA09-14E8-CA2A-6946-0C8D1E586A7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衛生福利部</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統計處</a:t>
              </a:r>
              <a:r>
                <a:rPr lang="en-US" altLang="zh-TW" sz="1200" b="0" i="0" strike="noStrike">
                  <a:solidFill>
                    <a:srgbClr val="00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11140-01-01   </a:t>
              </a:r>
            </a:p>
          </xdr:txBody>
        </xdr:sp>
        <xdr:sp macro="" textlink="">
          <xdr:nvSpPr>
            <xdr:cNvPr id="7" name="Line 35">
              <a:extLst>
                <a:ext uri="{FF2B5EF4-FFF2-40B4-BE49-F238E27FC236}">
                  <a16:creationId xmlns:a16="http://schemas.microsoft.com/office/drawing/2014/main" id="{0C6BA683-90D5-9BF7-5731-AC07FA98BAED}"/>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36">
              <a:extLst>
                <a:ext uri="{FF2B5EF4-FFF2-40B4-BE49-F238E27FC236}">
                  <a16:creationId xmlns:a16="http://schemas.microsoft.com/office/drawing/2014/main" id="{DDBEC1ED-88D4-E69E-54E0-DCBED213750D}"/>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7">
              <a:extLst>
                <a:ext uri="{FF2B5EF4-FFF2-40B4-BE49-F238E27FC236}">
                  <a16:creationId xmlns:a16="http://schemas.microsoft.com/office/drawing/2014/main" id="{4B4F6FD4-553D-1C6F-16A8-5E5FBE79142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38">
            <a:extLst>
              <a:ext uri="{FF2B5EF4-FFF2-40B4-BE49-F238E27FC236}">
                <a16:creationId xmlns:a16="http://schemas.microsoft.com/office/drawing/2014/main" id="{6D325F69-71CE-B0C6-24AB-D31AB9C0E0A3}"/>
              </a:ext>
            </a:extLst>
          </xdr:cNvPr>
          <xdr:cNvSpPr>
            <a:spLocks noChangeShapeType="1"/>
          </xdr:cNvSpPr>
        </xdr:nvSpPr>
        <xdr:spPr bwMode="auto">
          <a:xfrm>
            <a:off x="219" y="163"/>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39">
            <a:extLst>
              <a:ext uri="{FF2B5EF4-FFF2-40B4-BE49-F238E27FC236}">
                <a16:creationId xmlns:a16="http://schemas.microsoft.com/office/drawing/2014/main" id="{CB7F1EB8-4E9E-E377-B7CC-4AC0CF3DD4D0}"/>
              </a:ext>
            </a:extLst>
          </xdr:cNvPr>
          <xdr:cNvSpPr>
            <a:spLocks noChangeShapeType="1"/>
          </xdr:cNvSpPr>
        </xdr:nvSpPr>
        <xdr:spPr bwMode="auto">
          <a:xfrm>
            <a:off x="299" y="161"/>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301625</xdr:colOff>
      <xdr:row>0</xdr:row>
      <xdr:rowOff>0</xdr:rowOff>
    </xdr:from>
    <xdr:to>
      <xdr:col>43</xdr:col>
      <xdr:colOff>666748</xdr:colOff>
      <xdr:row>2</xdr:row>
      <xdr:rowOff>0</xdr:rowOff>
    </xdr:to>
    <xdr:grpSp>
      <xdr:nvGrpSpPr>
        <xdr:cNvPr id="10" name="Group 32">
          <a:extLst>
            <a:ext uri="{FF2B5EF4-FFF2-40B4-BE49-F238E27FC236}">
              <a16:creationId xmlns:a16="http://schemas.microsoft.com/office/drawing/2014/main" id="{DF46D48D-4178-4675-920A-D9D29B6868CB}"/>
            </a:ext>
          </a:extLst>
        </xdr:cNvPr>
        <xdr:cNvGrpSpPr>
          <a:grpSpLocks/>
        </xdr:cNvGrpSpPr>
      </xdr:nvGrpSpPr>
      <xdr:grpSpPr bwMode="auto">
        <a:xfrm>
          <a:off x="26376313" y="0"/>
          <a:ext cx="3222623" cy="452438"/>
          <a:chOff x="218" y="161"/>
          <a:chExt cx="260" cy="46"/>
        </a:xfrm>
      </xdr:grpSpPr>
      <xdr:grpSp>
        <xdr:nvGrpSpPr>
          <xdr:cNvPr id="11" name="Group 33">
            <a:extLst>
              <a:ext uri="{FF2B5EF4-FFF2-40B4-BE49-F238E27FC236}">
                <a16:creationId xmlns:a16="http://schemas.microsoft.com/office/drawing/2014/main" id="{FD56E4BE-FF98-BEA7-EFBF-B49C3E80DDE1}"/>
              </a:ext>
            </a:extLst>
          </xdr:cNvPr>
          <xdr:cNvGrpSpPr>
            <a:grpSpLocks/>
          </xdr:cNvGrpSpPr>
        </xdr:nvGrpSpPr>
        <xdr:grpSpPr bwMode="auto">
          <a:xfrm>
            <a:off x="218" y="161"/>
            <a:ext cx="260" cy="46"/>
            <a:chOff x="218" y="23"/>
            <a:chExt cx="259" cy="46"/>
          </a:xfrm>
        </xdr:grpSpPr>
        <xdr:sp macro="" textlink="">
          <xdr:nvSpPr>
            <xdr:cNvPr id="14" name="Rectangle 34">
              <a:extLst>
                <a:ext uri="{FF2B5EF4-FFF2-40B4-BE49-F238E27FC236}">
                  <a16:creationId xmlns:a16="http://schemas.microsoft.com/office/drawing/2014/main" id="{79BF2E7F-2BA0-0725-F0B4-AF1960F01F56}"/>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衛生福利部</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統計處</a:t>
              </a:r>
              <a:r>
                <a:rPr lang="en-US" altLang="zh-TW" sz="1200" b="0" i="0" strike="noStrike">
                  <a:solidFill>
                    <a:srgbClr val="00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kumimoji="0" lang="en-US" altLang="zh-TW" sz="1200" b="0" i="0" u="none" strike="noStrike" kern="0" cap="none" spc="0" normalizeH="0" baseline="0" noProof="0">
                  <a:ln>
                    <a:noFill/>
                  </a:ln>
                  <a:solidFill>
                    <a:srgbClr val="000000"/>
                  </a:solidFill>
                  <a:effectLst/>
                  <a:uLnTx/>
                  <a:uFillTx/>
                  <a:latin typeface="標楷體"/>
                  <a:ea typeface="標楷體"/>
                  <a:cs typeface="+mn-cs"/>
                </a:rPr>
                <a:t>11140-01-01 </a:t>
              </a:r>
              <a:r>
                <a:rPr lang="en-US" altLang="zh-TW" sz="1200" b="0" i="0" strike="noStrike">
                  <a:solidFill>
                    <a:srgbClr val="000000"/>
                  </a:solidFill>
                  <a:latin typeface="標楷體"/>
                  <a:ea typeface="標楷體"/>
                </a:rPr>
                <a:t>  </a:t>
              </a:r>
            </a:p>
          </xdr:txBody>
        </xdr:sp>
        <xdr:sp macro="" textlink="">
          <xdr:nvSpPr>
            <xdr:cNvPr id="15" name="Line 35">
              <a:extLst>
                <a:ext uri="{FF2B5EF4-FFF2-40B4-BE49-F238E27FC236}">
                  <a16:creationId xmlns:a16="http://schemas.microsoft.com/office/drawing/2014/main" id="{D334942E-63F6-B837-DB11-3205009E1C37}"/>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6">
              <a:extLst>
                <a:ext uri="{FF2B5EF4-FFF2-40B4-BE49-F238E27FC236}">
                  <a16:creationId xmlns:a16="http://schemas.microsoft.com/office/drawing/2014/main" id="{67BF8BE5-93D8-51AA-2EEE-063DF939227B}"/>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37">
              <a:extLst>
                <a:ext uri="{FF2B5EF4-FFF2-40B4-BE49-F238E27FC236}">
                  <a16:creationId xmlns:a16="http://schemas.microsoft.com/office/drawing/2014/main" id="{41927EC0-98A0-0198-F9F9-CBCA3DF1DD91}"/>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38">
            <a:extLst>
              <a:ext uri="{FF2B5EF4-FFF2-40B4-BE49-F238E27FC236}">
                <a16:creationId xmlns:a16="http://schemas.microsoft.com/office/drawing/2014/main" id="{67C3D1CD-ABCE-51E5-68AB-0D28E7CF570A}"/>
              </a:ext>
            </a:extLst>
          </xdr:cNvPr>
          <xdr:cNvSpPr>
            <a:spLocks noChangeShapeType="1"/>
          </xdr:cNvSpPr>
        </xdr:nvSpPr>
        <xdr:spPr bwMode="auto">
          <a:xfrm>
            <a:off x="219" y="163"/>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9">
            <a:extLst>
              <a:ext uri="{FF2B5EF4-FFF2-40B4-BE49-F238E27FC236}">
                <a16:creationId xmlns:a16="http://schemas.microsoft.com/office/drawing/2014/main" id="{191202E1-FDC4-3D37-B97E-DBC56EC5BF61}"/>
              </a:ext>
            </a:extLst>
          </xdr:cNvPr>
          <xdr:cNvSpPr>
            <a:spLocks noChangeShapeType="1"/>
          </xdr:cNvSpPr>
        </xdr:nvSpPr>
        <xdr:spPr bwMode="auto">
          <a:xfrm>
            <a:off x="299" y="161"/>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-11796120</xdr:colOff>
      <xdr:row>0</xdr:row>
      <xdr:rowOff>-11788919</xdr:rowOff>
    </xdr:from>
    <xdr:ext cx="2160" cy="288360"/>
    <xdr:grpSp>
      <xdr:nvGrpSpPr>
        <xdr:cNvPr id="2" name="Group 1">
          <a:extLst>
            <a:ext uri="{FF2B5EF4-FFF2-40B4-BE49-F238E27FC236}">
              <a16:creationId xmlns:a16="http://schemas.microsoft.com/office/drawing/2014/main" id="{A53E15F1-E01D-4664-94CE-7E59CDF42142}"/>
            </a:ext>
          </a:extLst>
        </xdr:cNvPr>
        <xdr:cNvGrpSpPr/>
      </xdr:nvGrpSpPr>
      <xdr:grpSpPr>
        <a:xfrm>
          <a:off x="-11796120" y="-11788919"/>
          <a:ext cx="2160" cy="288360"/>
          <a:chOff x="-11796120" y="-11788919"/>
          <a:chExt cx="2160" cy="288360"/>
        </a:xfrm>
      </xdr:grpSpPr>
      <xdr:grpSp>
        <xdr:nvGrpSpPr>
          <xdr:cNvPr id="3" name="Group 2">
            <a:extLst>
              <a:ext uri="{FF2B5EF4-FFF2-40B4-BE49-F238E27FC236}">
                <a16:creationId xmlns:a16="http://schemas.microsoft.com/office/drawing/2014/main" id="{7C1BF011-F8CC-2C50-3955-B19162AC4FE5}"/>
              </a:ext>
            </a:extLst>
          </xdr:cNvPr>
          <xdr:cNvGrpSpPr/>
        </xdr:nvGrpSpPr>
        <xdr:grpSpPr>
          <a:xfrm>
            <a:off x="-11796120" y="-11788919"/>
            <a:ext cx="2160" cy="288360"/>
            <a:chOff x="-11796120" y="-11788919"/>
            <a:chExt cx="2160" cy="288360"/>
          </a:xfrm>
        </xdr:grpSpPr>
        <xdr:sp macro="" textlink="">
          <xdr:nvSpPr>
            <xdr:cNvPr id="6" name="Rectangle 3">
              <a:extLst>
                <a:ext uri="{FF2B5EF4-FFF2-40B4-BE49-F238E27FC236}">
                  <a16:creationId xmlns:a16="http://schemas.microsoft.com/office/drawing/2014/main" id="{3356BBDB-55DD-B150-8691-1CFB5D3858F4}"/>
                </a:ext>
              </a:extLst>
            </xdr:cNvPr>
            <xdr:cNvSpPr/>
          </xdr:nvSpPr>
          <xdr:spPr>
            <a:xfrm>
              <a:off x="-11794320" y="-11500919"/>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3312-04-01-2</a:t>
              </a:r>
            </a:p>
          </xdr:txBody>
        </xdr:sp>
        <xdr:sp macro="" textlink="">
          <xdr:nvSpPr>
            <xdr:cNvPr id="7" name="Line 4">
              <a:extLst>
                <a:ext uri="{FF2B5EF4-FFF2-40B4-BE49-F238E27FC236}">
                  <a16:creationId xmlns:a16="http://schemas.microsoft.com/office/drawing/2014/main" id="{5F41F133-EE43-19A4-06D4-A5599777443B}"/>
                </a:ext>
              </a:extLst>
            </xdr:cNvPr>
            <xdr:cNvSpPr/>
          </xdr:nvSpPr>
          <xdr:spPr>
            <a:xfrm>
              <a:off x="-11796120" y="-11648520"/>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1DBB43CF-E6CB-B27A-54F3-C3CAAAC6046A}"/>
                </a:ext>
              </a:extLst>
            </xdr:cNvPr>
            <xdr:cNvSpPr/>
          </xdr:nvSpPr>
          <xdr:spPr>
            <a:xfrm>
              <a:off x="-11794320" y="-11781720"/>
              <a:ext cx="360" cy="27324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8F1979F6-7262-17DF-7DDC-DA07D8C7BA8A}"/>
                </a:ext>
              </a:extLst>
            </xdr:cNvPr>
            <xdr:cNvSpPr/>
          </xdr:nvSpPr>
          <xdr:spPr>
            <a:xfrm>
              <a:off x="-11796120" y="-11788919"/>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4A9BE05F-F21D-92EC-1603-0DAED7907E7F}"/>
              </a:ext>
            </a:extLst>
          </xdr:cNvPr>
          <xdr:cNvSpPr/>
        </xdr:nvSpPr>
        <xdr:spPr>
          <a:xfrm>
            <a:off x="-1179576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94C21488-8EE0-00AC-ABE5-12A04D6C4F54}"/>
              </a:ext>
            </a:extLst>
          </xdr:cNvPr>
          <xdr:cNvSpPr/>
        </xdr:nvSpPr>
        <xdr:spPr>
          <a:xfrm>
            <a:off x="-1179612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-11794320</xdr:colOff>
      <xdr:row>0</xdr:row>
      <xdr:rowOff>-11501279</xdr:rowOff>
    </xdr:from>
    <xdr:ext cx="12729959" cy="11368079"/>
    <xdr:grpSp>
      <xdr:nvGrpSpPr>
        <xdr:cNvPr id="2" name="Group 1">
          <a:extLst>
            <a:ext uri="{FF2B5EF4-FFF2-40B4-BE49-F238E27FC236}">
              <a16:creationId xmlns:a16="http://schemas.microsoft.com/office/drawing/2014/main" id="{E2AD6EE5-24E1-4A80-8FE9-57A8AEA707B6}"/>
            </a:ext>
          </a:extLst>
        </xdr:cNvPr>
        <xdr:cNvGrpSpPr/>
      </xdr:nvGrpSpPr>
      <xdr:grpSpPr>
        <a:xfrm>
          <a:off x="-11794320" y="-11501279"/>
          <a:ext cx="12729959" cy="11368079"/>
          <a:chOff x="-11794320" y="-11501279"/>
          <a:chExt cx="12729959" cy="11368079"/>
        </a:xfrm>
      </xdr:grpSpPr>
      <xdr:grpSp>
        <xdr:nvGrpSpPr>
          <xdr:cNvPr id="3" name="Group 2">
            <a:extLst>
              <a:ext uri="{FF2B5EF4-FFF2-40B4-BE49-F238E27FC236}">
                <a16:creationId xmlns:a16="http://schemas.microsoft.com/office/drawing/2014/main" id="{2670CEE0-2ADD-F936-4889-111FD3EC459F}"/>
              </a:ext>
            </a:extLst>
          </xdr:cNvPr>
          <xdr:cNvGrpSpPr/>
        </xdr:nvGrpSpPr>
        <xdr:grpSpPr>
          <a:xfrm>
            <a:off x="-11794320" y="-11492279"/>
            <a:ext cx="12729959" cy="11359079"/>
            <a:chOff x="-11794320" y="-11492279"/>
            <a:chExt cx="12729959" cy="11359079"/>
          </a:xfrm>
        </xdr:grpSpPr>
        <xdr:sp macro="" textlink="">
          <xdr:nvSpPr>
            <xdr:cNvPr id="6" name="Rectangle 3">
              <a:extLst>
                <a:ext uri="{FF2B5EF4-FFF2-40B4-BE49-F238E27FC236}">
                  <a16:creationId xmlns:a16="http://schemas.microsoft.com/office/drawing/2014/main" id="{887BA874-6315-1C32-D186-A1BC734341B4}"/>
                </a:ext>
              </a:extLst>
            </xdr:cNvPr>
            <xdr:cNvSpPr/>
          </xdr:nvSpPr>
          <xdr:spPr>
            <a:xfrm>
              <a:off x="-11794320" y="-133560"/>
              <a:ext cx="12729600" cy="360"/>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D549BCB4-D34E-7E19-36C6-B17F37DB7BE2}"/>
                </a:ext>
              </a:extLst>
            </xdr:cNvPr>
            <xdr:cNvSpPr/>
          </xdr:nvSpPr>
          <xdr:spPr>
            <a:xfrm>
              <a:off x="-11768040" y="-5951880"/>
              <a:ext cx="1267344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8F6937BC-1CC0-DFD6-378C-46D3835B01F7}"/>
                </a:ext>
              </a:extLst>
            </xdr:cNvPr>
            <xdr:cNvSpPr/>
          </xdr:nvSpPr>
          <xdr:spPr>
            <a:xfrm>
              <a:off x="935279" y="-11214360"/>
              <a:ext cx="360" cy="1079352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F0F09C6F-DD10-0812-9555-8A157FAD6528}"/>
                </a:ext>
              </a:extLst>
            </xdr:cNvPr>
            <xdr:cNvSpPr/>
          </xdr:nvSpPr>
          <xdr:spPr>
            <a:xfrm>
              <a:off x="-11768040" y="-11492279"/>
              <a:ext cx="1270152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E9EC122B-C177-5B08-2489-1E40B01027A0}"/>
              </a:ext>
            </a:extLst>
          </xdr:cNvPr>
          <xdr:cNvSpPr/>
        </xdr:nvSpPr>
        <xdr:spPr>
          <a:xfrm>
            <a:off x="-8352720" y="-11501279"/>
            <a:ext cx="360" cy="1108043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0E2CFAED-98A4-66F4-6FFD-E852B0E239B8}"/>
              </a:ext>
            </a:extLst>
          </xdr:cNvPr>
          <xdr:cNvSpPr/>
        </xdr:nvSpPr>
        <xdr:spPr>
          <a:xfrm>
            <a:off x="-11756520" y="-11501279"/>
            <a:ext cx="360" cy="1108043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721995</xdr:colOff>
      <xdr:row>3</xdr:row>
      <xdr:rowOff>28575</xdr:rowOff>
    </xdr:from>
    <xdr:ext cx="787908" cy="218521"/>
    <xdr:sp macro="" textlink="">
      <xdr:nvSpPr>
        <xdr:cNvPr id="2" name="Text Box 1">
          <a:extLst>
            <a:ext uri="{FF2B5EF4-FFF2-40B4-BE49-F238E27FC236}">
              <a16:creationId xmlns:a16="http://schemas.microsoft.com/office/drawing/2014/main" id="{CA3BE895-6AFA-4C83-922A-876DDF6A62F6}"/>
            </a:ext>
          </a:extLst>
        </xdr:cNvPr>
        <xdr:cNvSpPr txBox="1">
          <a:spLocks noChangeArrowheads="1"/>
        </xdr:cNvSpPr>
      </xdr:nvSpPr>
      <xdr:spPr bwMode="auto">
        <a:xfrm>
          <a:off x="919924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-11796120</xdr:colOff>
      <xdr:row>0</xdr:row>
      <xdr:rowOff>-11788919</xdr:rowOff>
    </xdr:from>
    <xdr:ext cx="2160" cy="288360"/>
    <xdr:grpSp>
      <xdr:nvGrpSpPr>
        <xdr:cNvPr id="2" name="Group 1">
          <a:extLst>
            <a:ext uri="{FF2B5EF4-FFF2-40B4-BE49-F238E27FC236}">
              <a16:creationId xmlns:a16="http://schemas.microsoft.com/office/drawing/2014/main" id="{7B15952A-11FD-4508-8867-48F6273DC34E}"/>
            </a:ext>
          </a:extLst>
        </xdr:cNvPr>
        <xdr:cNvGrpSpPr/>
      </xdr:nvGrpSpPr>
      <xdr:grpSpPr>
        <a:xfrm>
          <a:off x="-11796120" y="-11788919"/>
          <a:ext cx="2160" cy="288360"/>
          <a:chOff x="-11796120" y="-11788919"/>
          <a:chExt cx="2160" cy="288360"/>
        </a:xfrm>
      </xdr:grpSpPr>
      <xdr:grpSp>
        <xdr:nvGrpSpPr>
          <xdr:cNvPr id="3" name="Group 2">
            <a:extLst>
              <a:ext uri="{FF2B5EF4-FFF2-40B4-BE49-F238E27FC236}">
                <a16:creationId xmlns:a16="http://schemas.microsoft.com/office/drawing/2014/main" id="{3C8405AE-3137-8A08-6E94-A6E86FDC2A6D}"/>
              </a:ext>
            </a:extLst>
          </xdr:cNvPr>
          <xdr:cNvGrpSpPr/>
        </xdr:nvGrpSpPr>
        <xdr:grpSpPr>
          <a:xfrm>
            <a:off x="-11796120" y="-11788919"/>
            <a:ext cx="2160" cy="288360"/>
            <a:chOff x="-11796120" y="-11788919"/>
            <a:chExt cx="2160" cy="288360"/>
          </a:xfrm>
        </xdr:grpSpPr>
        <xdr:sp macro="" textlink="">
          <xdr:nvSpPr>
            <xdr:cNvPr id="6" name="Rectangle 3">
              <a:extLst>
                <a:ext uri="{FF2B5EF4-FFF2-40B4-BE49-F238E27FC236}">
                  <a16:creationId xmlns:a16="http://schemas.microsoft.com/office/drawing/2014/main" id="{0FBA04DB-DDCB-BEA8-4C76-462F1FACC091}"/>
                </a:ext>
              </a:extLst>
            </xdr:cNvPr>
            <xdr:cNvSpPr/>
          </xdr:nvSpPr>
          <xdr:spPr>
            <a:xfrm>
              <a:off x="-11794320" y="-11500919"/>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3312-04-02-2</a:t>
              </a:r>
            </a:p>
          </xdr:txBody>
        </xdr:sp>
        <xdr:sp macro="" textlink="">
          <xdr:nvSpPr>
            <xdr:cNvPr id="7" name="Line 4">
              <a:extLst>
                <a:ext uri="{FF2B5EF4-FFF2-40B4-BE49-F238E27FC236}">
                  <a16:creationId xmlns:a16="http://schemas.microsoft.com/office/drawing/2014/main" id="{AFBC50E3-0155-B362-9497-A98B52609CE1}"/>
                </a:ext>
              </a:extLst>
            </xdr:cNvPr>
            <xdr:cNvSpPr/>
          </xdr:nvSpPr>
          <xdr:spPr>
            <a:xfrm>
              <a:off x="-11796120" y="-11648520"/>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8CA723F4-AEA1-FE17-CA3A-B40A3AA11120}"/>
                </a:ext>
              </a:extLst>
            </xdr:cNvPr>
            <xdr:cNvSpPr/>
          </xdr:nvSpPr>
          <xdr:spPr>
            <a:xfrm>
              <a:off x="-11794320" y="-11781720"/>
              <a:ext cx="360" cy="27324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ADBB0F31-268F-C921-D359-8F9A4A2FFF54}"/>
                </a:ext>
              </a:extLst>
            </xdr:cNvPr>
            <xdr:cNvSpPr/>
          </xdr:nvSpPr>
          <xdr:spPr>
            <a:xfrm>
              <a:off x="-11796120" y="-11788919"/>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37F4E11D-969C-5D60-01B2-1A1B902A96E5}"/>
              </a:ext>
            </a:extLst>
          </xdr:cNvPr>
          <xdr:cNvSpPr/>
        </xdr:nvSpPr>
        <xdr:spPr>
          <a:xfrm>
            <a:off x="-1179576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12EF60E0-CC90-5269-8BDD-61600FCEC909}"/>
              </a:ext>
            </a:extLst>
          </xdr:cNvPr>
          <xdr:cNvSpPr/>
        </xdr:nvSpPr>
        <xdr:spPr>
          <a:xfrm>
            <a:off x="-1179612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-11823479</xdr:colOff>
      <xdr:row>0</xdr:row>
      <xdr:rowOff>-11508120</xdr:rowOff>
    </xdr:from>
    <xdr:ext cx="12643918" cy="11657520"/>
    <xdr:grpSp>
      <xdr:nvGrpSpPr>
        <xdr:cNvPr id="2" name="Group 1">
          <a:extLst>
            <a:ext uri="{FF2B5EF4-FFF2-40B4-BE49-F238E27FC236}">
              <a16:creationId xmlns:a16="http://schemas.microsoft.com/office/drawing/2014/main" id="{A4D61BE4-8F7F-4161-89BE-91D549C7A714}"/>
            </a:ext>
          </a:extLst>
        </xdr:cNvPr>
        <xdr:cNvGrpSpPr/>
      </xdr:nvGrpSpPr>
      <xdr:grpSpPr>
        <a:xfrm>
          <a:off x="-11823479" y="-11508120"/>
          <a:ext cx="12643918" cy="11657520"/>
          <a:chOff x="-11823479" y="-11508120"/>
          <a:chExt cx="12643918" cy="11657520"/>
        </a:xfrm>
      </xdr:grpSpPr>
      <xdr:grpSp>
        <xdr:nvGrpSpPr>
          <xdr:cNvPr id="3" name="Group 2">
            <a:extLst>
              <a:ext uri="{FF2B5EF4-FFF2-40B4-BE49-F238E27FC236}">
                <a16:creationId xmlns:a16="http://schemas.microsoft.com/office/drawing/2014/main" id="{D9ED9AF2-D3E5-14BD-098C-1FC188122666}"/>
              </a:ext>
            </a:extLst>
          </xdr:cNvPr>
          <xdr:cNvGrpSpPr/>
        </xdr:nvGrpSpPr>
        <xdr:grpSpPr>
          <a:xfrm>
            <a:off x="-11823479" y="-11508120"/>
            <a:ext cx="12643918" cy="11657520"/>
            <a:chOff x="-11823479" y="-11508120"/>
            <a:chExt cx="12643918" cy="11657520"/>
          </a:xfrm>
        </xdr:grpSpPr>
        <xdr:sp macro="" textlink="">
          <xdr:nvSpPr>
            <xdr:cNvPr id="6" name="Rectangle 3">
              <a:extLst>
                <a:ext uri="{FF2B5EF4-FFF2-40B4-BE49-F238E27FC236}">
                  <a16:creationId xmlns:a16="http://schemas.microsoft.com/office/drawing/2014/main" id="{CEF07549-7B27-5E2E-A500-79B43B6E8E44}"/>
                </a:ext>
              </a:extLst>
            </xdr:cNvPr>
            <xdr:cNvSpPr/>
          </xdr:nvSpPr>
          <xdr:spPr>
            <a:xfrm>
              <a:off x="-11823479" y="149040"/>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3312-04-04-2</a:t>
              </a:r>
            </a:p>
          </xdr:txBody>
        </xdr:sp>
        <xdr:sp macro="" textlink="">
          <xdr:nvSpPr>
            <xdr:cNvPr id="7" name="Line 4">
              <a:extLst>
                <a:ext uri="{FF2B5EF4-FFF2-40B4-BE49-F238E27FC236}">
                  <a16:creationId xmlns:a16="http://schemas.microsoft.com/office/drawing/2014/main" id="{78D9E969-765C-5D6C-A389-9665659ED605}"/>
                </a:ext>
              </a:extLst>
            </xdr:cNvPr>
            <xdr:cNvSpPr/>
          </xdr:nvSpPr>
          <xdr:spPr>
            <a:xfrm>
              <a:off x="-11796120" y="-5828400"/>
              <a:ext cx="125892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EB9AA25A-D3FF-4F3E-D613-20FBADAE9189}"/>
                </a:ext>
              </a:extLst>
            </xdr:cNvPr>
            <xdr:cNvSpPr/>
          </xdr:nvSpPr>
          <xdr:spPr>
            <a:xfrm>
              <a:off x="820079" y="-11210040"/>
              <a:ext cx="360" cy="11061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AAF8D15B-F3CF-EE03-D337-719FFAF75300}"/>
                </a:ext>
              </a:extLst>
            </xdr:cNvPr>
            <xdr:cNvSpPr/>
          </xdr:nvSpPr>
          <xdr:spPr>
            <a:xfrm>
              <a:off x="-11796120" y="-11508120"/>
              <a:ext cx="126162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5D62BBD3-F2DC-FF40-785D-E6585E0E5519}"/>
              </a:ext>
            </a:extLst>
          </xdr:cNvPr>
          <xdr:cNvSpPr/>
        </xdr:nvSpPr>
        <xdr:spPr>
          <a:xfrm>
            <a:off x="-8405280" y="-11508120"/>
            <a:ext cx="360" cy="113691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C291DD8B-9ED8-97C8-5BAF-EEADFD4DAC48}"/>
              </a:ext>
            </a:extLst>
          </xdr:cNvPr>
          <xdr:cNvSpPr/>
        </xdr:nvSpPr>
        <xdr:spPr>
          <a:xfrm>
            <a:off x="-11786759" y="-11508120"/>
            <a:ext cx="360" cy="113691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-11822759</xdr:colOff>
      <xdr:row>0</xdr:row>
      <xdr:rowOff>-11501279</xdr:rowOff>
    </xdr:from>
    <xdr:ext cx="12529799" cy="11663279"/>
    <xdr:grpSp>
      <xdr:nvGrpSpPr>
        <xdr:cNvPr id="2" name="Group 1">
          <a:extLst>
            <a:ext uri="{FF2B5EF4-FFF2-40B4-BE49-F238E27FC236}">
              <a16:creationId xmlns:a16="http://schemas.microsoft.com/office/drawing/2014/main" id="{C3E38F35-A66F-455D-B096-B75CE805C7DF}"/>
            </a:ext>
          </a:extLst>
        </xdr:cNvPr>
        <xdr:cNvGrpSpPr/>
      </xdr:nvGrpSpPr>
      <xdr:grpSpPr>
        <a:xfrm>
          <a:off x="-11822759" y="-11501279"/>
          <a:ext cx="12529799" cy="11663279"/>
          <a:chOff x="-11822759" y="-11501279"/>
          <a:chExt cx="12529799" cy="11663279"/>
        </a:xfrm>
      </xdr:grpSpPr>
      <xdr:grpSp>
        <xdr:nvGrpSpPr>
          <xdr:cNvPr id="3" name="Group 2">
            <a:extLst>
              <a:ext uri="{FF2B5EF4-FFF2-40B4-BE49-F238E27FC236}">
                <a16:creationId xmlns:a16="http://schemas.microsoft.com/office/drawing/2014/main" id="{1B300955-82D0-CCD7-EF63-C8976909A3B2}"/>
              </a:ext>
            </a:extLst>
          </xdr:cNvPr>
          <xdr:cNvGrpSpPr/>
        </xdr:nvGrpSpPr>
        <xdr:grpSpPr>
          <a:xfrm>
            <a:off x="-11822759" y="-11491919"/>
            <a:ext cx="12529799" cy="11653919"/>
            <a:chOff x="-11822759" y="-11491919"/>
            <a:chExt cx="12529799" cy="11653919"/>
          </a:xfrm>
        </xdr:grpSpPr>
        <xdr:sp macro="" textlink="">
          <xdr:nvSpPr>
            <xdr:cNvPr id="6" name="Rectangle 3">
              <a:extLst>
                <a:ext uri="{FF2B5EF4-FFF2-40B4-BE49-F238E27FC236}">
                  <a16:creationId xmlns:a16="http://schemas.microsoft.com/office/drawing/2014/main" id="{CD640C4C-E273-F51C-BBF6-A4966DD57E7B}"/>
                </a:ext>
              </a:extLst>
            </xdr:cNvPr>
            <xdr:cNvSpPr/>
          </xdr:nvSpPr>
          <xdr:spPr>
            <a:xfrm>
              <a:off x="-11822759" y="161640"/>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3312-04-03-2</a:t>
              </a:r>
            </a:p>
          </xdr:txBody>
        </xdr:sp>
        <xdr:sp macro="" textlink="">
          <xdr:nvSpPr>
            <xdr:cNvPr id="7" name="Line 4">
              <a:extLst>
                <a:ext uri="{FF2B5EF4-FFF2-40B4-BE49-F238E27FC236}">
                  <a16:creationId xmlns:a16="http://schemas.microsoft.com/office/drawing/2014/main" id="{1F6C216E-F652-AB9E-1EFF-70596B18AA84}"/>
                </a:ext>
              </a:extLst>
            </xdr:cNvPr>
            <xdr:cNvSpPr/>
          </xdr:nvSpPr>
          <xdr:spPr>
            <a:xfrm>
              <a:off x="-11796120" y="-5812560"/>
              <a:ext cx="1247436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6D06DF4-C56B-EF4B-12A1-D5BA50D34AA7}"/>
                </a:ext>
              </a:extLst>
            </xdr:cNvPr>
            <xdr:cNvSpPr/>
          </xdr:nvSpPr>
          <xdr:spPr>
            <a:xfrm>
              <a:off x="706680" y="-11206439"/>
              <a:ext cx="360" cy="1107324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EAC5F8AA-67D1-CB7C-8243-4504844F4950}"/>
                </a:ext>
              </a:extLst>
            </xdr:cNvPr>
            <xdr:cNvSpPr/>
          </xdr:nvSpPr>
          <xdr:spPr>
            <a:xfrm>
              <a:off x="-11796120" y="-11491919"/>
              <a:ext cx="12502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8460A977-4880-54EA-AEFC-862623F52FA7}"/>
              </a:ext>
            </a:extLst>
          </xdr:cNvPr>
          <xdr:cNvSpPr/>
        </xdr:nvSpPr>
        <xdr:spPr>
          <a:xfrm>
            <a:off x="-8435160" y="-11501279"/>
            <a:ext cx="360" cy="1136807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8A89DCE5-4776-4D1B-FFF3-8C6796DAF96F}"/>
              </a:ext>
            </a:extLst>
          </xdr:cNvPr>
          <xdr:cNvSpPr/>
        </xdr:nvSpPr>
        <xdr:spPr>
          <a:xfrm>
            <a:off x="-11786040" y="-11501279"/>
            <a:ext cx="360" cy="1136807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43.xml><?xml version="1.0" encoding="utf-8"?>
<xdr:wsDr xmlns:xdr="http://schemas.openxmlformats.org/drawingml/2006/spreadsheetDrawing" xmlns:a="http://schemas.openxmlformats.org/drawingml/2006/main">
  <xdr:twoCellAnchor>
    <xdr:from>
      <xdr:col>15</xdr:col>
      <xdr:colOff>457200</xdr:colOff>
      <xdr:row>0</xdr:row>
      <xdr:rowOff>0</xdr:rowOff>
    </xdr:from>
    <xdr:to>
      <xdr:col>25</xdr:col>
      <xdr:colOff>9525</xdr:colOff>
      <xdr:row>2</xdr:row>
      <xdr:rowOff>0</xdr:rowOff>
    </xdr:to>
    <xdr:grpSp>
      <xdr:nvGrpSpPr>
        <xdr:cNvPr id="2" name="Group 1">
          <a:extLst>
            <a:ext uri="{FF2B5EF4-FFF2-40B4-BE49-F238E27FC236}">
              <a16:creationId xmlns:a16="http://schemas.microsoft.com/office/drawing/2014/main" id="{BE19D5EC-5559-4EEB-9D63-A03D2A022CC8}"/>
            </a:ext>
          </a:extLst>
        </xdr:cNvPr>
        <xdr:cNvGrpSpPr>
          <a:grpSpLocks/>
        </xdr:cNvGrpSpPr>
      </xdr:nvGrpSpPr>
      <xdr:grpSpPr bwMode="auto">
        <a:xfrm>
          <a:off x="7529513" y="0"/>
          <a:ext cx="4291012" cy="476250"/>
          <a:chOff x="32" y="86"/>
          <a:chExt cx="400" cy="48"/>
        </a:xfrm>
      </xdr:grpSpPr>
      <xdr:grpSp>
        <xdr:nvGrpSpPr>
          <xdr:cNvPr id="3" name="Group 2">
            <a:extLst>
              <a:ext uri="{FF2B5EF4-FFF2-40B4-BE49-F238E27FC236}">
                <a16:creationId xmlns:a16="http://schemas.microsoft.com/office/drawing/2014/main" id="{04E30E9D-1931-69AF-B9A1-8E7F9B5C1C5B}"/>
              </a:ext>
            </a:extLst>
          </xdr:cNvPr>
          <xdr:cNvGrpSpPr>
            <a:grpSpLocks/>
          </xdr:cNvGrpSpPr>
        </xdr:nvGrpSpPr>
        <xdr:grpSpPr bwMode="auto">
          <a:xfrm>
            <a:off x="32" y="86"/>
            <a:ext cx="400" cy="48"/>
            <a:chOff x="203" y="23"/>
            <a:chExt cx="274" cy="46"/>
          </a:xfrm>
        </xdr:grpSpPr>
        <xdr:sp macro="" textlink="">
          <xdr:nvSpPr>
            <xdr:cNvPr id="6" name="Rectangle 3">
              <a:extLst>
                <a:ext uri="{FF2B5EF4-FFF2-40B4-BE49-F238E27FC236}">
                  <a16:creationId xmlns:a16="http://schemas.microsoft.com/office/drawing/2014/main" id="{985414F0-6C95-47E9-8F63-908DC60562E3}"/>
                </a:ext>
              </a:extLst>
            </xdr:cNvPr>
            <xdr:cNvSpPr>
              <a:spLocks noChangeArrowheads="1"/>
            </xdr:cNvSpPr>
          </xdr:nvSpPr>
          <xdr:spPr bwMode="auto">
            <a:xfrm>
              <a:off x="203" y="23"/>
              <a:ext cx="274"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lang="zh-TW" altLang="en-US" sz="1200" b="0" i="0" u="none" strike="noStrike" baseline="0">
                  <a:solidFill>
                    <a:srgbClr val="FF0000"/>
                  </a:solidFill>
                  <a:latin typeface="標楷體"/>
                  <a:ea typeface="標楷體"/>
                </a:rPr>
                <a:t>臺東縣太麻里鄉公所</a:t>
              </a: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 </a:t>
              </a:r>
              <a:br>
                <a:rPr lang="en-US" altLang="zh-TW" sz="1200" b="0" i="0" u="none" strike="noStrike" baseline="0">
                  <a:solidFill>
                    <a:srgbClr val="000000"/>
                  </a:solidFill>
                  <a:latin typeface="標楷體"/>
                  <a:ea typeface="標楷體"/>
                </a:rPr>
              </a:br>
              <a:r>
                <a:rPr lang="zh-TW" altLang="en-US" sz="1200" b="0" i="0" u="none" strike="noStrike" baseline="0">
                  <a:solidFill>
                    <a:srgbClr val="000000"/>
                  </a:solidFill>
                  <a:latin typeface="標楷體"/>
                  <a:ea typeface="標楷體"/>
                </a:rPr>
                <a:t>    表    號       3311-04-02-</a:t>
              </a:r>
              <a:r>
                <a:rPr lang="en-US" altLang="zh-TW" sz="1200" b="0" i="0" u="none" strike="noStrike" baseline="0">
                  <a:solidFill>
                    <a:srgbClr val="000000"/>
                  </a:solidFill>
                  <a:latin typeface="標楷體"/>
                  <a:ea typeface="標楷體"/>
                </a:rPr>
                <a:t>3</a:t>
              </a:r>
              <a:endParaRPr lang="zh-TW" altLang="en-US" sz="1200" b="0" i="0" u="none" strike="noStrike" baseline="0">
                <a:solidFill>
                  <a:srgbClr val="000000"/>
                </a:solidFill>
                <a:latin typeface="標楷體"/>
                <a:ea typeface="標楷體"/>
              </a:endParaRPr>
            </a:p>
          </xdr:txBody>
        </xdr:sp>
        <xdr:sp macro="" textlink="">
          <xdr:nvSpPr>
            <xdr:cNvPr id="7" name="Line 4">
              <a:extLst>
                <a:ext uri="{FF2B5EF4-FFF2-40B4-BE49-F238E27FC236}">
                  <a16:creationId xmlns:a16="http://schemas.microsoft.com/office/drawing/2014/main" id="{73618373-9E1D-1CA7-B6EC-B43A2B3EAAF3}"/>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549A7508-D973-C134-5B45-87CF4DDD1A5C}"/>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05631087-F7BA-0492-40EC-784838CE49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7885B6F4-FD08-F6BC-28D2-FD6096747ED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168EC97B-C6B1-4033-56C5-D1CDFB2C90F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85D01F4B-45F6-4E59-ABDA-8C1219898DDC}"/>
            </a:ext>
          </a:extLst>
        </xdr:cNvPr>
        <xdr:cNvSpPr txBox="1">
          <a:spLocks noChangeArrowheads="1"/>
        </xdr:cNvSpPr>
      </xdr:nvSpPr>
      <xdr:spPr bwMode="auto">
        <a:xfrm>
          <a:off x="11106150" y="195262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962025</xdr:colOff>
      <xdr:row>0</xdr:row>
      <xdr:rowOff>0</xdr:rowOff>
    </xdr:from>
    <xdr:to>
      <xdr:col>13</xdr:col>
      <xdr:colOff>0</xdr:colOff>
      <xdr:row>2</xdr:row>
      <xdr:rowOff>19050</xdr:rowOff>
    </xdr:to>
    <xdr:grpSp>
      <xdr:nvGrpSpPr>
        <xdr:cNvPr id="3" name="Group 1">
          <a:extLst>
            <a:ext uri="{FF2B5EF4-FFF2-40B4-BE49-F238E27FC236}">
              <a16:creationId xmlns:a16="http://schemas.microsoft.com/office/drawing/2014/main" id="{C97794E7-9535-4E8E-86AE-5EC81F7E1495}"/>
            </a:ext>
          </a:extLst>
        </xdr:cNvPr>
        <xdr:cNvGrpSpPr>
          <a:grpSpLocks/>
        </xdr:cNvGrpSpPr>
      </xdr:nvGrpSpPr>
      <xdr:grpSpPr bwMode="auto">
        <a:xfrm>
          <a:off x="7788275" y="0"/>
          <a:ext cx="3334808" cy="474133"/>
          <a:chOff x="48" y="86"/>
          <a:chExt cx="384" cy="48"/>
        </a:xfrm>
      </xdr:grpSpPr>
      <xdr:grpSp>
        <xdr:nvGrpSpPr>
          <xdr:cNvPr id="4" name="Group 2">
            <a:extLst>
              <a:ext uri="{FF2B5EF4-FFF2-40B4-BE49-F238E27FC236}">
                <a16:creationId xmlns:a16="http://schemas.microsoft.com/office/drawing/2014/main" id="{7386C615-3A5A-B2A5-0A64-6A4BB0B8E0E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F51BE846-2167-31F5-099F-B51B758A1016}"/>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72F71ECD-DEFE-511F-133F-E8AEC5EE6298}"/>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4AE5D4A3-E73D-FF65-D034-FA3B9AF8AD2C}"/>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B2378C0E-9CE6-31F5-B12D-CE733FA100A9}"/>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C84AEF10-01AF-E5F4-0440-F377636E6EC3}"/>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B8AC6C4C-B060-D485-4DAF-084B2A139397}"/>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1000125</xdr:colOff>
      <xdr:row>21</xdr:row>
      <xdr:rowOff>19050</xdr:rowOff>
    </xdr:from>
    <xdr:to>
      <xdr:col>13</xdr:col>
      <xdr:colOff>0</xdr:colOff>
      <xdr:row>23</xdr:row>
      <xdr:rowOff>47625</xdr:rowOff>
    </xdr:to>
    <xdr:grpSp>
      <xdr:nvGrpSpPr>
        <xdr:cNvPr id="11" name="Group 1">
          <a:extLst>
            <a:ext uri="{FF2B5EF4-FFF2-40B4-BE49-F238E27FC236}">
              <a16:creationId xmlns:a16="http://schemas.microsoft.com/office/drawing/2014/main" id="{1B3CB927-E28F-447A-BA4D-617B428F12C8}"/>
            </a:ext>
          </a:extLst>
        </xdr:cNvPr>
        <xdr:cNvGrpSpPr>
          <a:grpSpLocks/>
        </xdr:cNvGrpSpPr>
      </xdr:nvGrpSpPr>
      <xdr:grpSpPr bwMode="auto">
        <a:xfrm>
          <a:off x="7826375" y="6093883"/>
          <a:ext cx="3296708" cy="483659"/>
          <a:chOff x="54" y="85"/>
          <a:chExt cx="378" cy="49"/>
        </a:xfrm>
      </xdr:grpSpPr>
      <xdr:grpSp>
        <xdr:nvGrpSpPr>
          <xdr:cNvPr id="12" name="Group 2">
            <a:extLst>
              <a:ext uri="{FF2B5EF4-FFF2-40B4-BE49-F238E27FC236}">
                <a16:creationId xmlns:a16="http://schemas.microsoft.com/office/drawing/2014/main" id="{5F6CAC03-2EFC-FE24-843D-AE95A1963374}"/>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CCD0A064-A621-2566-8025-ED21585D7CE4}"/>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78DA0A1A-AFBE-D538-F9A2-BDF1E05C380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D4BC7253-02A7-460B-E5D5-AAF03B40F55B}"/>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08B51674-D032-969A-E7D6-75D2A22D6F2D}"/>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69AD9DA4-F183-0B01-519E-9680CBF7B8B6}"/>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53934697-772A-6F84-78D5-484B08BE507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533400</xdr:colOff>
      <xdr:row>21</xdr:row>
      <xdr:rowOff>47625</xdr:rowOff>
    </xdr:from>
    <xdr:to>
      <xdr:col>10</xdr:col>
      <xdr:colOff>85725</xdr:colOff>
      <xdr:row>21</xdr:row>
      <xdr:rowOff>95250</xdr:rowOff>
    </xdr:to>
    <xdr:sp macro="" textlink="">
      <xdr:nvSpPr>
        <xdr:cNvPr id="19" name="Line 4">
          <a:extLst>
            <a:ext uri="{FF2B5EF4-FFF2-40B4-BE49-F238E27FC236}">
              <a16:creationId xmlns:a16="http://schemas.microsoft.com/office/drawing/2014/main" id="{2D4680A4-D123-4BC5-A779-AFB4BF71E4C1}"/>
            </a:ext>
          </a:extLst>
        </xdr:cNvPr>
        <xdr:cNvSpPr>
          <a:spLocks noChangeShapeType="1"/>
        </xdr:cNvSpPr>
      </xdr:nvSpPr>
      <xdr:spPr bwMode="auto">
        <a:xfrm>
          <a:off x="7343775" y="6115050"/>
          <a:ext cx="1371600" cy="47625"/>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9525</xdr:colOff>
      <xdr:row>0</xdr:row>
      <xdr:rowOff>0</xdr:rowOff>
    </xdr:from>
    <xdr:to>
      <xdr:col>18</xdr:col>
      <xdr:colOff>542925</xdr:colOff>
      <xdr:row>2</xdr:row>
      <xdr:rowOff>19050</xdr:rowOff>
    </xdr:to>
    <xdr:grpSp>
      <xdr:nvGrpSpPr>
        <xdr:cNvPr id="2" name="Group 1">
          <a:extLst>
            <a:ext uri="{FF2B5EF4-FFF2-40B4-BE49-F238E27FC236}">
              <a16:creationId xmlns:a16="http://schemas.microsoft.com/office/drawing/2014/main" id="{2437A0FE-D9C7-46B8-A93E-7B78933EB1D7}"/>
            </a:ext>
          </a:extLst>
        </xdr:cNvPr>
        <xdr:cNvGrpSpPr>
          <a:grpSpLocks/>
        </xdr:cNvGrpSpPr>
      </xdr:nvGrpSpPr>
      <xdr:grpSpPr bwMode="auto">
        <a:xfrm>
          <a:off x="8105775" y="0"/>
          <a:ext cx="2781300" cy="457200"/>
          <a:chOff x="54" y="86"/>
          <a:chExt cx="378" cy="48"/>
        </a:xfrm>
      </xdr:grpSpPr>
      <xdr:grpSp>
        <xdr:nvGrpSpPr>
          <xdr:cNvPr id="3" name="Group 2">
            <a:extLst>
              <a:ext uri="{FF2B5EF4-FFF2-40B4-BE49-F238E27FC236}">
                <a16:creationId xmlns:a16="http://schemas.microsoft.com/office/drawing/2014/main" id="{A55D5F30-0DA7-368A-07A7-C0CB8A9655AC}"/>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66B1681B-6ED2-715F-0D7A-13C68C9CD4EB}"/>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5436AFB4-0BE1-68DC-F819-D019C6BFA8A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2BD81234-A323-2B61-649E-E550531CDDC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E633CEFC-EE67-8679-5968-63989DBEB7E9}"/>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359D7A49-9E1E-48F4-DE07-0C03871760D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B8C53705-D8F7-C162-5CAD-B46BD6D07083}"/>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28575</xdr:colOff>
      <xdr:row>0</xdr:row>
      <xdr:rowOff>0</xdr:rowOff>
    </xdr:from>
    <xdr:to>
      <xdr:col>41</xdr:col>
      <xdr:colOff>0</xdr:colOff>
      <xdr:row>2</xdr:row>
      <xdr:rowOff>19050</xdr:rowOff>
    </xdr:to>
    <xdr:grpSp>
      <xdr:nvGrpSpPr>
        <xdr:cNvPr id="10" name="Group 1">
          <a:extLst>
            <a:ext uri="{FF2B5EF4-FFF2-40B4-BE49-F238E27FC236}">
              <a16:creationId xmlns:a16="http://schemas.microsoft.com/office/drawing/2014/main" id="{F7A657D5-C134-46C5-A4F4-617AC4FF52FD}"/>
            </a:ext>
          </a:extLst>
        </xdr:cNvPr>
        <xdr:cNvGrpSpPr>
          <a:grpSpLocks/>
        </xdr:cNvGrpSpPr>
      </xdr:nvGrpSpPr>
      <xdr:grpSpPr bwMode="auto">
        <a:xfrm>
          <a:off x="20554950" y="0"/>
          <a:ext cx="2733675" cy="457200"/>
          <a:chOff x="54" y="86"/>
          <a:chExt cx="378" cy="48"/>
        </a:xfrm>
      </xdr:grpSpPr>
      <xdr:grpSp>
        <xdr:nvGrpSpPr>
          <xdr:cNvPr id="11" name="Group 2">
            <a:extLst>
              <a:ext uri="{FF2B5EF4-FFF2-40B4-BE49-F238E27FC236}">
                <a16:creationId xmlns:a16="http://schemas.microsoft.com/office/drawing/2014/main" id="{C38054F8-A098-C828-66C9-8C96EFFCA6E7}"/>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7D12C184-139D-6C49-5F5E-D3F1937BB3CE}"/>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90F8E42A-E7BD-CA24-E0BC-C7F037B2F4A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47CAE40E-26E3-33B6-1D2C-94CBEFFC1CE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88993CB4-3537-741E-A7C2-BECCDE8CAF2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9B8F394-9161-4C53-DF4F-F61B98C59D74}"/>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E62C836E-9543-5EA6-83A6-25E3BABE7F2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-11782425</xdr:colOff>
      <xdr:row>0</xdr:row>
      <xdr:rowOff>-11791950</xdr:rowOff>
    </xdr:from>
    <xdr:to>
      <xdr:col>0</xdr:col>
      <xdr:colOff>-11772900</xdr:colOff>
      <xdr:row>0</xdr:row>
      <xdr:rowOff>-11496675</xdr:rowOff>
    </xdr:to>
    <xdr:grpSp>
      <xdr:nvGrpSpPr>
        <xdr:cNvPr id="2" name="Group 1">
          <a:extLst>
            <a:ext uri="{FF2B5EF4-FFF2-40B4-BE49-F238E27FC236}">
              <a16:creationId xmlns:a16="http://schemas.microsoft.com/office/drawing/2014/main" id="{DDC3D13C-3284-4C0B-A8A4-9CCE43C56B44}"/>
            </a:ext>
          </a:extLst>
        </xdr:cNvPr>
        <xdr:cNvGrpSpPr>
          <a:grpSpLocks/>
        </xdr:cNvGrpSpPr>
      </xdr:nvGrpSpPr>
      <xdr:grpSpPr bwMode="auto">
        <a:xfrm>
          <a:off x="-11782425" y="-11791950"/>
          <a:ext cx="9525" cy="295275"/>
          <a:chOff x="-18618" y="-18565"/>
          <a:chExt cx="10" cy="457"/>
        </a:xfrm>
      </xdr:grpSpPr>
      <xdr:grpSp>
        <xdr:nvGrpSpPr>
          <xdr:cNvPr id="3" name="Group 2">
            <a:extLst>
              <a:ext uri="{FF2B5EF4-FFF2-40B4-BE49-F238E27FC236}">
                <a16:creationId xmlns:a16="http://schemas.microsoft.com/office/drawing/2014/main" id="{8F7D4947-B61D-2E5A-680C-B8C1445D5F26}"/>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BDD72F04-D055-9BBC-660F-B51B411C745B}"/>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FFB57C01-6ADE-1A5F-D321-BBC4A7049D72}"/>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9B901DA9-6512-4AD9-EED6-4FFA3A9985CF}"/>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94F143D5-5F89-AB35-0B2B-0E387A90D673}"/>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1709DC24-AD17-34C6-DCB3-0AAA74F4D351}"/>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44D117DC-1A8F-D89B-1B28-2765DD747034}"/>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-11782425</xdr:colOff>
      <xdr:row>0</xdr:row>
      <xdr:rowOff>-11944350</xdr:rowOff>
    </xdr:from>
    <xdr:to>
      <xdr:col>0</xdr:col>
      <xdr:colOff>-11782425</xdr:colOff>
      <xdr:row>0</xdr:row>
      <xdr:rowOff>-11944350</xdr:rowOff>
    </xdr:to>
    <xdr:grpSp>
      <xdr:nvGrpSpPr>
        <xdr:cNvPr id="10" name="Group 1">
          <a:extLst>
            <a:ext uri="{FF2B5EF4-FFF2-40B4-BE49-F238E27FC236}">
              <a16:creationId xmlns:a16="http://schemas.microsoft.com/office/drawing/2014/main" id="{513DB5DE-D36F-48ED-9AB5-71D2A8C7529D}"/>
            </a:ext>
          </a:extLst>
        </xdr:cNvPr>
        <xdr:cNvGrpSpPr>
          <a:grpSpLocks/>
        </xdr:cNvGrpSpPr>
      </xdr:nvGrpSpPr>
      <xdr:grpSpPr bwMode="auto">
        <a:xfrm>
          <a:off x="-11782425" y="-11944350"/>
          <a:ext cx="0" cy="0"/>
          <a:chOff x="-11782425" y="-11944350"/>
          <a:chExt cx="0" cy="0"/>
        </a:xfrm>
      </xdr:grpSpPr>
      <xdr:grpSp>
        <xdr:nvGrpSpPr>
          <xdr:cNvPr id="11" name="Group 2">
            <a:extLst>
              <a:ext uri="{FF2B5EF4-FFF2-40B4-BE49-F238E27FC236}">
                <a16:creationId xmlns:a16="http://schemas.microsoft.com/office/drawing/2014/main" id="{B1619655-0A67-C6A2-DAB8-70B05B9F15EA}"/>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58B09DFB-634F-AB51-E927-5B6CEAD3765F}"/>
                </a:ext>
              </a:extLst>
            </xdr:cNvPr>
            <xdr:cNvSpPr>
              <a:spLocks noChangeArrowheads="1"/>
            </xdr:cNvSpPr>
          </xdr:nvSpPr>
          <xdr:spPr bwMode="auto">
            <a:xfrm>
              <a:off x="-7145302148280" y="1711803416874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453ED790-68A0-935D-A069-9ACF0CC1960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2520A5E4-762B-AAF9-CF79-21440FF4A9E6}"/>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54DE9167-3F14-B40F-4601-EAB3B651F1C1}"/>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05FCE3A7-71EC-BBB6-B34C-15EF9B5E076F}"/>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86D0583E-80C2-1F26-4DA2-2641561E7F03}"/>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721995</xdr:colOff>
      <xdr:row>3</xdr:row>
      <xdr:rowOff>28575</xdr:rowOff>
    </xdr:from>
    <xdr:ext cx="787908" cy="218521"/>
    <xdr:sp macro="" textlink="">
      <xdr:nvSpPr>
        <xdr:cNvPr id="2" name="Text Box 1">
          <a:extLst>
            <a:ext uri="{FF2B5EF4-FFF2-40B4-BE49-F238E27FC236}">
              <a16:creationId xmlns:a16="http://schemas.microsoft.com/office/drawing/2014/main" id="{176CB8E8-C910-4578-A302-ED05BD21780D}"/>
            </a:ext>
          </a:extLst>
        </xdr:cNvPr>
        <xdr:cNvSpPr txBox="1">
          <a:spLocks noChangeArrowheads="1"/>
        </xdr:cNvSpPr>
      </xdr:nvSpPr>
      <xdr:spPr bwMode="auto">
        <a:xfrm>
          <a:off x="919924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10</xdr:col>
      <xdr:colOff>731520</xdr:colOff>
      <xdr:row>3</xdr:row>
      <xdr:rowOff>28575</xdr:rowOff>
    </xdr:from>
    <xdr:ext cx="787908" cy="218521"/>
    <xdr:sp macro="" textlink="">
      <xdr:nvSpPr>
        <xdr:cNvPr id="2" name="Text Box 1">
          <a:extLst>
            <a:ext uri="{FF2B5EF4-FFF2-40B4-BE49-F238E27FC236}">
              <a16:creationId xmlns:a16="http://schemas.microsoft.com/office/drawing/2014/main" id="{D776D6E7-F7A3-4848-B3ED-FF7C89ECD635}"/>
            </a:ext>
          </a:extLst>
        </xdr:cNvPr>
        <xdr:cNvSpPr txBox="1">
          <a:spLocks noChangeArrowheads="1"/>
        </xdr:cNvSpPr>
      </xdr:nvSpPr>
      <xdr:spPr bwMode="auto">
        <a:xfrm>
          <a:off x="9208770"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BF19F501-AFE1-4E04-B3EC-418028BC2E93}"/>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5824F46-082E-440C-97E5-F937CB69845E}"/>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C156199-7F38-4673-82AA-D9ABCF17B3AA}"/>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789168CA-B748-4A23-969B-892BF00F642F}"/>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B7E4F542-2FC4-4C56-9D32-DFF31BCE59A3}"/>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11871CE-1A98-408E-9037-573EB5098112}"/>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3399A979-CC11-46E0-B597-25C238E78EBD}"/>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D6B80E1-B320-46F1-8C67-3F15F9A67393}"/>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360F50A-8E6E-43E1-92AE-13F5744257A5}"/>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4F6880F-1FBB-4C61-A4C0-35713DED6E96}"/>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93CFCC1-4F7B-4FE4-900A-1DB375AFE6E6}"/>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775845C3-424A-45E7-855A-75FA36949EDA}"/>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460375</xdr:colOff>
      <xdr:row>3</xdr:row>
      <xdr:rowOff>47625</xdr:rowOff>
    </xdr:from>
    <xdr:ext cx="806894" cy="228022"/>
    <xdr:sp macro="" textlink="">
      <xdr:nvSpPr>
        <xdr:cNvPr id="6" name="Text Box 1">
          <a:extLst>
            <a:ext uri="{FF2B5EF4-FFF2-40B4-BE49-F238E27FC236}">
              <a16:creationId xmlns:a16="http://schemas.microsoft.com/office/drawing/2014/main" id="{B0E4BDF1-A918-4567-8D48-F69840E1658A}"/>
            </a:ext>
          </a:extLst>
        </xdr:cNvPr>
        <xdr:cNvSpPr txBox="1">
          <a:spLocks noChangeArrowheads="1"/>
        </xdr:cNvSpPr>
      </xdr:nvSpPr>
      <xdr:spPr bwMode="auto">
        <a:xfrm>
          <a:off x="9175750" y="1438275"/>
          <a:ext cx="806894" cy="228022"/>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theme/theme1.xml><?xml version="1.0" encoding="utf-8"?>
<a:theme xmlns:a="http://schemas.openxmlformats.org/drawingml/2006/main" name="Office 2013 - 2022 主題">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3.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4.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5.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6.bin"/></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2.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33"/>
  <sheetViews>
    <sheetView tabSelected="1" topLeftCell="A32" workbookViewId="0">
      <selection sqref="A1:P1"/>
    </sheetView>
  </sheetViews>
  <sheetFormatPr defaultColWidth="8" defaultRowHeight="16.5"/>
  <cols>
    <col min="1" max="1" width="7.75" style="76" customWidth="1"/>
    <col min="2" max="2" width="13.25" style="77" customWidth="1"/>
    <col min="3" max="3" width="6.5" style="3" customWidth="1"/>
    <col min="4" max="4" width="14.875" style="3" customWidth="1"/>
    <col min="5" max="5" width="14" style="3" customWidth="1"/>
    <col min="6" max="7" width="13.5" style="3" customWidth="1"/>
    <col min="8" max="8" width="14.25" style="3" customWidth="1"/>
    <col min="9" max="9" width="14.625" style="3" customWidth="1"/>
    <col min="10" max="10" width="14.75" style="3" customWidth="1"/>
    <col min="11" max="11" width="14.125" style="3" customWidth="1"/>
    <col min="12" max="12" width="11.625" style="3" bestFit="1" customWidth="1"/>
    <col min="13" max="13" width="12.375" style="3" customWidth="1"/>
    <col min="14" max="14" width="13.875" style="3" bestFit="1" customWidth="1"/>
    <col min="15" max="15" width="11.25" style="3" customWidth="1"/>
    <col min="16" max="16" width="8" style="3" customWidth="1"/>
    <col min="17" max="17" width="1.25" style="3" customWidth="1"/>
    <col min="18" max="1023" width="5.625" style="3" customWidth="1"/>
    <col min="1024" max="1024" width="8" style="3" customWidth="1"/>
    <col min="1025" max="1025" width="8" customWidth="1"/>
  </cols>
  <sheetData>
    <row r="1" spans="1:17" ht="22.15" customHeight="1">
      <c r="A1" s="2021" t="s">
        <v>56</v>
      </c>
      <c r="B1" s="2022"/>
      <c r="C1" s="2022"/>
      <c r="D1" s="2022"/>
      <c r="E1" s="2022"/>
      <c r="F1" s="2022"/>
      <c r="G1" s="2022"/>
      <c r="H1" s="2022"/>
      <c r="I1" s="2022"/>
      <c r="J1" s="2022"/>
      <c r="K1" s="2022"/>
      <c r="L1" s="2022"/>
      <c r="M1" s="2022"/>
      <c r="N1" s="2022"/>
      <c r="O1" s="2022"/>
      <c r="P1" s="2022"/>
      <c r="Q1" s="2"/>
    </row>
    <row r="2" spans="1:17" ht="22.15" customHeight="1">
      <c r="A2" s="2023" t="s">
        <v>0</v>
      </c>
      <c r="B2" s="2023"/>
      <c r="C2" s="2023"/>
      <c r="D2" s="2023"/>
      <c r="E2" s="2023"/>
      <c r="F2" s="2023"/>
      <c r="G2" s="2023"/>
      <c r="H2" s="2023"/>
      <c r="I2" s="2023"/>
      <c r="J2" s="2023"/>
      <c r="K2" s="2023"/>
      <c r="L2" s="2023"/>
      <c r="M2" s="2023"/>
      <c r="N2" s="2023"/>
      <c r="O2" s="2023"/>
      <c r="P2" s="2023"/>
      <c r="Q2" s="4"/>
    </row>
    <row r="3" spans="1:17" ht="20.100000000000001" customHeight="1">
      <c r="A3" s="2020" t="s">
        <v>1</v>
      </c>
      <c r="B3" s="2020"/>
      <c r="C3" s="2024"/>
      <c r="D3" s="2024"/>
      <c r="E3" s="5"/>
      <c r="F3" s="5"/>
      <c r="G3" s="5"/>
      <c r="H3" s="5"/>
      <c r="I3" s="5"/>
      <c r="J3" s="5"/>
      <c r="K3" s="5"/>
      <c r="L3" s="5"/>
      <c r="M3" s="5"/>
      <c r="N3" s="5"/>
      <c r="O3" s="5"/>
      <c r="P3" s="5"/>
      <c r="Q3" s="5"/>
    </row>
    <row r="4" spans="1:17" ht="20.100000000000001" customHeight="1">
      <c r="A4" s="2020" t="s">
        <v>55</v>
      </c>
      <c r="B4" s="2020"/>
      <c r="C4" s="2020"/>
      <c r="D4" s="2020"/>
      <c r="E4" s="5"/>
      <c r="F4" s="5"/>
      <c r="G4" s="5"/>
      <c r="H4" s="5"/>
      <c r="I4" s="5"/>
      <c r="J4" s="5"/>
      <c r="K4" s="5"/>
      <c r="L4" s="5"/>
      <c r="M4" s="5"/>
      <c r="N4" s="5"/>
      <c r="O4" s="5"/>
      <c r="P4" s="5"/>
      <c r="Q4" s="5"/>
    </row>
    <row r="5" spans="1:17" ht="20.100000000000001" customHeight="1">
      <c r="A5" s="2020" t="s">
        <v>1694</v>
      </c>
      <c r="B5" s="2020"/>
      <c r="C5" s="2020"/>
      <c r="D5" s="2020"/>
      <c r="E5" s="5"/>
      <c r="F5" s="5"/>
      <c r="G5" s="5"/>
      <c r="H5" s="5"/>
      <c r="I5" s="5"/>
      <c r="J5" s="5"/>
      <c r="K5" s="5"/>
      <c r="L5" s="5"/>
      <c r="M5" s="5"/>
      <c r="N5" s="5"/>
      <c r="O5" s="5"/>
      <c r="P5" s="5"/>
      <c r="Q5" s="5"/>
    </row>
    <row r="6" spans="1:17" ht="20.100000000000001" customHeight="1">
      <c r="A6" s="2020" t="s">
        <v>2</v>
      </c>
      <c r="B6" s="2020"/>
      <c r="C6" s="2020"/>
      <c r="D6" s="2020"/>
      <c r="E6" s="5"/>
      <c r="F6" s="5"/>
      <c r="G6" s="5"/>
      <c r="H6" s="6"/>
      <c r="I6" s="6"/>
      <c r="J6" s="6"/>
      <c r="K6" s="6"/>
      <c r="L6" s="6"/>
      <c r="M6" s="6"/>
      <c r="N6" s="2025" t="s">
        <v>3</v>
      </c>
      <c r="O6" s="2025"/>
      <c r="P6" s="2025"/>
      <c r="Q6" s="5"/>
    </row>
    <row r="7" spans="1:17" ht="20.100000000000001" customHeight="1">
      <c r="A7" s="2026" t="s">
        <v>4</v>
      </c>
      <c r="B7" s="2026"/>
      <c r="C7" s="2026"/>
      <c r="D7" s="2026"/>
      <c r="E7" s="1"/>
      <c r="F7" s="5"/>
      <c r="G7" s="5"/>
      <c r="H7" s="6"/>
      <c r="I7" s="6"/>
      <c r="J7" s="6"/>
      <c r="K7" s="6"/>
      <c r="L7" s="6"/>
      <c r="M7" s="6"/>
      <c r="N7" s="2025" t="s">
        <v>54</v>
      </c>
      <c r="O7" s="2025"/>
      <c r="P7" s="2025"/>
      <c r="Q7" s="5"/>
    </row>
    <row r="8" spans="1:17" ht="10.35" customHeight="1">
      <c r="A8" s="7"/>
      <c r="B8" s="8"/>
      <c r="C8" s="5"/>
      <c r="D8" s="5"/>
      <c r="E8" s="5"/>
      <c r="F8" s="5"/>
      <c r="G8" s="5"/>
      <c r="H8" s="5"/>
      <c r="I8" s="5"/>
      <c r="J8" s="5"/>
      <c r="K8" s="5"/>
      <c r="L8" s="5"/>
      <c r="M8" s="5"/>
      <c r="N8" s="5"/>
      <c r="O8" s="5"/>
      <c r="P8" s="5"/>
      <c r="Q8" s="5"/>
    </row>
    <row r="9" spans="1:17" ht="22.35" customHeight="1">
      <c r="A9" s="2027" t="s">
        <v>5</v>
      </c>
      <c r="B9" s="2010" t="s">
        <v>6</v>
      </c>
      <c r="C9" s="2010" t="s">
        <v>7</v>
      </c>
      <c r="D9" s="2010" t="s">
        <v>8</v>
      </c>
      <c r="E9" s="2010"/>
      <c r="F9" s="2010"/>
      <c r="G9" s="2010"/>
      <c r="H9" s="2010"/>
      <c r="I9" s="2010"/>
      <c r="J9" s="2010"/>
      <c r="K9" s="2010"/>
      <c r="L9" s="2010"/>
      <c r="M9" s="2010"/>
      <c r="N9" s="2010"/>
      <c r="O9" s="2010"/>
      <c r="P9" s="10" t="s">
        <v>9</v>
      </c>
      <c r="Q9" s="5"/>
    </row>
    <row r="10" spans="1:17" ht="22.35" customHeight="1">
      <c r="A10" s="2027"/>
      <c r="B10" s="2010"/>
      <c r="C10" s="2010"/>
      <c r="D10" s="9" t="s">
        <v>42</v>
      </c>
      <c r="E10" s="9" t="s">
        <v>43</v>
      </c>
      <c r="F10" s="9" t="s">
        <v>44</v>
      </c>
      <c r="G10" s="9" t="s">
        <v>45</v>
      </c>
      <c r="H10" s="9" t="s">
        <v>46</v>
      </c>
      <c r="I10" s="9" t="s">
        <v>47</v>
      </c>
      <c r="J10" s="9" t="s">
        <v>48</v>
      </c>
      <c r="K10" s="9" t="s">
        <v>49</v>
      </c>
      <c r="L10" s="9" t="s">
        <v>50</v>
      </c>
      <c r="M10" s="9" t="s">
        <v>51</v>
      </c>
      <c r="N10" s="9" t="s">
        <v>52</v>
      </c>
      <c r="O10" s="9" t="s">
        <v>53</v>
      </c>
      <c r="P10" s="11"/>
      <c r="Q10" s="5"/>
    </row>
    <row r="11" spans="1:17" ht="16.149999999999999" customHeight="1">
      <c r="A11" s="2008" t="s">
        <v>10</v>
      </c>
      <c r="B11" s="2009" t="s">
        <v>1049</v>
      </c>
      <c r="C11" s="2010" t="s">
        <v>11</v>
      </c>
      <c r="D11" s="12">
        <v>44951</v>
      </c>
      <c r="E11" s="13">
        <v>44602</v>
      </c>
      <c r="F11" s="12">
        <v>44630</v>
      </c>
      <c r="G11" s="12">
        <v>44661</v>
      </c>
      <c r="H11" s="12">
        <v>44691</v>
      </c>
      <c r="I11" s="12">
        <v>44722</v>
      </c>
      <c r="J11" s="12">
        <v>44752</v>
      </c>
      <c r="K11" s="12">
        <v>44783</v>
      </c>
      <c r="L11" s="13">
        <v>44814</v>
      </c>
      <c r="M11" s="12">
        <v>44844</v>
      </c>
      <c r="N11" s="12">
        <v>44875</v>
      </c>
      <c r="O11" s="12">
        <v>44905</v>
      </c>
      <c r="P11" s="14"/>
      <c r="Q11" s="5"/>
    </row>
    <row r="12" spans="1:17" ht="16.149999999999999" customHeight="1">
      <c r="A12" s="2008"/>
      <c r="B12" s="2009"/>
      <c r="C12" s="2010"/>
      <c r="D12" s="15">
        <v>0.70833333333333337</v>
      </c>
      <c r="E12" s="15">
        <v>0.70833333333333337</v>
      </c>
      <c r="F12" s="15">
        <v>0.70833333333333337</v>
      </c>
      <c r="G12" s="16">
        <v>0.70833333333333337</v>
      </c>
      <c r="H12" s="15">
        <v>0.70833333333333337</v>
      </c>
      <c r="I12" s="16">
        <v>0.70833333333333337</v>
      </c>
      <c r="J12" s="15">
        <v>0.70833333333333337</v>
      </c>
      <c r="K12" s="15">
        <v>0.70833333333333337</v>
      </c>
      <c r="L12" s="16">
        <v>0.70833333333333337</v>
      </c>
      <c r="M12" s="15">
        <v>0.70833333333333337</v>
      </c>
      <c r="N12" s="15">
        <v>0.70833333333333337</v>
      </c>
      <c r="O12" s="15">
        <v>0.70833333333333337</v>
      </c>
      <c r="P12" s="17"/>
      <c r="Q12" s="5"/>
    </row>
    <row r="13" spans="1:17" ht="31.9" customHeight="1">
      <c r="A13" s="2008"/>
      <c r="B13" s="2009"/>
      <c r="C13" s="2010"/>
      <c r="D13" s="274" t="s">
        <v>1050</v>
      </c>
      <c r="E13" s="274" t="s">
        <v>1051</v>
      </c>
      <c r="F13" s="274" t="s">
        <v>1052</v>
      </c>
      <c r="G13" s="274" t="s">
        <v>1053</v>
      </c>
      <c r="H13" s="274" t="s">
        <v>1054</v>
      </c>
      <c r="I13" s="274" t="s">
        <v>1696</v>
      </c>
      <c r="J13" s="274" t="s">
        <v>1697</v>
      </c>
      <c r="K13" s="274" t="s">
        <v>1698</v>
      </c>
      <c r="L13" s="19" t="s">
        <v>60</v>
      </c>
      <c r="M13" s="19" t="s">
        <v>59</v>
      </c>
      <c r="N13" s="19" t="s">
        <v>58</v>
      </c>
      <c r="O13" s="19" t="s">
        <v>57</v>
      </c>
      <c r="P13" s="20"/>
      <c r="Q13" s="5"/>
    </row>
    <row r="14" spans="1:17" ht="16.5" customHeight="1">
      <c r="A14" s="2008" t="s">
        <v>12</v>
      </c>
      <c r="B14" s="2009" t="s">
        <v>2004</v>
      </c>
      <c r="C14" s="2010" t="s">
        <v>11</v>
      </c>
      <c r="D14" s="12">
        <v>45316</v>
      </c>
      <c r="E14" s="12">
        <v>45347</v>
      </c>
      <c r="F14" s="12">
        <v>45376</v>
      </c>
      <c r="G14" s="13">
        <v>45407</v>
      </c>
      <c r="H14" s="13">
        <v>45437</v>
      </c>
      <c r="I14" s="13">
        <v>45468</v>
      </c>
      <c r="J14" s="12">
        <v>45498</v>
      </c>
      <c r="K14" s="13">
        <v>45529</v>
      </c>
      <c r="L14" s="12">
        <v>45560</v>
      </c>
      <c r="M14" s="12">
        <v>45590</v>
      </c>
      <c r="N14" s="12">
        <v>45621</v>
      </c>
      <c r="O14" s="12">
        <v>45651</v>
      </c>
      <c r="P14" s="14"/>
      <c r="Q14" s="5"/>
    </row>
    <row r="15" spans="1:17" ht="16.149999999999999" customHeight="1">
      <c r="A15" s="2008"/>
      <c r="B15" s="2009"/>
      <c r="C15" s="2010"/>
      <c r="D15" s="15">
        <v>0.70833333333333337</v>
      </c>
      <c r="E15" s="15">
        <v>0.70833333333333337</v>
      </c>
      <c r="F15" s="15">
        <v>0.70833333333333337</v>
      </c>
      <c r="G15" s="16">
        <v>0.70833333333333337</v>
      </c>
      <c r="H15" s="16">
        <v>0.70833333333333337</v>
      </c>
      <c r="I15" s="16">
        <v>0.70833333333333337</v>
      </c>
      <c r="J15" s="15">
        <v>0.70833333333333337</v>
      </c>
      <c r="K15" s="16">
        <v>0.70833333333333337</v>
      </c>
      <c r="L15" s="15">
        <v>0.70833333333333337</v>
      </c>
      <c r="M15" s="15">
        <v>0.70833333333333337</v>
      </c>
      <c r="N15" s="15">
        <v>0.70833333333333337</v>
      </c>
      <c r="O15" s="15">
        <v>0.70833333333333337</v>
      </c>
      <c r="P15" s="14"/>
      <c r="Q15" s="5"/>
    </row>
    <row r="16" spans="1:17" ht="39.6" customHeight="1">
      <c r="A16" s="2008"/>
      <c r="B16" s="2009"/>
      <c r="C16" s="2010"/>
      <c r="D16" s="274" t="s">
        <v>2005</v>
      </c>
      <c r="E16" s="274" t="s">
        <v>2006</v>
      </c>
      <c r="F16" s="274" t="s">
        <v>2007</v>
      </c>
      <c r="G16" s="274" t="s">
        <v>2008</v>
      </c>
      <c r="H16" s="274" t="s">
        <v>2009</v>
      </c>
      <c r="I16" s="274" t="s">
        <v>2010</v>
      </c>
      <c r="J16" s="36" t="s">
        <v>2011</v>
      </c>
      <c r="K16" s="274" t="s">
        <v>2012</v>
      </c>
      <c r="L16" s="19" t="s">
        <v>60</v>
      </c>
      <c r="M16" s="19" t="s">
        <v>59</v>
      </c>
      <c r="N16" s="19" t="s">
        <v>58</v>
      </c>
      <c r="O16" s="19" t="s">
        <v>57</v>
      </c>
      <c r="P16" s="20"/>
      <c r="Q16" s="5"/>
    </row>
    <row r="17" spans="1:17" ht="19.5" customHeight="1">
      <c r="A17" s="2008" t="s">
        <v>12</v>
      </c>
      <c r="B17" s="2009" t="s">
        <v>61</v>
      </c>
      <c r="C17" s="2010" t="s">
        <v>11</v>
      </c>
      <c r="D17" s="12">
        <v>45311</v>
      </c>
      <c r="E17" s="12">
        <v>45342</v>
      </c>
      <c r="F17" s="12">
        <v>45371</v>
      </c>
      <c r="G17" s="13">
        <v>45402</v>
      </c>
      <c r="H17" s="13">
        <v>45432</v>
      </c>
      <c r="I17" s="13">
        <v>45463</v>
      </c>
      <c r="J17" s="12">
        <v>45493</v>
      </c>
      <c r="K17" s="13">
        <v>45524</v>
      </c>
      <c r="L17" s="12">
        <v>45555</v>
      </c>
      <c r="M17" s="12">
        <v>45585</v>
      </c>
      <c r="N17" s="12">
        <v>45616</v>
      </c>
      <c r="O17" s="12">
        <v>45646</v>
      </c>
      <c r="P17" s="14"/>
      <c r="Q17" s="5"/>
    </row>
    <row r="18" spans="1:17" ht="18" customHeight="1">
      <c r="A18" s="2008"/>
      <c r="B18" s="2009"/>
      <c r="C18" s="2010"/>
      <c r="D18" s="15">
        <v>0.70833333333333337</v>
      </c>
      <c r="E18" s="15">
        <v>0.70833333333333337</v>
      </c>
      <c r="F18" s="15">
        <v>0.70833333333333337</v>
      </c>
      <c r="G18" s="16">
        <v>0.70833333333333337</v>
      </c>
      <c r="H18" s="16">
        <v>0.70833333333333337</v>
      </c>
      <c r="I18" s="16">
        <v>0.70833333333333337</v>
      </c>
      <c r="J18" s="15">
        <v>0.70833333333333337</v>
      </c>
      <c r="K18" s="16">
        <v>0.70833333333333337</v>
      </c>
      <c r="L18" s="15">
        <v>0.70833333333333337</v>
      </c>
      <c r="M18" s="15">
        <v>0.70833333333333337</v>
      </c>
      <c r="N18" s="1367">
        <v>0.70833333333333337</v>
      </c>
      <c r="O18" s="15">
        <v>0.70833333333333337</v>
      </c>
      <c r="P18" s="14"/>
      <c r="Q18" s="5"/>
    </row>
    <row r="19" spans="1:17" ht="39.75" customHeight="1">
      <c r="A19" s="2008"/>
      <c r="B19" s="2009"/>
      <c r="C19" s="2010"/>
      <c r="D19" s="335" t="s">
        <v>1118</v>
      </c>
      <c r="E19" s="335" t="s">
        <v>1119</v>
      </c>
      <c r="F19" s="335" t="s">
        <v>1120</v>
      </c>
      <c r="G19" s="335" t="s">
        <v>1121</v>
      </c>
      <c r="H19" s="335" t="s">
        <v>1122</v>
      </c>
      <c r="I19" s="335" t="s">
        <v>2036</v>
      </c>
      <c r="J19" s="335" t="s">
        <v>2035</v>
      </c>
      <c r="K19" s="335" t="s">
        <v>2037</v>
      </c>
      <c r="L19" s="81" t="s">
        <v>60</v>
      </c>
      <c r="M19" s="81" t="s">
        <v>59</v>
      </c>
      <c r="N19" s="81" t="s">
        <v>58</v>
      </c>
      <c r="O19" s="81" t="s">
        <v>57</v>
      </c>
      <c r="P19" s="82"/>
      <c r="Q19" s="5"/>
    </row>
    <row r="20" spans="1:17" ht="24" customHeight="1">
      <c r="A20" s="2008" t="s">
        <v>190</v>
      </c>
      <c r="B20" s="2009" t="s">
        <v>2328</v>
      </c>
      <c r="C20" s="2010" t="s">
        <v>11</v>
      </c>
      <c r="D20" s="24">
        <v>45316</v>
      </c>
      <c r="E20" s="80"/>
      <c r="F20" s="22"/>
      <c r="G20" s="24">
        <v>45407</v>
      </c>
      <c r="H20" s="31"/>
      <c r="I20" s="24"/>
      <c r="J20" s="24">
        <v>45498</v>
      </c>
      <c r="K20" s="32"/>
      <c r="L20" s="24"/>
      <c r="M20" s="24">
        <v>45590</v>
      </c>
      <c r="N20" s="34"/>
      <c r="O20" s="35"/>
      <c r="P20" s="17"/>
      <c r="Q20" s="5"/>
    </row>
    <row r="21" spans="1:17" ht="25.5" customHeight="1">
      <c r="A21" s="2008"/>
      <c r="B21" s="2009"/>
      <c r="C21" s="2010"/>
      <c r="D21" s="15">
        <v>0.70833333333333337</v>
      </c>
      <c r="E21" s="29"/>
      <c r="F21" s="30"/>
      <c r="G21" s="15">
        <v>0.70833333333333337</v>
      </c>
      <c r="H21" s="31"/>
      <c r="I21" s="15"/>
      <c r="J21" s="15">
        <v>0.70833333333333337</v>
      </c>
      <c r="K21" s="32"/>
      <c r="L21" s="16"/>
      <c r="M21" s="33">
        <v>0.70833333333333337</v>
      </c>
      <c r="N21" s="34"/>
      <c r="O21" s="35"/>
      <c r="P21" s="17"/>
      <c r="Q21" s="5"/>
    </row>
    <row r="22" spans="1:17" ht="32.25" customHeight="1">
      <c r="A22" s="2008"/>
      <c r="B22" s="2009"/>
      <c r="C22" s="2010"/>
      <c r="D22" s="168" t="s">
        <v>2329</v>
      </c>
      <c r="E22" s="84"/>
      <c r="F22" s="85"/>
      <c r="G22" s="1711" t="s">
        <v>2330</v>
      </c>
      <c r="H22" s="87"/>
      <c r="I22" s="85"/>
      <c r="J22" s="1712" t="s">
        <v>2331</v>
      </c>
      <c r="K22" s="88"/>
      <c r="L22" s="89"/>
      <c r="M22" s="86" t="s">
        <v>62</v>
      </c>
      <c r="N22" s="90"/>
      <c r="O22" s="91"/>
      <c r="P22" s="92"/>
      <c r="Q22" s="5"/>
    </row>
    <row r="23" spans="1:17" ht="28.5" customHeight="1">
      <c r="A23" s="2008" t="s">
        <v>12</v>
      </c>
      <c r="B23" s="2009" t="s">
        <v>63</v>
      </c>
      <c r="C23" s="2010" t="s">
        <v>11</v>
      </c>
      <c r="D23" s="24">
        <v>45316</v>
      </c>
      <c r="E23" s="80"/>
      <c r="F23" s="22"/>
      <c r="G23" s="22">
        <v>45407</v>
      </c>
      <c r="H23" s="31"/>
      <c r="I23" s="24"/>
      <c r="J23" s="24">
        <v>45498</v>
      </c>
      <c r="K23" s="32"/>
      <c r="L23" s="24"/>
      <c r="M23" s="24">
        <v>45590</v>
      </c>
      <c r="N23" s="34"/>
      <c r="O23" s="35"/>
      <c r="P23" s="17"/>
      <c r="Q23" s="5"/>
    </row>
    <row r="24" spans="1:17" ht="28.5" customHeight="1">
      <c r="A24" s="2008"/>
      <c r="B24" s="2009"/>
      <c r="C24" s="2010"/>
      <c r="D24" s="15">
        <v>0.70833333333333337</v>
      </c>
      <c r="E24" s="29"/>
      <c r="F24" s="30"/>
      <c r="G24" s="30">
        <v>0.70833333333333337</v>
      </c>
      <c r="H24" s="31"/>
      <c r="I24" s="15"/>
      <c r="J24" s="15">
        <v>0.70833333333333337</v>
      </c>
      <c r="K24" s="32"/>
      <c r="L24" s="16"/>
      <c r="M24" s="33">
        <v>0.70833333333333337</v>
      </c>
      <c r="N24" s="34"/>
      <c r="O24" s="35"/>
      <c r="P24" s="17"/>
      <c r="Q24" s="5"/>
    </row>
    <row r="25" spans="1:17" ht="42.75">
      <c r="A25" s="2008"/>
      <c r="B25" s="2009"/>
      <c r="C25" s="2010"/>
      <c r="D25" s="168" t="s">
        <v>2332</v>
      </c>
      <c r="E25" s="84"/>
      <c r="F25" s="85"/>
      <c r="G25" s="1711" t="s">
        <v>2333</v>
      </c>
      <c r="H25" s="87"/>
      <c r="I25" s="85"/>
      <c r="J25" s="1712" t="s">
        <v>2334</v>
      </c>
      <c r="K25" s="88"/>
      <c r="L25" s="89"/>
      <c r="M25" s="86" t="s">
        <v>62</v>
      </c>
      <c r="N25" s="34"/>
      <c r="O25" s="35"/>
      <c r="P25" s="17"/>
      <c r="Q25" s="5"/>
    </row>
    <row r="26" spans="1:17" ht="28.5" customHeight="1">
      <c r="A26" s="2008" t="s">
        <v>12</v>
      </c>
      <c r="B26" s="2009" t="s">
        <v>2335</v>
      </c>
      <c r="C26" s="2010" t="s">
        <v>11</v>
      </c>
      <c r="D26" s="12">
        <v>45316</v>
      </c>
      <c r="E26" s="21"/>
      <c r="F26" s="44"/>
      <c r="G26" s="44">
        <v>45407</v>
      </c>
      <c r="H26" s="23"/>
      <c r="I26" s="12"/>
      <c r="J26" s="12">
        <v>45498</v>
      </c>
      <c r="K26" s="25"/>
      <c r="L26" s="12"/>
      <c r="M26" s="12">
        <v>45590</v>
      </c>
      <c r="N26" s="26"/>
      <c r="O26" s="27"/>
      <c r="P26" s="28"/>
      <c r="Q26" s="5"/>
    </row>
    <row r="27" spans="1:17" ht="28.5" customHeight="1">
      <c r="A27" s="2008"/>
      <c r="B27" s="2009"/>
      <c r="C27" s="2010"/>
      <c r="D27" s="15">
        <v>0.70833333333333337</v>
      </c>
      <c r="E27" s="29"/>
      <c r="F27" s="30"/>
      <c r="G27" s="30">
        <v>0.70833333333333337</v>
      </c>
      <c r="H27" s="31"/>
      <c r="I27" s="15"/>
      <c r="J27" s="15">
        <v>0.70833333333333337</v>
      </c>
      <c r="K27" s="32"/>
      <c r="L27" s="16"/>
      <c r="M27" s="33">
        <v>0.70833333333333337</v>
      </c>
      <c r="N27" s="34"/>
      <c r="O27" s="35"/>
      <c r="P27" s="17"/>
      <c r="Q27" s="5"/>
    </row>
    <row r="28" spans="1:17" ht="42.75">
      <c r="A28" s="2008"/>
      <c r="B28" s="2009"/>
      <c r="C28" s="2010"/>
      <c r="D28" s="168" t="s">
        <v>2336</v>
      </c>
      <c r="E28" s="84"/>
      <c r="F28" s="85"/>
      <c r="G28" s="1711" t="s">
        <v>2337</v>
      </c>
      <c r="H28" s="87"/>
      <c r="I28" s="85"/>
      <c r="J28" s="1712" t="s">
        <v>2338</v>
      </c>
      <c r="K28" s="88"/>
      <c r="L28" s="89"/>
      <c r="M28" s="86" t="s">
        <v>62</v>
      </c>
      <c r="N28" s="40"/>
      <c r="O28" s="41"/>
      <c r="P28" s="42"/>
      <c r="Q28" s="5"/>
    </row>
    <row r="29" spans="1:17" ht="28.5" customHeight="1">
      <c r="A29" s="2008" t="s">
        <v>12</v>
      </c>
      <c r="B29" s="2009" t="s">
        <v>64</v>
      </c>
      <c r="C29" s="2010" t="s">
        <v>11</v>
      </c>
      <c r="D29" s="12">
        <v>45321</v>
      </c>
      <c r="E29" s="21"/>
      <c r="F29" s="44"/>
      <c r="G29" s="44">
        <v>45412</v>
      </c>
      <c r="H29" s="23"/>
      <c r="I29" s="12"/>
      <c r="J29" s="12">
        <v>45503</v>
      </c>
      <c r="K29" s="25"/>
      <c r="L29" s="12"/>
      <c r="M29" s="12">
        <v>45595</v>
      </c>
      <c r="N29" s="26"/>
      <c r="O29" s="27"/>
      <c r="P29" s="28"/>
      <c r="Q29" s="5"/>
    </row>
    <row r="30" spans="1:17" ht="28.5" customHeight="1">
      <c r="A30" s="2008"/>
      <c r="B30" s="2009"/>
      <c r="C30" s="2010"/>
      <c r="D30" s="15">
        <v>0.70833333333333337</v>
      </c>
      <c r="E30" s="29"/>
      <c r="F30" s="30"/>
      <c r="G30" s="30">
        <v>0.70833333333333337</v>
      </c>
      <c r="H30" s="31"/>
      <c r="I30" s="15"/>
      <c r="J30" s="15">
        <v>0.70833333333333337</v>
      </c>
      <c r="K30" s="32"/>
      <c r="L30" s="16"/>
      <c r="M30" s="33">
        <v>0.70833333333333337</v>
      </c>
      <c r="N30" s="34"/>
      <c r="O30" s="35"/>
      <c r="P30" s="17"/>
      <c r="Q30" s="5"/>
    </row>
    <row r="31" spans="1:17" ht="42.75">
      <c r="A31" s="2008"/>
      <c r="B31" s="2009"/>
      <c r="C31" s="2010"/>
      <c r="D31" s="168" t="s">
        <v>2339</v>
      </c>
      <c r="E31" s="84"/>
      <c r="F31" s="85"/>
      <c r="G31" s="1711" t="s">
        <v>2340</v>
      </c>
      <c r="H31" s="87"/>
      <c r="I31" s="85"/>
      <c r="J31" s="1712" t="s">
        <v>2341</v>
      </c>
      <c r="K31" s="88"/>
      <c r="L31" s="89"/>
      <c r="M31" s="86" t="s">
        <v>62</v>
      </c>
      <c r="N31" s="40"/>
      <c r="O31" s="41"/>
      <c r="P31" s="42"/>
      <c r="Q31" s="5"/>
    </row>
    <row r="32" spans="1:17" ht="28.5" customHeight="1">
      <c r="A32" s="2008" t="s">
        <v>12</v>
      </c>
      <c r="B32" s="2009" t="s">
        <v>65</v>
      </c>
      <c r="C32" s="2010" t="s">
        <v>11</v>
      </c>
      <c r="D32" s="12">
        <v>45306</v>
      </c>
      <c r="E32" s="21"/>
      <c r="F32" s="44"/>
      <c r="G32" s="44">
        <v>45397</v>
      </c>
      <c r="H32" s="23"/>
      <c r="I32" s="12"/>
      <c r="J32" s="12">
        <v>45488</v>
      </c>
      <c r="K32" s="25"/>
      <c r="L32" s="12"/>
      <c r="M32" s="12">
        <v>45580</v>
      </c>
      <c r="N32" s="26"/>
      <c r="O32" s="27"/>
      <c r="P32" s="28"/>
      <c r="Q32" s="5"/>
    </row>
    <row r="33" spans="1:17" ht="28.5" customHeight="1">
      <c r="A33" s="2008"/>
      <c r="B33" s="2009"/>
      <c r="C33" s="2010"/>
      <c r="D33" s="15">
        <v>0.70833333333333337</v>
      </c>
      <c r="E33" s="29"/>
      <c r="F33" s="30"/>
      <c r="G33" s="30">
        <v>0.70833333333333337</v>
      </c>
      <c r="H33" s="31"/>
      <c r="I33" s="15"/>
      <c r="J33" s="15">
        <v>0.70833333333333337</v>
      </c>
      <c r="K33" s="32"/>
      <c r="L33" s="16"/>
      <c r="M33" s="33">
        <v>0.70833333333333337</v>
      </c>
      <c r="N33" s="34"/>
      <c r="O33" s="35"/>
      <c r="P33" s="17"/>
      <c r="Q33" s="5"/>
    </row>
    <row r="34" spans="1:17" ht="42.75">
      <c r="A34" s="2008"/>
      <c r="B34" s="2009"/>
      <c r="C34" s="2010"/>
      <c r="D34" s="168" t="s">
        <v>2342</v>
      </c>
      <c r="E34" s="84"/>
      <c r="F34" s="85"/>
      <c r="G34" s="1711" t="s">
        <v>2343</v>
      </c>
      <c r="H34" s="87"/>
      <c r="I34" s="85"/>
      <c r="J34" s="1712" t="s">
        <v>2344</v>
      </c>
      <c r="K34" s="88"/>
      <c r="L34" s="89"/>
      <c r="M34" s="86" t="s">
        <v>62</v>
      </c>
      <c r="N34" s="40"/>
      <c r="O34" s="41"/>
      <c r="P34" s="42"/>
      <c r="Q34" s="5"/>
    </row>
    <row r="35" spans="1:17" ht="28.5" customHeight="1">
      <c r="A35" s="2008" t="s">
        <v>12</v>
      </c>
      <c r="B35" s="2009" t="s">
        <v>66</v>
      </c>
      <c r="C35" s="2010" t="s">
        <v>11</v>
      </c>
      <c r="D35" s="12">
        <v>45306</v>
      </c>
      <c r="E35" s="21"/>
      <c r="F35" s="44"/>
      <c r="G35" s="44">
        <v>45397</v>
      </c>
      <c r="H35" s="23"/>
      <c r="I35" s="12"/>
      <c r="J35" s="12">
        <v>45488</v>
      </c>
      <c r="K35" s="25"/>
      <c r="L35" s="12"/>
      <c r="M35" s="12">
        <v>45580</v>
      </c>
      <c r="N35" s="26"/>
      <c r="O35" s="27"/>
      <c r="P35" s="28"/>
      <c r="Q35" s="5"/>
    </row>
    <row r="36" spans="1:17" ht="28.5" customHeight="1">
      <c r="A36" s="2008"/>
      <c r="B36" s="2009"/>
      <c r="C36" s="2010"/>
      <c r="D36" s="15">
        <v>0.70833333333333337</v>
      </c>
      <c r="E36" s="29"/>
      <c r="F36" s="30"/>
      <c r="G36" s="30">
        <v>0.70833333333333337</v>
      </c>
      <c r="H36" s="31"/>
      <c r="I36" s="15"/>
      <c r="J36" s="15">
        <v>0.70833333333333337</v>
      </c>
      <c r="K36" s="32"/>
      <c r="L36" s="16"/>
      <c r="M36" s="33">
        <v>0.70833333333333337</v>
      </c>
      <c r="N36" s="34"/>
      <c r="O36" s="35"/>
      <c r="P36" s="17"/>
      <c r="Q36" s="5"/>
    </row>
    <row r="37" spans="1:17" ht="42.75">
      <c r="A37" s="2008"/>
      <c r="B37" s="2009"/>
      <c r="C37" s="2010"/>
      <c r="D37" s="168" t="s">
        <v>2345</v>
      </c>
      <c r="E37" s="84"/>
      <c r="F37" s="85"/>
      <c r="G37" s="1711" t="s">
        <v>2346</v>
      </c>
      <c r="H37" s="87"/>
      <c r="I37" s="85"/>
      <c r="J37" s="1712" t="s">
        <v>2347</v>
      </c>
      <c r="K37" s="88"/>
      <c r="L37" s="89"/>
      <c r="M37" s="86" t="s">
        <v>62</v>
      </c>
      <c r="N37" s="40"/>
      <c r="O37" s="41"/>
      <c r="P37" s="42"/>
      <c r="Q37" s="5"/>
    </row>
    <row r="38" spans="1:17" ht="28.5" customHeight="1">
      <c r="A38" s="2008" t="s">
        <v>12</v>
      </c>
      <c r="B38" s="2009" t="s">
        <v>67</v>
      </c>
      <c r="C38" s="2010" t="s">
        <v>11</v>
      </c>
      <c r="D38" s="12">
        <v>45316</v>
      </c>
      <c r="E38" s="21"/>
      <c r="F38" s="44"/>
      <c r="G38" s="44">
        <v>45407</v>
      </c>
      <c r="H38" s="23"/>
      <c r="I38" s="12"/>
      <c r="J38" s="12">
        <v>45498</v>
      </c>
      <c r="K38" s="25"/>
      <c r="L38" s="12"/>
      <c r="M38" s="12">
        <v>45590</v>
      </c>
      <c r="N38" s="26"/>
      <c r="O38" s="27"/>
      <c r="P38" s="28"/>
      <c r="Q38" s="5"/>
    </row>
    <row r="39" spans="1:17" ht="28.5" customHeight="1">
      <c r="A39" s="2008"/>
      <c r="B39" s="2009"/>
      <c r="C39" s="2010"/>
      <c r="D39" s="15">
        <v>0.70833333333333337</v>
      </c>
      <c r="E39" s="29"/>
      <c r="F39" s="30"/>
      <c r="G39" s="30">
        <v>0.70833333333333337</v>
      </c>
      <c r="H39" s="31"/>
      <c r="I39" s="15"/>
      <c r="J39" s="15">
        <v>0.70833333333333337</v>
      </c>
      <c r="K39" s="32"/>
      <c r="L39" s="16"/>
      <c r="M39" s="33">
        <v>0.70833333333333337</v>
      </c>
      <c r="N39" s="34"/>
      <c r="O39" s="35"/>
      <c r="P39" s="17"/>
      <c r="Q39" s="5"/>
    </row>
    <row r="40" spans="1:17" ht="28.5">
      <c r="A40" s="2008"/>
      <c r="B40" s="2009"/>
      <c r="C40" s="2010"/>
      <c r="D40" s="168" t="s">
        <v>2348</v>
      </c>
      <c r="E40" s="84"/>
      <c r="F40" s="85"/>
      <c r="G40" s="1711" t="s">
        <v>2349</v>
      </c>
      <c r="H40" s="87"/>
      <c r="I40" s="85"/>
      <c r="J40" s="1712" t="s">
        <v>2350</v>
      </c>
      <c r="K40" s="88"/>
      <c r="L40" s="89"/>
      <c r="M40" s="86" t="s">
        <v>62</v>
      </c>
      <c r="N40" s="40"/>
      <c r="O40" s="41"/>
      <c r="P40" s="42"/>
      <c r="Q40" s="5"/>
    </row>
    <row r="41" spans="1:17" ht="28.5" customHeight="1">
      <c r="A41" s="2008" t="s">
        <v>12</v>
      </c>
      <c r="B41" s="2009" t="s">
        <v>254</v>
      </c>
      <c r="C41" s="2010" t="s">
        <v>68</v>
      </c>
      <c r="D41" s="12">
        <v>45321</v>
      </c>
      <c r="E41" s="21"/>
      <c r="F41" s="44"/>
      <c r="G41" s="44">
        <v>45412</v>
      </c>
      <c r="H41" s="23"/>
      <c r="I41" s="12"/>
      <c r="J41" s="12">
        <v>45503</v>
      </c>
      <c r="K41" s="25"/>
      <c r="L41" s="12"/>
      <c r="M41" s="12">
        <v>45595</v>
      </c>
      <c r="N41" s="26"/>
      <c r="O41" s="27"/>
      <c r="P41" s="28"/>
      <c r="Q41" s="5"/>
    </row>
    <row r="42" spans="1:17" ht="28.5" customHeight="1">
      <c r="A42" s="2008"/>
      <c r="B42" s="2009"/>
      <c r="C42" s="2010"/>
      <c r="D42" s="15">
        <v>0.70833333333333337</v>
      </c>
      <c r="E42" s="29"/>
      <c r="F42" s="30"/>
      <c r="G42" s="30">
        <v>0.70833333333333337</v>
      </c>
      <c r="H42" s="31"/>
      <c r="I42" s="15"/>
      <c r="J42" s="15">
        <v>0.70833333333333337</v>
      </c>
      <c r="K42" s="32"/>
      <c r="L42" s="16"/>
      <c r="M42" s="33">
        <v>0.70833333333333337</v>
      </c>
      <c r="N42" s="34"/>
      <c r="O42" s="35"/>
      <c r="P42" s="17"/>
      <c r="Q42" s="5"/>
    </row>
    <row r="43" spans="1:17" ht="42.75">
      <c r="A43" s="2008"/>
      <c r="B43" s="2009"/>
      <c r="C43" s="2010"/>
      <c r="D43" s="168" t="s">
        <v>2351</v>
      </c>
      <c r="E43" s="84"/>
      <c r="F43" s="85"/>
      <c r="G43" s="1711" t="s">
        <v>2352</v>
      </c>
      <c r="H43" s="87"/>
      <c r="I43" s="85"/>
      <c r="J43" s="1712" t="s">
        <v>2353</v>
      </c>
      <c r="K43" s="88"/>
      <c r="L43" s="89"/>
      <c r="M43" s="86" t="s">
        <v>62</v>
      </c>
      <c r="N43" s="40"/>
      <c r="O43" s="41"/>
      <c r="P43" s="42"/>
      <c r="Q43" s="5"/>
    </row>
    <row r="44" spans="1:17" ht="28.5" customHeight="1">
      <c r="A44" s="2008" t="s">
        <v>12</v>
      </c>
      <c r="B44" s="2009" t="s">
        <v>255</v>
      </c>
      <c r="C44" s="2010" t="s">
        <v>68</v>
      </c>
      <c r="D44" s="12">
        <v>45321</v>
      </c>
      <c r="E44" s="21"/>
      <c r="F44" s="44"/>
      <c r="G44" s="44">
        <v>45412</v>
      </c>
      <c r="H44" s="23"/>
      <c r="I44" s="12"/>
      <c r="J44" s="12">
        <v>45503</v>
      </c>
      <c r="K44" s="25"/>
      <c r="L44" s="12"/>
      <c r="M44" s="12">
        <v>45595</v>
      </c>
      <c r="N44" s="26"/>
      <c r="O44" s="27"/>
      <c r="P44" s="28"/>
      <c r="Q44" s="5"/>
    </row>
    <row r="45" spans="1:17" ht="28.5" customHeight="1">
      <c r="A45" s="2008"/>
      <c r="B45" s="2009"/>
      <c r="C45" s="2010"/>
      <c r="D45" s="15">
        <v>0.70833333333333337</v>
      </c>
      <c r="E45" s="29"/>
      <c r="F45" s="30"/>
      <c r="G45" s="30">
        <v>0.70833333333333337</v>
      </c>
      <c r="H45" s="31"/>
      <c r="I45" s="15"/>
      <c r="J45" s="15">
        <v>0.70833333333333337</v>
      </c>
      <c r="K45" s="32"/>
      <c r="L45" s="16"/>
      <c r="M45" s="33">
        <v>0.70833333333333337</v>
      </c>
      <c r="N45" s="34"/>
      <c r="O45" s="35"/>
      <c r="P45" s="17"/>
      <c r="Q45" s="5"/>
    </row>
    <row r="46" spans="1:17" ht="42.75">
      <c r="A46" s="2008"/>
      <c r="B46" s="2009"/>
      <c r="C46" s="2010"/>
      <c r="D46" s="168" t="s">
        <v>2354</v>
      </c>
      <c r="E46" s="84"/>
      <c r="F46" s="85"/>
      <c r="G46" s="1711" t="s">
        <v>2355</v>
      </c>
      <c r="H46" s="87"/>
      <c r="I46" s="85"/>
      <c r="J46" s="1712" t="s">
        <v>2356</v>
      </c>
      <c r="K46" s="88"/>
      <c r="L46" s="89"/>
      <c r="M46" s="86" t="s">
        <v>62</v>
      </c>
      <c r="N46" s="40"/>
      <c r="O46" s="41"/>
      <c r="P46" s="42"/>
      <c r="Q46" s="5"/>
    </row>
    <row r="47" spans="1:17" ht="21" customHeight="1">
      <c r="A47" s="2011" t="s">
        <v>12</v>
      </c>
      <c r="B47" s="2014" t="s">
        <v>1257</v>
      </c>
      <c r="C47" s="2017" t="s">
        <v>11</v>
      </c>
      <c r="D47" s="46"/>
      <c r="E47" s="12">
        <v>45342</v>
      </c>
      <c r="F47" s="12"/>
      <c r="G47" s="47"/>
      <c r="H47" s="23"/>
      <c r="I47" s="12"/>
      <c r="J47" s="47"/>
      <c r="K47" s="48"/>
      <c r="L47" s="12"/>
      <c r="M47" s="12"/>
      <c r="N47" s="12"/>
      <c r="O47" s="24"/>
      <c r="P47" s="14"/>
      <c r="Q47" s="5"/>
    </row>
    <row r="48" spans="1:17" ht="21.75" customHeight="1">
      <c r="A48" s="2012"/>
      <c r="B48" s="2015"/>
      <c r="C48" s="2018"/>
      <c r="D48" s="49"/>
      <c r="E48" s="15">
        <v>0.70833333333333337</v>
      </c>
      <c r="F48" s="15"/>
      <c r="G48" s="50"/>
      <c r="H48" s="31"/>
      <c r="I48" s="15"/>
      <c r="J48" s="50"/>
      <c r="K48" s="15"/>
      <c r="L48" s="15"/>
      <c r="M48" s="30"/>
      <c r="N48" s="15"/>
      <c r="O48" s="15"/>
      <c r="P48" s="14"/>
      <c r="Q48" s="5"/>
    </row>
    <row r="49" spans="1:17" ht="31.5" customHeight="1">
      <c r="A49" s="2013"/>
      <c r="B49" s="2016"/>
      <c r="C49" s="2019"/>
      <c r="D49" s="51"/>
      <c r="E49" s="168" t="s">
        <v>1258</v>
      </c>
      <c r="F49" s="52"/>
      <c r="G49" s="51"/>
      <c r="H49" s="39"/>
      <c r="I49" s="52"/>
      <c r="J49" s="53"/>
      <c r="K49" s="37"/>
      <c r="L49" s="54"/>
      <c r="M49" s="55"/>
      <c r="N49" s="40"/>
      <c r="O49" s="40"/>
      <c r="P49" s="20"/>
      <c r="Q49" s="5"/>
    </row>
    <row r="50" spans="1:17" ht="22.5" customHeight="1">
      <c r="A50" s="2011" t="s">
        <v>12</v>
      </c>
      <c r="B50" s="2014" t="s">
        <v>881</v>
      </c>
      <c r="C50" s="2017" t="s">
        <v>11</v>
      </c>
      <c r="D50" s="56"/>
      <c r="E50" s="57"/>
      <c r="F50" s="13"/>
      <c r="G50" s="12">
        <v>45387</v>
      </c>
      <c r="H50" s="23"/>
      <c r="I50" s="12"/>
      <c r="J50" s="47"/>
      <c r="K50" s="48"/>
      <c r="L50" s="12"/>
      <c r="M50" s="12"/>
      <c r="N50" s="12"/>
      <c r="O50" s="24"/>
      <c r="P50" s="14"/>
      <c r="Q50" s="5"/>
    </row>
    <row r="51" spans="1:17" ht="19.5" customHeight="1">
      <c r="A51" s="2012"/>
      <c r="B51" s="2015"/>
      <c r="C51" s="2018"/>
      <c r="D51" s="49"/>
      <c r="E51" s="58"/>
      <c r="F51" s="16"/>
      <c r="G51" s="30">
        <v>0.70833333333333337</v>
      </c>
      <c r="H51" s="31"/>
      <c r="I51" s="15"/>
      <c r="J51" s="50"/>
      <c r="K51" s="15"/>
      <c r="L51" s="15"/>
      <c r="M51" s="30"/>
      <c r="N51" s="15"/>
      <c r="O51" s="15"/>
      <c r="P51" s="14"/>
      <c r="Q51" s="5"/>
    </row>
    <row r="52" spans="1:17" ht="42.75" customHeight="1">
      <c r="A52" s="2013"/>
      <c r="B52" s="2016"/>
      <c r="C52" s="2019"/>
      <c r="D52" s="51"/>
      <c r="E52" s="59"/>
      <c r="F52" s="60"/>
      <c r="G52" s="168" t="s">
        <v>882</v>
      </c>
      <c r="H52" s="39"/>
      <c r="I52" s="52"/>
      <c r="J52" s="53"/>
      <c r="K52" s="37"/>
      <c r="L52" s="54"/>
      <c r="M52" s="55"/>
      <c r="N52" s="40"/>
      <c r="O52" s="40"/>
      <c r="P52" s="20"/>
      <c r="Q52" s="5"/>
    </row>
    <row r="53" spans="1:17" ht="16.5" customHeight="1">
      <c r="A53" s="2008" t="s">
        <v>12</v>
      </c>
      <c r="B53" s="2009" t="s">
        <v>2656</v>
      </c>
      <c r="C53" s="2010" t="s">
        <v>11</v>
      </c>
      <c r="D53" s="12"/>
      <c r="E53" s="24">
        <v>45327</v>
      </c>
      <c r="F53" s="12"/>
      <c r="G53" s="44"/>
      <c r="H53" s="669">
        <v>45417</v>
      </c>
      <c r="I53" s="12"/>
      <c r="J53" s="12"/>
      <c r="K53" s="94">
        <v>45509</v>
      </c>
      <c r="L53" s="93"/>
      <c r="M53" s="12"/>
      <c r="N53" s="94">
        <v>45601</v>
      </c>
      <c r="O53" s="24"/>
      <c r="P53" s="14"/>
      <c r="Q53" s="5"/>
    </row>
    <row r="54" spans="1:17" ht="16.149999999999999" customHeight="1">
      <c r="A54" s="2008"/>
      <c r="B54" s="2009"/>
      <c r="C54" s="2010"/>
      <c r="D54" s="30"/>
      <c r="E54" s="30">
        <v>0.70833333333333337</v>
      </c>
      <c r="F54" s="15"/>
      <c r="G54" s="30"/>
      <c r="H54" s="670">
        <v>0.70833333333333337</v>
      </c>
      <c r="I54" s="15"/>
      <c r="J54" s="30"/>
      <c r="K54" s="95">
        <v>0.70833333333333337</v>
      </c>
      <c r="L54" s="33"/>
      <c r="M54" s="15"/>
      <c r="N54" s="95">
        <v>0.70833333333333337</v>
      </c>
      <c r="O54" s="15"/>
      <c r="P54" s="14"/>
      <c r="Q54" s="5"/>
    </row>
    <row r="55" spans="1:17" ht="42" customHeight="1">
      <c r="A55" s="2008"/>
      <c r="B55" s="2009"/>
      <c r="C55" s="2010"/>
      <c r="D55" s="36"/>
      <c r="E55" s="168" t="s">
        <v>1318</v>
      </c>
      <c r="F55" s="38"/>
      <c r="H55" s="671" t="s">
        <v>2657</v>
      </c>
      <c r="I55" s="38"/>
      <c r="J55" s="36"/>
      <c r="K55" s="671" t="s">
        <v>2658</v>
      </c>
      <c r="L55" s="54"/>
      <c r="M55" s="18"/>
      <c r="N55" s="96" t="s">
        <v>62</v>
      </c>
      <c r="O55" s="40"/>
      <c r="P55" s="20"/>
      <c r="Q55" s="5"/>
    </row>
    <row r="56" spans="1:17" ht="20.25" customHeight="1">
      <c r="A56" s="2008" t="s">
        <v>12</v>
      </c>
      <c r="B56" s="2009" t="s">
        <v>1426</v>
      </c>
      <c r="C56" s="2010" t="s">
        <v>11</v>
      </c>
      <c r="D56" s="12"/>
      <c r="E56" s="12"/>
      <c r="F56" s="12">
        <v>45356</v>
      </c>
      <c r="G56" s="12"/>
      <c r="H56" s="12"/>
      <c r="I56" s="12"/>
      <c r="J56" s="12"/>
      <c r="K56" s="48"/>
      <c r="L56" s="12"/>
      <c r="M56" s="24"/>
      <c r="N56" s="12"/>
      <c r="O56" s="24"/>
      <c r="P56" s="14"/>
      <c r="Q56" s="5"/>
    </row>
    <row r="57" spans="1:17" ht="18" customHeight="1">
      <c r="A57" s="2008"/>
      <c r="B57" s="2009"/>
      <c r="C57" s="2010"/>
      <c r="D57" s="15"/>
      <c r="E57" s="16"/>
      <c r="F57" s="16">
        <v>0.70833333333333337</v>
      </c>
      <c r="G57" s="15"/>
      <c r="H57" s="15"/>
      <c r="I57" s="15"/>
      <c r="J57" s="15"/>
      <c r="K57" s="15"/>
      <c r="L57" s="15"/>
      <c r="M57" s="15"/>
      <c r="N57" s="15"/>
      <c r="O57" s="15"/>
      <c r="P57" s="14"/>
      <c r="Q57" s="5"/>
    </row>
    <row r="58" spans="1:17" ht="33.75" customHeight="1">
      <c r="A58" s="2008"/>
      <c r="B58" s="2009"/>
      <c r="C58" s="2010"/>
      <c r="D58"/>
      <c r="E58" s="18"/>
      <c r="F58" s="168" t="s">
        <v>1427</v>
      </c>
      <c r="G58" s="39"/>
      <c r="H58" s="55"/>
      <c r="I58" s="54"/>
      <c r="J58" s="40"/>
      <c r="K58" s="37"/>
      <c r="L58" s="37"/>
      <c r="M58" s="40"/>
      <c r="N58" s="40"/>
      <c r="O58" s="40"/>
      <c r="P58" s="20"/>
      <c r="Q58" s="5"/>
    </row>
    <row r="59" spans="1:17" ht="21" customHeight="1">
      <c r="A59" s="2008" t="s">
        <v>12</v>
      </c>
      <c r="B59" s="2009" t="s">
        <v>1176</v>
      </c>
      <c r="C59" s="2010" t="s">
        <v>11</v>
      </c>
      <c r="D59" s="26"/>
      <c r="E59" s="26"/>
      <c r="F59" s="12"/>
      <c r="G59" s="24">
        <v>45387</v>
      </c>
      <c r="H59" s="24"/>
      <c r="I59" s="26"/>
      <c r="J59" s="26"/>
      <c r="K59" s="61"/>
      <c r="L59" s="62"/>
      <c r="M59" s="63"/>
      <c r="N59" s="26"/>
      <c r="O59" s="27"/>
      <c r="P59" s="28"/>
      <c r="Q59" s="5"/>
    </row>
    <row r="60" spans="1:17" ht="21" customHeight="1">
      <c r="A60" s="2008"/>
      <c r="B60" s="2009"/>
      <c r="C60" s="2010"/>
      <c r="D60" s="34"/>
      <c r="E60" s="15"/>
      <c r="F60" s="16"/>
      <c r="G60" s="16">
        <v>0.70833333333333337</v>
      </c>
      <c r="H60" s="16"/>
      <c r="I60" s="34"/>
      <c r="J60" s="34"/>
      <c r="K60" s="64"/>
      <c r="L60" s="43"/>
      <c r="M60" s="65"/>
      <c r="N60" s="34"/>
      <c r="O60" s="35"/>
      <c r="P60" s="17"/>
      <c r="Q60" s="5"/>
    </row>
    <row r="61" spans="1:17" ht="30.75" customHeight="1">
      <c r="A61" s="2008"/>
      <c r="B61" s="2009"/>
      <c r="C61" s="2010"/>
      <c r="D61" s="40"/>
      <c r="E61" s="66"/>
      <c r="F61" s="36"/>
      <c r="G61" s="168" t="s">
        <v>1177</v>
      </c>
      <c r="H61" s="83"/>
      <c r="I61" s="40"/>
      <c r="J61" s="40"/>
      <c r="K61" s="67"/>
      <c r="L61" s="37"/>
      <c r="M61" s="68"/>
      <c r="N61" s="40"/>
      <c r="O61" s="41"/>
      <c r="P61" s="42"/>
      <c r="Q61" s="5"/>
    </row>
    <row r="62" spans="1:17" ht="28.5" customHeight="1">
      <c r="A62" s="2008" t="s">
        <v>12</v>
      </c>
      <c r="B62" s="2009" t="s">
        <v>1149</v>
      </c>
      <c r="C62" s="2010" t="s">
        <v>11</v>
      </c>
      <c r="D62" s="26"/>
      <c r="E62" s="26"/>
      <c r="F62" s="12"/>
      <c r="G62" s="24">
        <v>45387</v>
      </c>
      <c r="H62" s="24"/>
      <c r="I62" s="97"/>
      <c r="J62" s="26"/>
      <c r="K62" s="61"/>
      <c r="L62" s="62"/>
      <c r="M62" s="63"/>
      <c r="N62" s="26"/>
      <c r="O62" s="27"/>
      <c r="P62" s="28"/>
      <c r="Q62" s="5"/>
    </row>
    <row r="63" spans="1:17" ht="28.5" customHeight="1">
      <c r="A63" s="2008"/>
      <c r="B63" s="2009"/>
      <c r="C63" s="2010"/>
      <c r="D63" s="34"/>
      <c r="E63" s="15"/>
      <c r="F63" s="16"/>
      <c r="G63" s="16">
        <v>0.70833333333333337</v>
      </c>
      <c r="H63" s="16"/>
      <c r="I63" s="34"/>
      <c r="J63" s="34"/>
      <c r="K63" s="64"/>
      <c r="L63" s="43"/>
      <c r="M63" s="65"/>
      <c r="N63" s="34"/>
      <c r="O63" s="35"/>
      <c r="P63" s="17"/>
      <c r="Q63" s="5"/>
    </row>
    <row r="64" spans="1:17" ht="28.5" customHeight="1">
      <c r="A64" s="2008"/>
      <c r="B64" s="2009"/>
      <c r="C64" s="2010"/>
      <c r="D64" s="34"/>
      <c r="E64" s="66"/>
      <c r="F64" s="36"/>
      <c r="G64" s="168" t="s">
        <v>1150</v>
      </c>
      <c r="H64" s="83"/>
      <c r="I64" s="34"/>
      <c r="J64" s="34"/>
      <c r="K64" s="64"/>
      <c r="L64" s="43"/>
      <c r="M64" s="65"/>
      <c r="N64" s="34"/>
      <c r="O64" s="35"/>
      <c r="P64" s="17"/>
      <c r="Q64" s="5"/>
    </row>
    <row r="65" spans="1:17" ht="28.5" customHeight="1">
      <c r="A65" s="2008" t="s">
        <v>12</v>
      </c>
      <c r="B65" s="2009" t="s">
        <v>1190</v>
      </c>
      <c r="C65" s="2010" t="s">
        <v>11</v>
      </c>
      <c r="D65" s="26"/>
      <c r="E65" s="26"/>
      <c r="F65" s="12"/>
      <c r="G65" s="24">
        <v>45387</v>
      </c>
      <c r="H65" s="24"/>
      <c r="I65" s="26"/>
      <c r="J65" s="26"/>
      <c r="K65" s="61"/>
      <c r="L65" s="62"/>
      <c r="M65" s="63"/>
      <c r="N65" s="26"/>
      <c r="O65" s="27"/>
      <c r="P65" s="28"/>
      <c r="Q65" s="5"/>
    </row>
    <row r="66" spans="1:17" ht="28.5" customHeight="1">
      <c r="A66" s="2008"/>
      <c r="B66" s="2009"/>
      <c r="C66" s="2010"/>
      <c r="D66" s="34"/>
      <c r="E66" s="15"/>
      <c r="F66" s="16"/>
      <c r="G66" s="16">
        <v>0.70833333333333337</v>
      </c>
      <c r="H66" s="16"/>
      <c r="I66" s="34"/>
      <c r="J66" s="34"/>
      <c r="K66" s="64"/>
      <c r="L66" s="43"/>
      <c r="M66" s="65"/>
      <c r="N66" s="34"/>
      <c r="O66" s="35"/>
      <c r="P66" s="17"/>
      <c r="Q66" s="5"/>
    </row>
    <row r="67" spans="1:17" ht="28.5" customHeight="1">
      <c r="A67" s="2008"/>
      <c r="B67" s="2009"/>
      <c r="C67" s="2010"/>
      <c r="D67" s="40"/>
      <c r="E67" s="69"/>
      <c r="F67" s="18"/>
      <c r="G67" s="168" t="s">
        <v>1191</v>
      </c>
      <c r="H67" s="83"/>
      <c r="I67" s="40"/>
      <c r="J67" s="40"/>
      <c r="K67" s="67"/>
      <c r="L67" s="37"/>
      <c r="M67" s="68"/>
      <c r="N67" s="40"/>
      <c r="O67" s="41"/>
      <c r="P67" s="42"/>
      <c r="Q67" s="5"/>
    </row>
    <row r="68" spans="1:17" ht="28.5" customHeight="1">
      <c r="A68" s="2008" t="s">
        <v>12</v>
      </c>
      <c r="B68" s="2009" t="s">
        <v>1202</v>
      </c>
      <c r="C68" s="2010" t="s">
        <v>11</v>
      </c>
      <c r="D68" s="26"/>
      <c r="E68" s="26"/>
      <c r="F68" s="12"/>
      <c r="G68" s="24">
        <v>45387</v>
      </c>
      <c r="H68" s="26"/>
      <c r="I68" s="26"/>
      <c r="J68" s="26"/>
      <c r="K68" s="61"/>
      <c r="L68" s="62"/>
      <c r="M68" s="63"/>
      <c r="N68" s="26"/>
      <c r="O68" s="27"/>
      <c r="P68" s="28"/>
      <c r="Q68" s="5"/>
    </row>
    <row r="69" spans="1:17" ht="28.5" customHeight="1">
      <c r="A69" s="2008"/>
      <c r="B69" s="2009"/>
      <c r="C69" s="2010"/>
      <c r="D69" s="34"/>
      <c r="E69" s="15"/>
      <c r="F69" s="16"/>
      <c r="G69" s="16">
        <v>0.70833333333333337</v>
      </c>
      <c r="H69" s="34"/>
      <c r="I69" s="34"/>
      <c r="J69" s="34"/>
      <c r="K69" s="64"/>
      <c r="L69" s="43"/>
      <c r="M69" s="65"/>
      <c r="N69" s="34"/>
      <c r="O69" s="35"/>
      <c r="P69" s="17"/>
      <c r="Q69" s="5"/>
    </row>
    <row r="70" spans="1:17" ht="28.5" customHeight="1">
      <c r="A70" s="2008"/>
      <c r="B70" s="2009"/>
      <c r="C70" s="2010"/>
      <c r="D70" s="40"/>
      <c r="E70" s="69"/>
      <c r="F70" s="18"/>
      <c r="G70" s="168" t="s">
        <v>1203</v>
      </c>
      <c r="H70" s="40"/>
      <c r="I70" s="40"/>
      <c r="J70" s="40"/>
      <c r="K70" s="67"/>
      <c r="L70" s="37"/>
      <c r="M70" s="68"/>
      <c r="N70" s="40"/>
      <c r="O70" s="41"/>
      <c r="P70" s="42"/>
      <c r="Q70" s="5"/>
    </row>
    <row r="71" spans="1:17" ht="28.5" customHeight="1">
      <c r="A71" s="2008" t="s">
        <v>12</v>
      </c>
      <c r="B71" s="2009" t="s">
        <v>1225</v>
      </c>
      <c r="C71" s="2010" t="s">
        <v>11</v>
      </c>
      <c r="D71" s="12"/>
      <c r="E71" s="26"/>
      <c r="F71" s="12"/>
      <c r="G71" s="24">
        <v>45387</v>
      </c>
      <c r="H71" s="26"/>
      <c r="I71" s="26"/>
      <c r="J71" s="26"/>
      <c r="K71" s="61"/>
      <c r="L71" s="62"/>
      <c r="M71" s="63"/>
      <c r="N71" s="26"/>
      <c r="O71" s="27"/>
      <c r="P71" s="28"/>
      <c r="Q71" s="5"/>
    </row>
    <row r="72" spans="1:17" ht="28.5" customHeight="1">
      <c r="A72" s="2008"/>
      <c r="B72" s="2009"/>
      <c r="C72" s="2010"/>
      <c r="D72" s="15"/>
      <c r="E72" s="15"/>
      <c r="F72" s="16"/>
      <c r="G72" s="16">
        <v>0.70833333333333337</v>
      </c>
      <c r="H72" s="34"/>
      <c r="I72" s="34"/>
      <c r="J72" s="34"/>
      <c r="K72" s="64"/>
      <c r="L72" s="43"/>
      <c r="M72" s="65"/>
      <c r="N72" s="34"/>
      <c r="O72" s="35"/>
      <c r="P72" s="17"/>
      <c r="Q72" s="5"/>
    </row>
    <row r="73" spans="1:17" ht="28.5" customHeight="1">
      <c r="A73" s="2008"/>
      <c r="B73" s="2009"/>
      <c r="C73" s="2010"/>
      <c r="D73" s="70"/>
      <c r="E73" s="71"/>
      <c r="F73" s="45"/>
      <c r="G73" s="168" t="s">
        <v>1226</v>
      </c>
      <c r="H73" s="40"/>
      <c r="I73" s="40"/>
      <c r="J73" s="40"/>
      <c r="K73" s="67"/>
      <c r="L73" s="37"/>
      <c r="M73" s="68"/>
      <c r="N73" s="40"/>
      <c r="O73" s="41"/>
      <c r="P73" s="42"/>
      <c r="Q73" s="5"/>
    </row>
    <row r="74" spans="1:17" ht="21.75" customHeight="1">
      <c r="A74" s="2008" t="s">
        <v>12</v>
      </c>
      <c r="B74" s="2009" t="s">
        <v>1467</v>
      </c>
      <c r="C74" s="2010" t="s">
        <v>11</v>
      </c>
      <c r="D74" s="72"/>
      <c r="E74" s="24">
        <v>45327</v>
      </c>
      <c r="F74" s="35"/>
      <c r="G74" s="34"/>
      <c r="H74" s="34"/>
      <c r="I74" s="34"/>
      <c r="J74" s="34"/>
      <c r="K74" s="34"/>
      <c r="L74" s="34"/>
      <c r="M74" s="34"/>
      <c r="N74" s="34"/>
      <c r="O74" s="34"/>
      <c r="P74" s="34"/>
    </row>
    <row r="75" spans="1:17" ht="21.75" customHeight="1">
      <c r="A75" s="2008"/>
      <c r="B75" s="2009"/>
      <c r="C75" s="2010"/>
      <c r="D75" s="16"/>
      <c r="E75" s="16">
        <v>0.70833333333333337</v>
      </c>
      <c r="F75" s="34"/>
      <c r="G75" s="34"/>
      <c r="H75" s="34"/>
      <c r="I75" s="34"/>
      <c r="J75" s="34"/>
      <c r="K75" s="34"/>
      <c r="L75" s="34"/>
      <c r="M75" s="34"/>
      <c r="N75" s="34"/>
      <c r="O75" s="34"/>
      <c r="P75" s="34"/>
    </row>
    <row r="76" spans="1:17" ht="31.5" customHeight="1">
      <c r="A76" s="2008"/>
      <c r="B76" s="2009"/>
      <c r="C76" s="2010"/>
      <c r="D76" s="36"/>
      <c r="E76" s="168" t="s">
        <v>1468</v>
      </c>
      <c r="F76" s="40"/>
      <c r="G76" s="40"/>
      <c r="H76" s="40"/>
      <c r="I76" s="40"/>
      <c r="J76" s="40"/>
      <c r="K76" s="40"/>
      <c r="L76" s="40"/>
      <c r="M76" s="40"/>
      <c r="N76" s="40"/>
      <c r="O76" s="40"/>
      <c r="P76" s="40"/>
    </row>
    <row r="77" spans="1:17" ht="21.75" customHeight="1">
      <c r="A77" s="2008" t="s">
        <v>12</v>
      </c>
      <c r="B77" s="2009" t="s">
        <v>1524</v>
      </c>
      <c r="C77" s="2010" t="s">
        <v>11</v>
      </c>
      <c r="D77" s="13"/>
      <c r="E77" s="24">
        <v>45327</v>
      </c>
      <c r="F77" s="26"/>
      <c r="G77" s="26"/>
      <c r="H77" s="26"/>
      <c r="I77" s="26"/>
      <c r="J77" s="26"/>
      <c r="K77" s="26"/>
      <c r="L77" s="26"/>
      <c r="M77" s="26"/>
      <c r="N77" s="26"/>
      <c r="O77" s="26"/>
      <c r="P77" s="26"/>
    </row>
    <row r="78" spans="1:17" ht="21.75" customHeight="1">
      <c r="A78" s="2008"/>
      <c r="B78" s="2009"/>
      <c r="C78" s="2010"/>
      <c r="D78" s="16"/>
      <c r="E78" s="16">
        <v>0.70833333333333337</v>
      </c>
      <c r="F78" s="34"/>
      <c r="G78" s="34"/>
      <c r="H78" s="34"/>
      <c r="I78" s="34"/>
      <c r="J78" s="34"/>
      <c r="K78" s="34"/>
      <c r="L78" s="34"/>
      <c r="M78" s="34"/>
      <c r="N78" s="34"/>
      <c r="O78" s="34"/>
      <c r="P78" s="34"/>
    </row>
    <row r="79" spans="1:17" ht="27" customHeight="1">
      <c r="A79" s="2008"/>
      <c r="B79" s="2009"/>
      <c r="C79" s="2010"/>
      <c r="D79" s="36"/>
      <c r="E79" s="168" t="s">
        <v>1525</v>
      </c>
      <c r="F79" s="40"/>
      <c r="G79" s="40"/>
      <c r="H79" s="40"/>
      <c r="I79" s="40"/>
      <c r="J79" s="40"/>
      <c r="K79" s="40"/>
      <c r="L79" s="40"/>
      <c r="M79" s="40"/>
      <c r="N79" s="40"/>
      <c r="O79" s="40"/>
      <c r="P79" s="40"/>
    </row>
    <row r="80" spans="1:17" ht="21.75" customHeight="1">
      <c r="A80" s="2008" t="s">
        <v>12</v>
      </c>
      <c r="B80" s="2009" t="s">
        <v>69</v>
      </c>
      <c r="C80" s="2010" t="s">
        <v>11</v>
      </c>
      <c r="D80" s="13"/>
      <c r="E80" s="24">
        <v>45327</v>
      </c>
      <c r="F80" s="26"/>
      <c r="G80" s="12"/>
      <c r="H80" s="26"/>
      <c r="I80" s="26"/>
      <c r="J80" s="26"/>
      <c r="K80" s="26"/>
      <c r="L80" s="26"/>
      <c r="M80" s="26"/>
      <c r="N80" s="26"/>
      <c r="O80" s="26"/>
      <c r="P80" s="26"/>
    </row>
    <row r="81" spans="1:17" ht="21.75" customHeight="1">
      <c r="A81" s="2008"/>
      <c r="B81" s="2009"/>
      <c r="C81" s="2010"/>
      <c r="D81" s="16"/>
      <c r="E81" s="16">
        <v>0.70833333333333337</v>
      </c>
      <c r="F81" s="34"/>
      <c r="G81" s="16"/>
      <c r="H81" s="34"/>
      <c r="I81" s="34"/>
      <c r="J81" s="34"/>
      <c r="K81" s="34"/>
      <c r="L81" s="34"/>
      <c r="M81" s="34"/>
      <c r="N81" s="34"/>
      <c r="O81" s="34"/>
      <c r="P81" s="34"/>
    </row>
    <row r="82" spans="1:17" ht="30" customHeight="1">
      <c r="A82" s="2008"/>
      <c r="B82" s="2009"/>
      <c r="C82" s="2010"/>
      <c r="D82" s="36"/>
      <c r="E82" s="168" t="s">
        <v>1559</v>
      </c>
      <c r="F82" s="40"/>
      <c r="G82" s="54"/>
      <c r="H82" s="40"/>
      <c r="I82" s="40"/>
      <c r="J82" s="40"/>
      <c r="K82" s="40"/>
      <c r="L82" s="40"/>
      <c r="M82" s="40"/>
      <c r="N82" s="40"/>
      <c r="O82" s="40"/>
      <c r="P82" s="40"/>
    </row>
    <row r="83" spans="1:17" ht="19.5" customHeight="1">
      <c r="A83" s="2008" t="s">
        <v>12</v>
      </c>
      <c r="B83" s="2009" t="s">
        <v>82</v>
      </c>
      <c r="C83" s="2010" t="s">
        <v>11</v>
      </c>
      <c r="D83" s="98">
        <v>45316</v>
      </c>
      <c r="E83" s="98"/>
      <c r="F83" s="93"/>
      <c r="G83" s="57"/>
      <c r="H83" s="12"/>
      <c r="I83" s="12"/>
      <c r="J83" s="12">
        <v>45498</v>
      </c>
      <c r="K83" s="48"/>
      <c r="L83" s="73"/>
      <c r="M83" s="12"/>
      <c r="N83" s="12"/>
      <c r="O83" s="24"/>
      <c r="P83" s="14"/>
      <c r="Q83" s="5"/>
    </row>
    <row r="84" spans="1:17" ht="20.25" customHeight="1">
      <c r="A84" s="2008"/>
      <c r="B84" s="2009"/>
      <c r="C84" s="2010"/>
      <c r="D84" s="95">
        <v>0.70833333333333337</v>
      </c>
      <c r="E84" s="95"/>
      <c r="F84" s="33"/>
      <c r="G84" s="58"/>
      <c r="H84" s="15"/>
      <c r="I84" s="15"/>
      <c r="J84" s="16">
        <v>0.70833333333333337</v>
      </c>
      <c r="K84" s="15"/>
      <c r="L84" s="15"/>
      <c r="M84" s="15"/>
      <c r="N84" s="15"/>
      <c r="O84" s="15"/>
      <c r="P84" s="14"/>
      <c r="Q84" s="5"/>
    </row>
    <row r="85" spans="1:17" ht="42.75">
      <c r="A85" s="2008"/>
      <c r="B85" s="2009"/>
      <c r="C85" s="2010"/>
      <c r="D85" s="1868" t="s">
        <v>2481</v>
      </c>
      <c r="E85" s="96"/>
      <c r="F85" s="74"/>
      <c r="G85" s="59"/>
      <c r="H85" s="40"/>
      <c r="I85" s="40"/>
      <c r="J85" s="1868" t="s">
        <v>2482</v>
      </c>
      <c r="K85" s="37"/>
      <c r="L85" s="37"/>
      <c r="M85" s="40"/>
      <c r="N85" s="40"/>
      <c r="O85" s="40"/>
      <c r="P85" s="20"/>
      <c r="Q85" s="5"/>
    </row>
    <row r="86" spans="1:17" ht="18.75" customHeight="1">
      <c r="A86" s="2008" t="s">
        <v>12</v>
      </c>
      <c r="B86" s="2009" t="s">
        <v>1692</v>
      </c>
      <c r="C86" s="2010" t="s">
        <v>11</v>
      </c>
      <c r="D86" s="12"/>
      <c r="E86" s="12"/>
      <c r="F86" s="12"/>
      <c r="G86" s="12"/>
      <c r="H86" s="12">
        <v>45432</v>
      </c>
      <c r="I86" s="12"/>
      <c r="J86" s="12"/>
      <c r="K86" s="48"/>
      <c r="L86" s="73"/>
      <c r="M86" s="12"/>
      <c r="N86" s="12"/>
      <c r="O86" s="24"/>
      <c r="P86" s="14"/>
      <c r="Q86" s="5"/>
    </row>
    <row r="87" spans="1:17" ht="19.5" customHeight="1">
      <c r="A87" s="2008"/>
      <c r="B87" s="2009"/>
      <c r="C87" s="2010"/>
      <c r="D87" s="15"/>
      <c r="E87" s="15"/>
      <c r="F87" s="15"/>
      <c r="G87" s="16"/>
      <c r="H87" s="16">
        <v>0.70833333333333337</v>
      </c>
      <c r="I87" s="15"/>
      <c r="J87" s="15"/>
      <c r="K87" s="15"/>
      <c r="L87" s="15"/>
      <c r="M87" s="15"/>
      <c r="N87" s="15"/>
      <c r="O87" s="15"/>
      <c r="P87" s="14"/>
      <c r="Q87" s="5"/>
    </row>
    <row r="88" spans="1:17" ht="31.5" customHeight="1">
      <c r="A88" s="2008"/>
      <c r="B88" s="2009"/>
      <c r="C88" s="2010"/>
      <c r="D88" s="40"/>
      <c r="E88" s="40"/>
      <c r="F88" s="74"/>
      <c r="G88" s="18"/>
      <c r="H88" s="168" t="s">
        <v>1693</v>
      </c>
      <c r="I88" s="40"/>
      <c r="J88" s="40"/>
      <c r="K88" s="37"/>
      <c r="L88" s="37"/>
      <c r="M88" s="40"/>
      <c r="N88" s="40"/>
      <c r="O88" s="40"/>
      <c r="P88" s="20"/>
      <c r="Q88" s="5"/>
    </row>
    <row r="89" spans="1:17" ht="20.25" customHeight="1">
      <c r="A89" s="2008" t="s">
        <v>12</v>
      </c>
      <c r="B89" s="2009" t="s">
        <v>1655</v>
      </c>
      <c r="C89" s="2010" t="s">
        <v>11</v>
      </c>
      <c r="D89" s="12"/>
      <c r="E89" s="12"/>
      <c r="F89" s="12">
        <v>45371</v>
      </c>
      <c r="G89" s="12"/>
      <c r="H89" s="12"/>
      <c r="I89" s="12"/>
      <c r="J89" s="12"/>
      <c r="K89" s="48"/>
      <c r="L89" s="73"/>
      <c r="M89" s="12"/>
      <c r="N89" s="12"/>
      <c r="O89" s="24"/>
      <c r="P89" s="14"/>
      <c r="Q89" s="5"/>
    </row>
    <row r="90" spans="1:17" ht="21" customHeight="1">
      <c r="A90" s="2008"/>
      <c r="B90" s="2009"/>
      <c r="C90" s="2010"/>
      <c r="D90" s="15"/>
      <c r="E90" s="16"/>
      <c r="F90" s="16">
        <v>0.70833333333333337</v>
      </c>
      <c r="G90" s="15"/>
      <c r="H90" s="15"/>
      <c r="I90" s="15"/>
      <c r="J90" s="15"/>
      <c r="K90" s="15"/>
      <c r="L90" s="15"/>
      <c r="M90" s="15"/>
      <c r="N90" s="15"/>
      <c r="O90" s="15"/>
      <c r="P90" s="14"/>
      <c r="Q90" s="5"/>
    </row>
    <row r="91" spans="1:17" ht="29.25" customHeight="1">
      <c r="A91" s="2008"/>
      <c r="B91" s="2009"/>
      <c r="C91" s="2010"/>
      <c r="D91" s="75"/>
      <c r="E91" s="83"/>
      <c r="F91" s="168" t="s">
        <v>1656</v>
      </c>
      <c r="G91" s="39"/>
      <c r="H91" s="40"/>
      <c r="I91" s="40"/>
      <c r="J91" s="40"/>
      <c r="K91" s="37"/>
      <c r="L91" s="37"/>
      <c r="M91" s="40"/>
      <c r="N91" s="40"/>
      <c r="O91" s="40"/>
      <c r="P91" s="20"/>
      <c r="Q91" s="5"/>
    </row>
    <row r="92" spans="1:17" ht="20.25" customHeight="1">
      <c r="A92" s="2008" t="s">
        <v>12</v>
      </c>
      <c r="B92" s="2009" t="s">
        <v>2398</v>
      </c>
      <c r="C92" s="2010" t="s">
        <v>11</v>
      </c>
      <c r="D92" s="12"/>
      <c r="E92" s="12"/>
      <c r="F92" s="12">
        <v>45356</v>
      </c>
      <c r="G92" s="12"/>
      <c r="H92" s="12"/>
      <c r="I92" s="12"/>
      <c r="J92" s="12"/>
      <c r="K92" s="48"/>
      <c r="L92" s="73"/>
      <c r="M92" s="12"/>
      <c r="N92" s="12"/>
      <c r="O92" s="24"/>
      <c r="P92" s="14"/>
      <c r="Q92" s="5"/>
    </row>
    <row r="93" spans="1:17" ht="18.75" customHeight="1">
      <c r="A93" s="2008"/>
      <c r="B93" s="2009"/>
      <c r="C93" s="2010"/>
      <c r="D93" s="15"/>
      <c r="E93" s="16"/>
      <c r="F93" s="16">
        <v>0.70833333333333337</v>
      </c>
      <c r="G93" s="15"/>
      <c r="H93" s="15"/>
      <c r="I93" s="15"/>
      <c r="J93" s="15"/>
      <c r="K93" s="15"/>
      <c r="L93" s="15"/>
      <c r="M93" s="15"/>
      <c r="N93" s="15"/>
      <c r="O93" s="15"/>
      <c r="P93" s="14"/>
      <c r="Q93" s="5"/>
    </row>
    <row r="94" spans="1:17" ht="38.25" customHeight="1">
      <c r="A94" s="2008"/>
      <c r="B94" s="2009"/>
      <c r="C94" s="2010"/>
      <c r="D94" s="75"/>
      <c r="E94" s="18"/>
      <c r="F94" s="168" t="s">
        <v>2399</v>
      </c>
      <c r="G94" s="39"/>
      <c r="H94" s="40"/>
      <c r="I94" s="40"/>
      <c r="J94" s="40"/>
      <c r="K94" s="37"/>
      <c r="L94" s="37"/>
      <c r="M94" s="40"/>
      <c r="N94" s="40"/>
      <c r="O94" s="40"/>
      <c r="P94" s="20"/>
      <c r="Q94" s="5"/>
    </row>
    <row r="95" spans="1:17" ht="20.25" customHeight="1">
      <c r="A95" s="2008" t="s">
        <v>12</v>
      </c>
      <c r="B95" s="2009" t="s">
        <v>70</v>
      </c>
      <c r="C95" s="2010" t="s">
        <v>11</v>
      </c>
      <c r="D95" s="12"/>
      <c r="E95" s="12"/>
      <c r="F95" s="12">
        <v>45356</v>
      </c>
      <c r="G95" s="12"/>
      <c r="H95" s="12"/>
      <c r="I95" s="12"/>
      <c r="J95" s="12"/>
      <c r="K95" s="48"/>
      <c r="L95" s="73"/>
      <c r="M95" s="12"/>
      <c r="N95" s="12"/>
      <c r="O95" s="24"/>
      <c r="P95" s="14"/>
      <c r="Q95" s="5"/>
    </row>
    <row r="96" spans="1:17" ht="18.75" customHeight="1">
      <c r="A96" s="2008"/>
      <c r="B96" s="2009"/>
      <c r="C96" s="2010"/>
      <c r="D96" s="15"/>
      <c r="E96" s="16"/>
      <c r="F96" s="16">
        <v>0.70833333333333337</v>
      </c>
      <c r="G96" s="15"/>
      <c r="H96" s="15"/>
      <c r="I96" s="15"/>
      <c r="J96" s="15"/>
      <c r="K96" s="15"/>
      <c r="L96" s="15"/>
      <c r="M96" s="15"/>
      <c r="N96" s="15"/>
      <c r="O96" s="15"/>
      <c r="P96" s="14"/>
      <c r="Q96" s="5"/>
    </row>
    <row r="97" spans="1:17" ht="42.75">
      <c r="A97" s="2008"/>
      <c r="B97" s="2009"/>
      <c r="C97" s="2010"/>
      <c r="D97" s="75"/>
      <c r="E97" s="18"/>
      <c r="F97" s="168" t="s">
        <v>2553</v>
      </c>
      <c r="G97" s="39"/>
      <c r="H97" s="40"/>
      <c r="I97" s="40"/>
      <c r="J97" s="40"/>
      <c r="K97" s="37"/>
      <c r="L97" s="37"/>
      <c r="M97" s="40"/>
      <c r="N97" s="40"/>
      <c r="O97" s="40"/>
      <c r="P97" s="20"/>
      <c r="Q97" s="5"/>
    </row>
    <row r="98" spans="1:17" ht="20.25" customHeight="1">
      <c r="A98" s="2008" t="s">
        <v>12</v>
      </c>
      <c r="B98" s="2009" t="s">
        <v>71</v>
      </c>
      <c r="C98" s="2010" t="s">
        <v>11</v>
      </c>
      <c r="D98" s="12"/>
      <c r="E98" s="12"/>
      <c r="F98" s="12">
        <v>45356</v>
      </c>
      <c r="G98" s="12"/>
      <c r="H98" s="12"/>
      <c r="I98" s="12"/>
      <c r="J98" s="12"/>
      <c r="K98" s="48"/>
      <c r="L98" s="73"/>
      <c r="M98" s="12"/>
      <c r="N98" s="12"/>
      <c r="O98" s="24"/>
      <c r="P98" s="14"/>
      <c r="Q98" s="5"/>
    </row>
    <row r="99" spans="1:17" ht="18.75" customHeight="1">
      <c r="A99" s="2008"/>
      <c r="B99" s="2009"/>
      <c r="C99" s="2010"/>
      <c r="D99" s="15"/>
      <c r="E99" s="16"/>
      <c r="F99" s="16">
        <v>0.70833333333333337</v>
      </c>
      <c r="G99" s="15"/>
      <c r="H99" s="15"/>
      <c r="I99" s="15"/>
      <c r="J99" s="15"/>
      <c r="K99" s="15"/>
      <c r="L99" s="15"/>
      <c r="M99" s="15"/>
      <c r="N99" s="15"/>
      <c r="O99" s="15"/>
      <c r="P99" s="14"/>
      <c r="Q99" s="5"/>
    </row>
    <row r="100" spans="1:17" ht="38.25" customHeight="1">
      <c r="A100" s="2008"/>
      <c r="B100" s="2009"/>
      <c r="C100" s="2010"/>
      <c r="D100" s="75"/>
      <c r="E100" s="18"/>
      <c r="F100" s="168" t="s">
        <v>2554</v>
      </c>
      <c r="G100" s="39"/>
      <c r="H100" s="40"/>
      <c r="I100" s="40"/>
      <c r="J100" s="40"/>
      <c r="K100" s="37"/>
      <c r="L100" s="37"/>
      <c r="M100" s="40"/>
      <c r="N100" s="40"/>
      <c r="O100" s="40"/>
      <c r="P100" s="20"/>
      <c r="Q100" s="5"/>
    </row>
    <row r="101" spans="1:17" ht="20.25" customHeight="1">
      <c r="A101" s="2008" t="s">
        <v>12</v>
      </c>
      <c r="B101" s="2009" t="s">
        <v>72</v>
      </c>
      <c r="C101" s="2010" t="s">
        <v>11</v>
      </c>
      <c r="D101" s="12"/>
      <c r="E101" s="12"/>
      <c r="F101" s="12">
        <v>45356</v>
      </c>
      <c r="G101" s="12"/>
      <c r="H101" s="12"/>
      <c r="I101" s="12"/>
      <c r="J101" s="12"/>
      <c r="K101" s="48"/>
      <c r="L101" s="73"/>
      <c r="M101" s="12"/>
      <c r="N101" s="12"/>
      <c r="O101" s="24"/>
      <c r="P101" s="14"/>
      <c r="Q101" s="5"/>
    </row>
    <row r="102" spans="1:17" ht="18.75" customHeight="1">
      <c r="A102" s="2008"/>
      <c r="B102" s="2009"/>
      <c r="C102" s="2010"/>
      <c r="D102" s="15"/>
      <c r="E102" s="16"/>
      <c r="F102" s="16">
        <v>0.70833333333333337</v>
      </c>
      <c r="G102" s="15"/>
      <c r="H102" s="15"/>
      <c r="I102" s="15"/>
      <c r="J102" s="15"/>
      <c r="K102" s="15"/>
      <c r="L102" s="15"/>
      <c r="M102" s="15"/>
      <c r="N102" s="15"/>
      <c r="O102" s="15"/>
      <c r="P102" s="14"/>
      <c r="Q102" s="5"/>
    </row>
    <row r="103" spans="1:17" ht="38.25" customHeight="1">
      <c r="A103" s="2008"/>
      <c r="B103" s="2009"/>
      <c r="C103" s="2010"/>
      <c r="D103" s="75"/>
      <c r="E103" s="18"/>
      <c r="F103" s="168" t="s">
        <v>820</v>
      </c>
      <c r="G103" s="39"/>
      <c r="H103" s="40"/>
      <c r="I103" s="40"/>
      <c r="J103" s="40"/>
      <c r="K103" s="37"/>
      <c r="L103" s="37"/>
      <c r="M103" s="40"/>
      <c r="N103" s="40"/>
      <c r="O103" s="40"/>
      <c r="P103" s="20"/>
      <c r="Q103" s="5"/>
    </row>
    <row r="104" spans="1:17" ht="20.25" customHeight="1">
      <c r="A104" s="2008" t="s">
        <v>12</v>
      </c>
      <c r="B104" s="2009" t="s">
        <v>769</v>
      </c>
      <c r="C104" s="2010" t="s">
        <v>11</v>
      </c>
      <c r="D104" s="12"/>
      <c r="E104" s="12"/>
      <c r="F104" s="12">
        <v>45356</v>
      </c>
      <c r="G104" s="12"/>
      <c r="H104" s="12"/>
      <c r="I104" s="12"/>
      <c r="J104" s="12"/>
      <c r="K104" s="48"/>
      <c r="L104" s="73"/>
      <c r="M104" s="12"/>
      <c r="N104" s="12"/>
      <c r="O104" s="24"/>
      <c r="P104" s="14"/>
      <c r="Q104" s="5"/>
    </row>
    <row r="105" spans="1:17" ht="18.75" customHeight="1">
      <c r="A105" s="2008"/>
      <c r="B105" s="2009"/>
      <c r="C105" s="2010"/>
      <c r="D105" s="15"/>
      <c r="E105" s="16"/>
      <c r="F105" s="16">
        <v>0.70833333333333337</v>
      </c>
      <c r="G105" s="15"/>
      <c r="H105" s="15"/>
      <c r="I105" s="15"/>
      <c r="J105" s="15"/>
      <c r="K105" s="15"/>
      <c r="L105" s="15"/>
      <c r="M105" s="15"/>
      <c r="N105" s="15"/>
      <c r="O105" s="15"/>
      <c r="P105" s="14"/>
      <c r="Q105" s="5"/>
    </row>
    <row r="106" spans="1:17" ht="38.25" customHeight="1">
      <c r="A106" s="2008"/>
      <c r="B106" s="2009"/>
      <c r="C106" s="2010"/>
      <c r="D106" s="75"/>
      <c r="E106" s="18"/>
      <c r="F106" s="168" t="s">
        <v>838</v>
      </c>
      <c r="G106" s="39"/>
      <c r="H106" s="40"/>
      <c r="I106" s="40"/>
      <c r="J106" s="40"/>
      <c r="K106" s="37"/>
      <c r="L106" s="37"/>
      <c r="M106" s="40"/>
      <c r="N106" s="40"/>
      <c r="O106" s="40"/>
      <c r="P106" s="20"/>
      <c r="Q106" s="5"/>
    </row>
    <row r="107" spans="1:17" ht="20.25" customHeight="1">
      <c r="A107" s="2008" t="s">
        <v>12</v>
      </c>
      <c r="B107" s="2009" t="s">
        <v>73</v>
      </c>
      <c r="C107" s="2010" t="s">
        <v>11</v>
      </c>
      <c r="D107" s="12"/>
      <c r="E107" s="12">
        <v>45342</v>
      </c>
      <c r="F107" s="12"/>
      <c r="G107" s="12"/>
      <c r="H107" s="12"/>
      <c r="I107" s="12"/>
      <c r="J107" s="12"/>
      <c r="K107" s="48"/>
      <c r="L107" s="73"/>
      <c r="M107" s="12"/>
      <c r="N107" s="12"/>
      <c r="O107" s="24"/>
      <c r="P107" s="14"/>
      <c r="Q107" s="5"/>
    </row>
    <row r="108" spans="1:17" ht="18.75" customHeight="1">
      <c r="A108" s="2008"/>
      <c r="B108" s="2009"/>
      <c r="C108" s="2010"/>
      <c r="D108" s="15"/>
      <c r="E108" s="16">
        <v>0.70833333333333337</v>
      </c>
      <c r="F108" s="16"/>
      <c r="G108" s="15"/>
      <c r="H108" s="15"/>
      <c r="I108" s="15"/>
      <c r="J108" s="15"/>
      <c r="K108" s="15"/>
      <c r="L108" s="15"/>
      <c r="M108" s="15"/>
      <c r="N108" s="15"/>
      <c r="O108" s="15"/>
      <c r="P108" s="14"/>
      <c r="Q108" s="5"/>
    </row>
    <row r="109" spans="1:17" ht="42.75">
      <c r="A109" s="2008"/>
      <c r="B109" s="2009"/>
      <c r="C109" s="2010"/>
      <c r="D109" s="75"/>
      <c r="E109" s="168" t="s">
        <v>2654</v>
      </c>
      <c r="F109" s="83"/>
      <c r="G109" s="39"/>
      <c r="H109" s="40"/>
      <c r="I109" s="40"/>
      <c r="J109" s="40"/>
      <c r="K109" s="37"/>
      <c r="L109" s="37"/>
      <c r="M109" s="40"/>
      <c r="N109" s="40"/>
      <c r="O109" s="40"/>
      <c r="P109" s="20"/>
      <c r="Q109" s="5"/>
    </row>
    <row r="110" spans="1:17" ht="20.25" customHeight="1">
      <c r="A110" s="2008" t="s">
        <v>12</v>
      </c>
      <c r="B110" s="2009" t="s">
        <v>74</v>
      </c>
      <c r="C110" s="2010" t="s">
        <v>11</v>
      </c>
      <c r="D110" s="12"/>
      <c r="E110" s="12">
        <v>45342</v>
      </c>
      <c r="F110" s="12"/>
      <c r="G110" s="12"/>
      <c r="H110" s="12"/>
      <c r="I110" s="12"/>
      <c r="J110" s="12"/>
      <c r="K110" s="48"/>
      <c r="L110" s="73"/>
      <c r="M110" s="12"/>
      <c r="N110" s="12"/>
      <c r="O110" s="24"/>
      <c r="P110" s="14"/>
      <c r="Q110" s="5"/>
    </row>
    <row r="111" spans="1:17" ht="18.75" customHeight="1">
      <c r="A111" s="2008"/>
      <c r="B111" s="2009"/>
      <c r="C111" s="2010"/>
      <c r="D111" s="15"/>
      <c r="E111" s="16">
        <v>0.70833333333333337</v>
      </c>
      <c r="F111" s="16"/>
      <c r="G111" s="15"/>
      <c r="H111" s="15"/>
      <c r="I111" s="15"/>
      <c r="J111" s="15"/>
      <c r="K111" s="15"/>
      <c r="L111" s="15"/>
      <c r="M111" s="15"/>
      <c r="N111" s="15"/>
      <c r="O111" s="15"/>
      <c r="P111" s="14"/>
      <c r="Q111" s="5"/>
    </row>
    <row r="112" spans="1:17" ht="42.75">
      <c r="A112" s="2008"/>
      <c r="B112" s="2009"/>
      <c r="C112" s="2010"/>
      <c r="D112" s="75"/>
      <c r="E112" s="168" t="s">
        <v>2611</v>
      </c>
      <c r="F112" s="83"/>
      <c r="G112" s="39"/>
      <c r="H112" s="40"/>
      <c r="I112" s="40"/>
      <c r="J112" s="40"/>
      <c r="K112" s="37"/>
      <c r="L112" s="37"/>
      <c r="M112" s="40"/>
      <c r="N112" s="40"/>
      <c r="O112" s="40"/>
      <c r="P112" s="20"/>
      <c r="Q112" s="5"/>
    </row>
    <row r="113" spans="1:17" ht="20.25" customHeight="1">
      <c r="A113" s="2008" t="s">
        <v>12</v>
      </c>
      <c r="B113" s="2009" t="s">
        <v>75</v>
      </c>
      <c r="C113" s="2010" t="s">
        <v>11</v>
      </c>
      <c r="D113" s="12"/>
      <c r="E113" s="12">
        <v>45342</v>
      </c>
      <c r="F113" s="12"/>
      <c r="G113" s="12"/>
      <c r="H113" s="12"/>
      <c r="I113" s="12"/>
      <c r="J113" s="12"/>
      <c r="K113" s="48"/>
      <c r="L113" s="73"/>
      <c r="M113" s="12"/>
      <c r="N113" s="12"/>
      <c r="O113" s="24"/>
      <c r="P113" s="14"/>
      <c r="Q113" s="5"/>
    </row>
    <row r="114" spans="1:17" ht="18.75" customHeight="1">
      <c r="A114" s="2008"/>
      <c r="B114" s="2009"/>
      <c r="C114" s="2010"/>
      <c r="D114" s="15"/>
      <c r="E114" s="16">
        <v>0.70833333333333337</v>
      </c>
      <c r="F114" s="16"/>
      <c r="G114" s="15"/>
      <c r="H114" s="15"/>
      <c r="I114" s="15"/>
      <c r="J114" s="15"/>
      <c r="K114" s="15"/>
      <c r="L114" s="15"/>
      <c r="M114" s="15"/>
      <c r="N114" s="15"/>
      <c r="O114" s="15"/>
      <c r="P114" s="14"/>
      <c r="Q114" s="5"/>
    </row>
    <row r="115" spans="1:17" ht="42.75">
      <c r="A115" s="2008"/>
      <c r="B115" s="2009"/>
      <c r="C115" s="2010"/>
      <c r="D115" s="75"/>
      <c r="E115" s="168" t="s">
        <v>2612</v>
      </c>
      <c r="F115" s="83"/>
      <c r="G115" s="39"/>
      <c r="H115" s="40"/>
      <c r="I115" s="40"/>
      <c r="J115" s="40"/>
      <c r="K115" s="37"/>
      <c r="L115" s="37"/>
      <c r="M115" s="40"/>
      <c r="N115" s="40"/>
      <c r="O115" s="40"/>
      <c r="P115" s="20"/>
      <c r="Q115" s="5"/>
    </row>
    <row r="116" spans="1:17" ht="33" customHeight="1">
      <c r="A116" s="2008" t="s">
        <v>12</v>
      </c>
      <c r="B116" s="2009" t="s">
        <v>76</v>
      </c>
      <c r="C116" s="2010" t="s">
        <v>11</v>
      </c>
      <c r="D116" s="12"/>
      <c r="E116" s="12">
        <v>45342</v>
      </c>
      <c r="F116" s="12"/>
      <c r="G116" s="12"/>
      <c r="H116" s="12"/>
      <c r="I116" s="12"/>
      <c r="J116" s="12"/>
      <c r="K116" s="48"/>
      <c r="L116" s="73"/>
      <c r="M116" s="12"/>
      <c r="N116" s="12"/>
      <c r="O116" s="24"/>
      <c r="P116" s="14"/>
      <c r="Q116" s="5"/>
    </row>
    <row r="117" spans="1:17" ht="30" customHeight="1">
      <c r="A117" s="2008"/>
      <c r="B117" s="2009"/>
      <c r="C117" s="2010"/>
      <c r="D117" s="15"/>
      <c r="E117" s="16">
        <v>0.70833333333333337</v>
      </c>
      <c r="F117" s="16"/>
      <c r="G117" s="15"/>
      <c r="H117" s="15"/>
      <c r="I117" s="15"/>
      <c r="J117" s="15"/>
      <c r="K117" s="15"/>
      <c r="L117" s="15"/>
      <c r="M117" s="15"/>
      <c r="N117" s="15"/>
      <c r="O117" s="15"/>
      <c r="P117" s="14"/>
      <c r="Q117" s="5"/>
    </row>
    <row r="118" spans="1:17" ht="71.25">
      <c r="A118" s="2008"/>
      <c r="B118" s="2009"/>
      <c r="C118" s="2010"/>
      <c r="D118" s="75"/>
      <c r="E118" s="168" t="s">
        <v>2653</v>
      </c>
      <c r="F118" s="83"/>
      <c r="G118" s="39"/>
      <c r="H118" s="40"/>
      <c r="I118" s="40"/>
      <c r="J118" s="40"/>
      <c r="K118" s="37"/>
      <c r="L118" s="37"/>
      <c r="M118" s="40"/>
      <c r="N118" s="40"/>
      <c r="O118" s="40"/>
      <c r="P118" s="20"/>
      <c r="Q118" s="5"/>
    </row>
    <row r="119" spans="1:17" ht="20.25" customHeight="1">
      <c r="A119" s="2008" t="s">
        <v>12</v>
      </c>
      <c r="B119" s="2009" t="s">
        <v>81</v>
      </c>
      <c r="C119" s="2010" t="s">
        <v>11</v>
      </c>
      <c r="D119" s="12"/>
      <c r="E119" s="12">
        <v>45327</v>
      </c>
      <c r="F119" s="12"/>
      <c r="G119" s="12"/>
      <c r="H119" s="12"/>
      <c r="I119" s="12"/>
      <c r="J119" s="12"/>
      <c r="K119" s="12">
        <v>45509</v>
      </c>
      <c r="L119" s="73"/>
      <c r="M119" s="12"/>
      <c r="N119" s="12"/>
      <c r="O119" s="24"/>
      <c r="P119" s="14"/>
      <c r="Q119" s="5"/>
    </row>
    <row r="120" spans="1:17" ht="18.75" customHeight="1">
      <c r="A120" s="2008"/>
      <c r="B120" s="2009"/>
      <c r="C120" s="2010"/>
      <c r="D120" s="15"/>
      <c r="E120" s="16">
        <v>0.70833333333333337</v>
      </c>
      <c r="F120" s="16"/>
      <c r="G120" s="15"/>
      <c r="H120" s="15"/>
      <c r="I120" s="15"/>
      <c r="J120" s="15"/>
      <c r="K120" s="16">
        <v>0.70833333333333337</v>
      </c>
      <c r="L120" s="15"/>
      <c r="M120" s="15"/>
      <c r="N120" s="15"/>
      <c r="O120" s="15"/>
      <c r="P120" s="14"/>
      <c r="Q120" s="5"/>
    </row>
    <row r="121" spans="1:17" ht="35.25" customHeight="1">
      <c r="A121" s="2008"/>
      <c r="B121" s="2009"/>
      <c r="C121" s="2010"/>
      <c r="D121" s="75"/>
      <c r="E121" s="168" t="s">
        <v>2131</v>
      </c>
      <c r="F121" s="83"/>
      <c r="G121" s="39"/>
      <c r="H121" s="40"/>
      <c r="I121" s="40"/>
      <c r="J121" s="40"/>
      <c r="K121" s="168" t="s">
        <v>2132</v>
      </c>
      <c r="L121" s="37"/>
      <c r="M121" s="40"/>
      <c r="N121" s="40"/>
      <c r="O121" s="40"/>
      <c r="P121" s="20"/>
      <c r="Q121" s="5"/>
    </row>
    <row r="122" spans="1:17" ht="20.25" customHeight="1">
      <c r="A122" s="2008" t="s">
        <v>12</v>
      </c>
      <c r="B122" s="2009" t="s">
        <v>77</v>
      </c>
      <c r="C122" s="2010" t="s">
        <v>11</v>
      </c>
      <c r="D122" s="12"/>
      <c r="E122" s="12"/>
      <c r="F122" s="12">
        <v>45356</v>
      </c>
      <c r="G122" s="12"/>
      <c r="H122" s="12"/>
      <c r="I122" s="12"/>
      <c r="J122" s="12"/>
      <c r="K122" s="48"/>
      <c r="L122" s="73"/>
      <c r="M122" s="12"/>
      <c r="N122" s="12"/>
      <c r="O122" s="24"/>
      <c r="P122" s="14"/>
      <c r="Q122" s="5"/>
    </row>
    <row r="123" spans="1:17" ht="18.75" customHeight="1">
      <c r="A123" s="2008"/>
      <c r="B123" s="2009"/>
      <c r="C123" s="2010"/>
      <c r="D123" s="15"/>
      <c r="E123" s="16"/>
      <c r="F123" s="16">
        <v>0.70833333333333337</v>
      </c>
      <c r="G123" s="15"/>
      <c r="H123" s="15"/>
      <c r="I123" s="15"/>
      <c r="J123" s="15"/>
      <c r="K123" s="15"/>
      <c r="L123" s="15"/>
      <c r="M123" s="15"/>
      <c r="N123" s="15"/>
      <c r="O123" s="15"/>
      <c r="P123" s="14"/>
      <c r="Q123" s="5"/>
    </row>
    <row r="124" spans="1:17" ht="35.25" customHeight="1">
      <c r="A124" s="2008"/>
      <c r="B124" s="2009"/>
      <c r="C124" s="2010"/>
      <c r="D124" s="75"/>
      <c r="E124" s="83"/>
      <c r="F124" s="168" t="s">
        <v>1733</v>
      </c>
      <c r="G124" s="39"/>
      <c r="H124" s="40"/>
      <c r="I124" s="40"/>
      <c r="J124" s="40"/>
      <c r="K124" s="37"/>
      <c r="L124" s="37"/>
      <c r="M124" s="40"/>
      <c r="N124" s="40"/>
      <c r="O124" s="40"/>
      <c r="P124" s="20"/>
      <c r="Q124" s="5"/>
    </row>
    <row r="125" spans="1:17" ht="20.25" customHeight="1">
      <c r="A125" s="2008" t="s">
        <v>12</v>
      </c>
      <c r="B125" s="2009" t="s">
        <v>78</v>
      </c>
      <c r="C125" s="2010" t="s">
        <v>11</v>
      </c>
      <c r="D125" s="12"/>
      <c r="E125" s="12"/>
      <c r="F125" s="12"/>
      <c r="G125" s="12">
        <v>45387</v>
      </c>
      <c r="H125" s="12"/>
      <c r="I125" s="12"/>
      <c r="J125" s="12"/>
      <c r="K125" s="48"/>
      <c r="L125" s="73"/>
      <c r="M125" s="12"/>
      <c r="N125" s="12"/>
      <c r="O125" s="24"/>
      <c r="P125" s="14"/>
      <c r="Q125" s="5"/>
    </row>
    <row r="126" spans="1:17" ht="18.75" customHeight="1">
      <c r="A126" s="2008"/>
      <c r="B126" s="2009"/>
      <c r="C126" s="2010"/>
      <c r="D126" s="15"/>
      <c r="E126" s="16"/>
      <c r="F126" s="16"/>
      <c r="G126" s="16">
        <v>0.70833333333333337</v>
      </c>
      <c r="H126" s="15"/>
      <c r="I126" s="15"/>
      <c r="J126" s="15"/>
      <c r="K126" s="15"/>
      <c r="L126" s="15"/>
      <c r="M126" s="15"/>
      <c r="N126" s="15"/>
      <c r="O126" s="15"/>
      <c r="P126" s="14"/>
      <c r="Q126" s="5"/>
    </row>
    <row r="127" spans="1:17" ht="35.25" customHeight="1">
      <c r="A127" s="2008"/>
      <c r="B127" s="2009"/>
      <c r="C127" s="2010"/>
      <c r="D127" s="75"/>
      <c r="E127" s="83"/>
      <c r="F127" s="83"/>
      <c r="G127" s="168" t="s">
        <v>1775</v>
      </c>
      <c r="H127" s="40"/>
      <c r="I127" s="40"/>
      <c r="J127" s="40"/>
      <c r="K127" s="37"/>
      <c r="L127" s="37"/>
      <c r="M127" s="40"/>
      <c r="N127" s="40"/>
      <c r="O127" s="40"/>
      <c r="P127" s="20"/>
      <c r="Q127" s="5"/>
    </row>
    <row r="128" spans="1:17" ht="20.25" customHeight="1">
      <c r="A128" s="2008" t="s">
        <v>12</v>
      </c>
      <c r="B128" s="2009" t="s">
        <v>79</v>
      </c>
      <c r="C128" s="2010" t="s">
        <v>11</v>
      </c>
      <c r="D128" s="12"/>
      <c r="E128" s="12"/>
      <c r="F128" s="12">
        <v>45356</v>
      </c>
      <c r="G128" s="12"/>
      <c r="H128" s="12"/>
      <c r="I128" s="12"/>
      <c r="J128" s="12"/>
      <c r="K128" s="48"/>
      <c r="L128" s="73"/>
      <c r="M128" s="12"/>
      <c r="N128" s="12"/>
      <c r="O128" s="24"/>
      <c r="P128" s="14"/>
      <c r="Q128" s="5"/>
    </row>
    <row r="129" spans="1:17" ht="18.75" customHeight="1">
      <c r="A129" s="2008"/>
      <c r="B129" s="2009"/>
      <c r="C129" s="2010"/>
      <c r="D129" s="15"/>
      <c r="E129" s="16"/>
      <c r="F129" s="16">
        <v>0.70833333333333337</v>
      </c>
      <c r="G129" s="15"/>
      <c r="H129" s="15"/>
      <c r="I129" s="15"/>
      <c r="J129" s="15"/>
      <c r="K129" s="15"/>
      <c r="L129" s="15"/>
      <c r="M129" s="15"/>
      <c r="N129" s="15"/>
      <c r="O129" s="15"/>
      <c r="P129" s="14"/>
      <c r="Q129" s="5"/>
    </row>
    <row r="130" spans="1:17" ht="35.25" customHeight="1">
      <c r="A130" s="2008"/>
      <c r="B130" s="2009"/>
      <c r="C130" s="2010"/>
      <c r="D130" s="75"/>
      <c r="E130" s="83"/>
      <c r="F130" s="168" t="s">
        <v>1802</v>
      </c>
      <c r="G130" s="39"/>
      <c r="H130" s="40"/>
      <c r="I130" s="40"/>
      <c r="J130" s="40"/>
      <c r="K130" s="37"/>
      <c r="L130" s="37"/>
      <c r="M130" s="40"/>
      <c r="N130" s="40"/>
      <c r="O130" s="40"/>
      <c r="P130" s="20"/>
      <c r="Q130" s="5"/>
    </row>
    <row r="131" spans="1:17" ht="22.5" customHeight="1">
      <c r="A131" s="2008" t="s">
        <v>12</v>
      </c>
      <c r="B131" s="2009" t="s">
        <v>80</v>
      </c>
      <c r="C131" s="2010" t="s">
        <v>11</v>
      </c>
      <c r="D131" s="12"/>
      <c r="E131" s="12"/>
      <c r="F131" s="12"/>
      <c r="G131" s="12">
        <v>45387</v>
      </c>
      <c r="H131" s="12"/>
      <c r="I131" s="12"/>
      <c r="J131" s="12"/>
      <c r="K131" s="48"/>
      <c r="L131" s="73"/>
      <c r="M131" s="12"/>
      <c r="N131" s="12"/>
      <c r="O131" s="24"/>
      <c r="P131" s="14"/>
      <c r="Q131" s="5"/>
    </row>
    <row r="132" spans="1:17" ht="21.75" customHeight="1">
      <c r="A132" s="2008"/>
      <c r="B132" s="2009"/>
      <c r="C132" s="2010"/>
      <c r="D132" s="15"/>
      <c r="E132" s="16"/>
      <c r="F132" s="16"/>
      <c r="G132" s="16">
        <v>0.70833333333333337</v>
      </c>
      <c r="H132" s="15"/>
      <c r="I132" s="15"/>
      <c r="J132" s="15"/>
      <c r="K132" s="15"/>
      <c r="L132" s="15"/>
      <c r="M132" s="15"/>
      <c r="N132" s="15"/>
      <c r="O132" s="15"/>
      <c r="P132" s="14"/>
      <c r="Q132" s="5"/>
    </row>
    <row r="133" spans="1:17" ht="57">
      <c r="A133" s="2008"/>
      <c r="B133" s="2009"/>
      <c r="C133" s="2010"/>
      <c r="D133" s="75"/>
      <c r="E133" s="83"/>
      <c r="F133" s="83"/>
      <c r="G133" s="168" t="s">
        <v>1849</v>
      </c>
      <c r="H133" s="40"/>
      <c r="I133" s="40"/>
      <c r="J133" s="40"/>
      <c r="K133" s="37"/>
      <c r="L133" s="37"/>
      <c r="M133" s="40"/>
      <c r="N133" s="40"/>
      <c r="O133" s="40"/>
      <c r="P133" s="20"/>
      <c r="Q133" s="5"/>
    </row>
  </sheetData>
  <mergeCells count="137">
    <mergeCell ref="A131:A133"/>
    <mergeCell ref="B131:B133"/>
    <mergeCell ref="C131:C133"/>
    <mergeCell ref="A125:A127"/>
    <mergeCell ref="B125:B127"/>
    <mergeCell ref="C125:C127"/>
    <mergeCell ref="A128:A130"/>
    <mergeCell ref="B128:B130"/>
    <mergeCell ref="C128:C130"/>
    <mergeCell ref="A122:A124"/>
    <mergeCell ref="B122:B124"/>
    <mergeCell ref="C122:C124"/>
    <mergeCell ref="A116:A118"/>
    <mergeCell ref="B116:B118"/>
    <mergeCell ref="C116:C118"/>
    <mergeCell ref="A119:A121"/>
    <mergeCell ref="B119:B121"/>
    <mergeCell ref="C119:C121"/>
    <mergeCell ref="A110:A112"/>
    <mergeCell ref="B110:B112"/>
    <mergeCell ref="C110:C112"/>
    <mergeCell ref="A113:A115"/>
    <mergeCell ref="B113:B115"/>
    <mergeCell ref="C113:C115"/>
    <mergeCell ref="A104:A106"/>
    <mergeCell ref="B104:B106"/>
    <mergeCell ref="C104:C106"/>
    <mergeCell ref="A107:A109"/>
    <mergeCell ref="B107:B109"/>
    <mergeCell ref="C107:C109"/>
    <mergeCell ref="A98:A100"/>
    <mergeCell ref="B98:B100"/>
    <mergeCell ref="C98:C100"/>
    <mergeCell ref="A101:A103"/>
    <mergeCell ref="B101:B103"/>
    <mergeCell ref="C101:C103"/>
    <mergeCell ref="B44:B46"/>
    <mergeCell ref="C44:C46"/>
    <mergeCell ref="A95:A97"/>
    <mergeCell ref="B95:B97"/>
    <mergeCell ref="C95:C97"/>
    <mergeCell ref="A50:A52"/>
    <mergeCell ref="B50:B52"/>
    <mergeCell ref="C50:C52"/>
    <mergeCell ref="A53:A55"/>
    <mergeCell ref="B53:B55"/>
    <mergeCell ref="C53:C55"/>
    <mergeCell ref="A56:A58"/>
    <mergeCell ref="B56:B58"/>
    <mergeCell ref="C56:C58"/>
    <mergeCell ref="A59:A61"/>
    <mergeCell ref="B59:B61"/>
    <mergeCell ref="C59:C61"/>
    <mergeCell ref="A62:A64"/>
    <mergeCell ref="A5:D5"/>
    <mergeCell ref="A29:A31"/>
    <mergeCell ref="B29:B31"/>
    <mergeCell ref="C29:C31"/>
    <mergeCell ref="A32:A34"/>
    <mergeCell ref="B32:B34"/>
    <mergeCell ref="C32:C34"/>
    <mergeCell ref="A1:P1"/>
    <mergeCell ref="A2:P2"/>
    <mergeCell ref="A3:B3"/>
    <mergeCell ref="C3:D3"/>
    <mergeCell ref="A4:D4"/>
    <mergeCell ref="A6:D6"/>
    <mergeCell ref="N6:P6"/>
    <mergeCell ref="A7:D7"/>
    <mergeCell ref="N7:P7"/>
    <mergeCell ref="A9:A10"/>
    <mergeCell ref="B9:B10"/>
    <mergeCell ref="C9:C10"/>
    <mergeCell ref="D9:O9"/>
    <mergeCell ref="A11:A13"/>
    <mergeCell ref="B11:B13"/>
    <mergeCell ref="C11:C13"/>
    <mergeCell ref="A14:A16"/>
    <mergeCell ref="B14:B16"/>
    <mergeCell ref="C14:C16"/>
    <mergeCell ref="A17:A19"/>
    <mergeCell ref="B17:B19"/>
    <mergeCell ref="C17:C19"/>
    <mergeCell ref="A20:A22"/>
    <mergeCell ref="B20:B22"/>
    <mergeCell ref="C20:C22"/>
    <mergeCell ref="A23:A25"/>
    <mergeCell ref="B23:B25"/>
    <mergeCell ref="C23:C25"/>
    <mergeCell ref="A26:A28"/>
    <mergeCell ref="B26:B28"/>
    <mergeCell ref="C26:C28"/>
    <mergeCell ref="A47:A49"/>
    <mergeCell ref="B47:B49"/>
    <mergeCell ref="C47:C49"/>
    <mergeCell ref="A35:A37"/>
    <mergeCell ref="B35:B37"/>
    <mergeCell ref="C35:C37"/>
    <mergeCell ref="A38:A40"/>
    <mergeCell ref="B38:B40"/>
    <mergeCell ref="C38:C40"/>
    <mergeCell ref="A41:A43"/>
    <mergeCell ref="B41:B43"/>
    <mergeCell ref="C41:C43"/>
    <mergeCell ref="A44:A46"/>
    <mergeCell ref="B62:B64"/>
    <mergeCell ref="C62:C64"/>
    <mergeCell ref="A65:A67"/>
    <mergeCell ref="B65:B67"/>
    <mergeCell ref="C65:C67"/>
    <mergeCell ref="A68:A70"/>
    <mergeCell ref="B68:B70"/>
    <mergeCell ref="C68:C70"/>
    <mergeCell ref="A71:A73"/>
    <mergeCell ref="B71:B73"/>
    <mergeCell ref="C71:C73"/>
    <mergeCell ref="A74:A76"/>
    <mergeCell ref="B74:B76"/>
    <mergeCell ref="C74:C76"/>
    <mergeCell ref="A77:A79"/>
    <mergeCell ref="B77:B79"/>
    <mergeCell ref="C77:C79"/>
    <mergeCell ref="A80:A82"/>
    <mergeCell ref="B80:B82"/>
    <mergeCell ref="C80:C82"/>
    <mergeCell ref="A83:A85"/>
    <mergeCell ref="B83:B85"/>
    <mergeCell ref="C83:C85"/>
    <mergeCell ref="A92:A94"/>
    <mergeCell ref="B92:B94"/>
    <mergeCell ref="C92:C94"/>
    <mergeCell ref="A86:A88"/>
    <mergeCell ref="B86:B88"/>
    <mergeCell ref="C86:C88"/>
    <mergeCell ref="A89:A91"/>
    <mergeCell ref="B89:B91"/>
    <mergeCell ref="C89:C91"/>
  </mergeCells>
  <phoneticPr fontId="44" type="noConversion"/>
  <hyperlinks>
    <hyperlink ref="B11" location="'統計資料背景說明(公庫收支月報)'!A1" display="臺東縣太麻里鄉公庫收支月報" xr:uid="{00000000-0004-0000-0000-000000000000}"/>
    <hyperlink ref="B14" location="'統計資料背景說明(垃圾廚餘清理狀況)'!A1" display="臺東縣太麻里鄉統計 月報(資源回收成果報告)" xr:uid="{00000000-0004-0000-0000-000016000000}"/>
    <hyperlink ref="B17" location="'統計資料背景說明(垃圾廚餘清理狀況)'!A1" display="臺東縣太麻里鄉統計 月報(垃圾及廚餘清理狀況)" xr:uid="{00000000-0004-0000-0000-000021000000}"/>
    <hyperlink ref="B20" location="'統計資料背景說明(停車位概況-路邊停車位)'!A1" display="臺東縣太麻里鄉公所 季報(停車位概況-路邊停車位)" xr:uid="{00000000-0004-0000-0000-00002C000000}"/>
    <hyperlink ref="B23" location="'統計資料背景說明(區內路外身心障礙者專用停車位)'!A1" display="臺東縣太麻里鄉公所統計 季報(區內路外身心障礙者專用停車位)" xr:uid="{00000000-0004-0000-0000-000030000000}"/>
    <hyperlink ref="B26" location="'統計資料背景說明(停車位概況-路邊身心障礙者專用停車位)'!A1" display="臺東縣太麻里鄉公所 季報(停車位概況-路邊身心障礙者專用停車位)" xr:uid="{00000000-0004-0000-0000-000034000000}"/>
    <hyperlink ref="B53" location="'統計資料背景說明(獨居老人人數及服務概況)'!A1" display="臺東縣太麻里鄉統計 季報(獨居老人人數及服務概況表)" xr:uid="{00000000-0004-0000-0000-00003C000000}"/>
    <hyperlink ref="B56" location="'統計資料背景說明(社區發展工作概況)'!A1" display="臺東縣太麻里鄉統計 年報(推行社區發展工作概況)" xr:uid="{00000000-0004-0000-0000-000041000000}"/>
    <hyperlink ref="B59" location="'統計資料背景說明(公墓設施概況)'!A1" display="臺東縣太麻里鄉公所統計 年報 公墓設施概況" xr:uid="{00000000-0004-0000-0000-000043000000}"/>
    <hyperlink ref="B62" location="'統計資料背景說明(火化場設施概況)'!A1" display="臺東縣太麻里鄉公所統計 年報 (火化場設施概況)" xr:uid="{00000000-0004-0000-0000-000045000000}"/>
    <hyperlink ref="B65" location="'統計資料背景說明(骨灰(骸)存放設施概況)'!A1" display="臺東縣太麻里鄉公所統計年報 骨灰(骸)存放設施概況" xr:uid="{00000000-0004-0000-0000-000047000000}"/>
    <hyperlink ref="B68" location="'統計資料背景說明(殯儀館設施概況)'!A1" display="臺東縣太麻里鄉公所統計 年報(殯儀館設施概況)" xr:uid="{00000000-0004-0000-0000-000049000000}"/>
    <hyperlink ref="B71" location="'統計資料背景說明(殯葬管理業務概況)'!A1" display="臺東縣太麻里鄉公所統計 年報(殯葬管理業務概況)" xr:uid="{00000000-0004-0000-0000-00004B000000}"/>
    <hyperlink ref="B74" location="'統計資料背景說明(辦理調解方式概況'!A1" display="臺東縣太麻里鄉公所 年報(調解方式概況)" xr:uid="{00000000-0004-0000-0000-00004D000000}"/>
    <hyperlink ref="B77" location="'統計資料背景說明(調解委員會組織概況)'!A1" display="臺東縣太麻里鄉公所 年報(調解委員會組織概況)" xr:uid="{00000000-0004-0000-0000-00004F000000}"/>
    <hyperlink ref="B80" location="'統計資料背景說明(辦理調解業務概況'!A1" display="臺東縣太麻里鄉公所 年報(調解業務概況)" xr:uid="{00000000-0004-0000-0000-000051000000}"/>
    <hyperlink ref="B83" location="'統計資料背景說明(環境保護歲出決算統計)'!A1" display="臺東縣太麻里鄉統計半年報(垃圾回收清除車輛統計)" xr:uid="{00000000-0004-0000-0000-000053000000}"/>
    <hyperlink ref="B86" location="'統計資料背景說明(環境保護歲出決算統計)'!A1" display="臺東縣太麻里鄉統計年報(環境保護決算概況)" xr:uid="{00000000-0004-0000-0000-000056000000}"/>
    <hyperlink ref="B89" location="'統計資料背景說明(環境保護歲出預算統計)'!A1" display="臺東縣太麻里鄉統計年報(環境保護預算概況)" xr:uid="{00000000-0004-0000-0000-000058000000}"/>
    <hyperlink ref="B92" location="'統計資料背景說明(治山防災整體治理工程)'!A1" display="臺東縣太麻里鄉統計年報(治山防災整體治理工程)" xr:uid="{00000000-0004-0000-0000-00005A000000}"/>
    <hyperlink ref="B29" location="'統計資料背景說明(停車位概況-路邊身心障礙者專用停車位)'!A1" display="臺東縣太麻里鄉公所 季報(停車位概況-路邊身心障礙者專用停車位)" xr:uid="{083C72C3-2AEC-4CB4-A3FF-60C918E30789}"/>
    <hyperlink ref="B32" location="'統計資料背景說明(停車位概況-路邊身心障礙者專用停車位)'!A1" display="臺東縣太麻里鄉公所 季報(停車位概況-路邊身心障礙者專用停車位)" xr:uid="{15B97EEF-3017-4E71-85DE-99DA4FD3D2A3}"/>
    <hyperlink ref="B35" location="'統計資料背景說明(停車位概況-路邊身心障礙者專用停車位)'!A1" display="臺東縣太麻里鄉公所 季報(停車位概況-路邊身心障礙者專用停車位)" xr:uid="{69963EA0-0707-48BD-B54C-14A715F4C027}"/>
    <hyperlink ref="B38" location="'統計資料背景說明(停車位概況-路邊身心障礙者專用停車位)'!A1" display="臺東縣太麻里鄉公所 季報(停車位概況-路邊身心障礙者專用停車位)" xr:uid="{85FC3CA2-2C27-4864-9915-BAB0E84EEA08}"/>
    <hyperlink ref="B50" location="'統計資料背景說明(獨居老人人數及服務概況)'!A1" display="臺東縣太麻里鄉統計 年報(有效農機使用證之農機數量)" xr:uid="{00000000-0004-0000-0000-00003A000000}"/>
    <hyperlink ref="B47" location="'統計資料背景說明(農耕土地面積)'!A1" display="臺東縣太麻里鄉統計 年報(農耕土地面積)" xr:uid="{00000000-0004-0000-0000-000038000000}"/>
    <hyperlink ref="B41" location="'統計資料背景說明(停車位概況-路邊身心障礙者專用停車位)'!A1" display="臺東縣太麻里鄉公所 季報(停車位概況-路邊身心障礙者專用停車位)" xr:uid="{E8980457-86BE-4FC1-AE8E-79307C0D5A0F}"/>
    <hyperlink ref="B44" location="'統計資料背景說明(停車位概況-路邊身心障礙者專用停車位)'!A1" display="臺東縣太麻里鄉公所 季報(停車位概況-路邊身心障礙者專用停車位)" xr:uid="{31D0965A-4E73-4573-9670-336A6801C150}"/>
    <hyperlink ref="B95" location="'統計資料背景說明(治山防災整體治理工程)'!A1" display="臺東縣太麻里鄉統計年報(治山防災整體治理工程)" xr:uid="{CB53C47E-7B59-46DA-9498-B7B225E0EA06}"/>
    <hyperlink ref="B98" location="'統計資料背景說明(治山防災整體治理工程)'!A1" display="臺東縣太麻里鄉統計年報(治山防災整體治理工程)" xr:uid="{6FC423A2-BF27-4212-A0B2-F66016C7D50E}"/>
    <hyperlink ref="B101" location="'統計資料背景說明(治山防災整體治理工程)'!A1" display="臺東縣太麻里鄉統計年報(治山防災整體治理工程)" xr:uid="{92F01030-F552-48CE-A654-B73EDF8D4C4B}"/>
    <hyperlink ref="B104" location="'統計資料背景說明(治山防災整體治理工程)'!A1" display="臺東縣太麻里鄉統計年報(治山防災整體治理工程)" xr:uid="{8CF9253D-8684-4609-AA47-7D10F8C1E4B0}"/>
    <hyperlink ref="B107" location="'統計資料背景說明(治山防災整體治理工程)'!A1" display="臺東縣太麻里鄉統計年報(治山防災整體治理工程)" xr:uid="{3FD97B1A-8B07-4004-8FE2-64BEE50D5727}"/>
    <hyperlink ref="B110" location="'統計資料背景說明(治山防災整體治理工程)'!A1" display="臺東縣太麻里鄉統計年報(治山防災整體治理工程)" xr:uid="{F60303E9-CE9F-472E-940A-37303229A3E3}"/>
    <hyperlink ref="B113" location="'統計資料背景說明(治山防災整體治理工程)'!A1" display="臺東縣太麻里鄉統計年報(治山防災整體治理工程)" xr:uid="{900941D0-10FE-4C71-BD00-A76F224B28B9}"/>
    <hyperlink ref="B116" location="'統計資料背景說明(治山防災整體治理工程)'!A1" display="臺東縣太麻里鄉統計年報(治山防災整體治理工程)" xr:uid="{29DCE559-2FB0-405B-8952-DD025BB3DBEF}"/>
    <hyperlink ref="B119" location="'統計資料背景說明(治山防災整體治理工程)'!A1" display="臺東縣太麻里鄉統計年報(治山防災整體治理工程)" xr:uid="{B3FEBE0F-999E-4DC6-A762-B6A95E82FD0B}"/>
    <hyperlink ref="B122" location="'統計資料背景說明(治山防災整體治理工程)'!A1" display="臺東縣太麻里鄉統計年報(治山防災整體治理工程)" xr:uid="{7586A6AF-A65D-405A-8E20-A7F2881F31C9}"/>
    <hyperlink ref="B125" location="'統計資料背景說明(治山防災整體治理工程)'!A1" display="臺東縣太麻里鄉統計年報(治山防災整體治理工程)" xr:uid="{BEE97C57-765D-4529-9F88-69DFA1089EEB}"/>
    <hyperlink ref="B128" location="'統計資料背景說明(治山防災整體治理工程)'!A1" display="臺東縣太麻里鄉統計年報(治山防災整體治理工程)" xr:uid="{CD2D754C-B4EB-465E-A956-E293494152A6}"/>
    <hyperlink ref="B131" location="'統計資料背景說明(治山防災整體治理工程)'!A1" display="臺東縣太麻里鄉統計年報(治山防災整體治理工程)" xr:uid="{10764154-9AE6-47A8-8FFE-70EED99F0A64}"/>
    <hyperlink ref="B11:B13" location="公庫收支月報!A1" display="臺東縣太麻里鄉公庫收支月報" xr:uid="{8F54CB1B-9DB4-4C88-8D37-1B2D47201CC0}"/>
    <hyperlink ref="B14:B16" location="資源回收成果報告!A1" display="臺東縣太麻里鄉統計 月報(資源回收成果報告)" xr:uid="{5B59E008-F13D-4A40-A18B-813894AA1760}"/>
    <hyperlink ref="B17:B19" location="一般垃圾及廚餘清理狀況!A1" display="臺東縣太麻里鄉統計 月報(一般垃圾及廚餘清理狀況)" xr:uid="{BF46C4D9-9CD1-4627-BF00-7A6ED465272B}"/>
    <hyperlink ref="B20:B22" location="'停車位概況-路邊停車位'!A1" display="臺東縣太麻里鄉公所 季報(停車位概況-路邊停車位)" xr:uid="{2D8DE0D2-19A7-466A-BDFA-A7FBCCDBC78E}"/>
    <hyperlink ref="B23:B25" location="'停車位概況-區內路外身心障礙者專用停車位'!A1" display="臺東縣太麻里鄉公所統計 季報(區內路外身心障礙者專用停車位)" xr:uid="{B96B9DD7-9D27-403C-89DC-C23691DC163D}"/>
    <hyperlink ref="B26:B28" location="'停車位概況-路邊身心障礙者專用停車位'!A1" display="臺東縣太麻里鄉公所 季報(停車位概況-路邊身心障礙者專用停車位)" xr:uid="{94629C01-1308-420D-AA23-A8B4CB01EC52}"/>
    <hyperlink ref="B29:B31" location="'停車位概況-區外路外身心障礙者專用停車位'!A1" display="臺東縣太麻里鄉公所 季報(區外路外身心障礙者專用停車位)" xr:uid="{4F7EBB7A-EDE5-44B6-8E12-295FF4036243}"/>
    <hyperlink ref="B32:B34" location="'停車位概況-區內路外電動車專用停車位'!A1" display="臺東縣太麻里鄉公所 季報(區內路外電動車專用停車位)" xr:uid="{C09CFE3C-F837-4745-A98F-04FD5AC0D028}"/>
    <hyperlink ref="B35:B37" location="'停車位概況-區外路外電動車專用停車位'!A1" display="臺東縣太麻里鄉公所 季報(區外路外電動車專用停車位)" xr:uid="{411CF321-FD2D-4E3C-AD18-BFD8FA2BC972}"/>
    <hyperlink ref="B38:B40" location="'停車位概況-路邊電動車專用停車位'!A1" display="臺東縣太麻里鄉公所 季報(路邊電動車專用停車位)" xr:uid="{35207730-2F44-40AF-AD32-BA9E7699BAC0}"/>
    <hyperlink ref="B41:B43" location="'停車位概況-都市計畫區內路外'!A1" display="臺東縣太麻里鄉公所 季報(停車位概況-都市計畫區內路外)" xr:uid="{42D3B1FE-978A-4F72-B80A-7F15D1CB6684}"/>
    <hyperlink ref="B44:B46" location="'停車位概況-都市計畫區外路外'!A1" display="臺東縣太麻里鄉公所 季報(停車位概況-都市計畫區外路外)" xr:uid="{C1E6DB16-852D-4F13-9F44-2AD455B751FA}"/>
    <hyperlink ref="B47:B49" location="農耕土地面積!A1" display="臺東縣太麻里鄉統計 年報(農耕土地面積)" xr:uid="{2817CFF3-3429-430B-9597-00D8B9803688}"/>
    <hyperlink ref="B50:B52" location="有效農機使用證之農機數量!A1" display="臺東縣太麻里鄉統計 年報(有效農機使用證之農機數量)" xr:uid="{C175576E-56C0-46CA-966D-9B8672657F57}"/>
    <hyperlink ref="B53:B55" location="列冊需關懷獨居老人人數及服務概況!A1" display="臺東縣太麻里鄉統計 季報(列冊需關懷獨居老人人數及服務概況)" xr:uid="{634D26AF-4A4D-4166-A40C-161303177343}"/>
    <hyperlink ref="B56:B58" location="推行社區發展工作概況!A1" display="臺東縣太麻里鄉統計 年報(推行社區發展工作概況)" xr:uid="{F21DBDF6-8E35-4C89-99A9-99E811219799}"/>
    <hyperlink ref="B59:B61" location="公墓設施使用概況!A1" display="臺東縣太麻里鄉公所統計 年報 公墓設施概況" xr:uid="{1A0DA73E-0CDC-4EA0-94FA-3094EB2100B4}"/>
    <hyperlink ref="B62:B64" location="火化場設施概況!A1" display="臺東縣太麻里鄉公所統計 年報 (火化場設施概況)" xr:uid="{94C1680D-5A38-4089-B98C-2A9FA61B0ECB}"/>
    <hyperlink ref="B65:B67" location="'骨灰(骸)存放設施使用概況'!A1" display="臺東縣太麻里鄉公所統計年報 骨灰(骸)存放設施概況" xr:uid="{38A9E2D7-A4E2-4672-8919-608B50769F09}"/>
    <hyperlink ref="B68:B70" location="殯儀館設施概況!A1" display="臺東縣太麻里鄉公所統計 年報(殯儀館設施概況)" xr:uid="{F2DFE68F-2907-4900-9F37-BAFAC2AC020B}"/>
    <hyperlink ref="B71:B73" location="殯葬管理業務概況!A1" display="臺東縣太麻里鄉公所統計 年報(殯葬管理業務概況)" xr:uid="{7F1C218A-E35A-4996-96B9-44050FB6033B}"/>
    <hyperlink ref="B74:B76" location="辦理調解方式概況!A1" display="臺東縣太麻里鄉公所 年報(調解方式概況)" xr:uid="{C0A189C9-5E6E-4689-B46D-4C39D0D2D784}"/>
    <hyperlink ref="B77:B79" location="調解委員會組織概況!A1" display="臺東縣太麻里鄉公所 年報(調解委員會組織概況)" xr:uid="{84B06BAA-A957-4DBD-9AFF-43C3D533FF58}"/>
    <hyperlink ref="B80:B82" location="辦理調解業務概況!A1" display="臺東縣太麻里鄉公所 年報(辦理調解業務概況)" xr:uid="{2CC47909-B44E-455E-8531-5A43AA7F7480}"/>
    <hyperlink ref="B83:B85" location="'垃圾處理場(廠)及垃圾回收清除車輛統計'!A1" display="臺東縣太麻里鄉統計半年報(垃圾處理場(廠)及垃圾回收清除車輛統計)" xr:uid="{47C55492-108D-4123-9D82-C518C214DCB9}"/>
    <hyperlink ref="B86:B88" location="環境保護決算概況!A1" display="臺東縣太麻里鄉統計年報(環境保護決算概況)" xr:uid="{397D268D-24CA-45AE-9C19-F58EDA895E66}"/>
    <hyperlink ref="B89:B91" location="環境保護預算概況!A1" display="臺東縣太麻里鄉統計年報(環境保護預算概況)" xr:uid="{C5906128-EFD4-4AB6-89A2-7BB50485A4D6}"/>
    <hyperlink ref="B92:B94" location="治山防災整體治理工程!A1" display="臺東縣太麻里鄉統計年報(治山防災整體治理工程)" xr:uid="{903F8B3A-3689-4BD7-83EB-2387CE7368DD}"/>
    <hyperlink ref="B95:B97" location="天然災害水土保持設施損失情形!A1" display="臺東縣太麻里鄉統計年報(天然災害水土保持設施損失情形)" xr:uid="{F0E5AE25-EDD9-4A9C-903D-5944328FB66C}"/>
    <hyperlink ref="B98:B100" location="農路改善及維護工程!A1" display="臺東縣太麻里鄉統計年報(農路改善及維護工程)" xr:uid="{FAAA9F90-CB9B-4E59-83A5-ECAA83BB13F7}"/>
    <hyperlink ref="B101:B103" location="漁業從業人數!A1" display="臺東縣太麻里鄉統計年報(漁業從業人數)" xr:uid="{362DB050-3260-46B5-8E52-7C13846DB731}"/>
    <hyperlink ref="B104:B106" location="漁戶數及漁戶人口數!A1" display="臺東縣太麻里鄉統計年報(漁戶數及於戶人口數)" xr:uid="{F04D6982-EA67-4306-81C0-4E95DFD8960C}"/>
    <hyperlink ref="B107:B109" location="都市計畫區域內公共工程實施數量!A1" display="臺東縣太麻里鄉統計年報(都市計畫區域內公共工程實施數量)" xr:uid="{264E6BAC-5966-4019-99AC-9CF0BEA372FB}"/>
    <hyperlink ref="B110:B112" location="都市計畫公共設施用地已取得面積!A1" display="臺東縣太麻里鄉統計年報(都市計畫公共設施用地已取得面積)" xr:uid="{361A756F-1BC5-46A5-892C-95E38D07E069}"/>
    <hyperlink ref="B113:B115" location="都市計畫公共設施用地已闢建面積!A1" display="臺東縣太麻里鄉統計年報(都市計畫公共設施用地已闢建面積)" xr:uid="{6F5D1806-98A8-400B-89ED-DD7FA5C4D335}"/>
    <hyperlink ref="B116:B118" location="都市計畫區域內現有已開闢道路長度及面積暨橋梁座數、自行車道長度!A1" display="臺東縣太麻里鄉統計年報(都市計畫區域內現有已開闢道路長度及面積暨橋梁座數、自行車道長度)" xr:uid="{48D72762-AF6E-4762-AC64-6E1C2B6E0AB3}"/>
    <hyperlink ref="B119:B121" location="環保人員概況!A1" display="臺東縣太麻里鄉統計年半年報(環保人員概況)" xr:uid="{25E4BF77-150E-45F6-BA59-8DDFADCD2734}"/>
    <hyperlink ref="B122:B124" location="宗教財團法人概況!A1" display="臺東縣太麻里鄉統計年報(宗教財團法人概況)" xr:uid="{FED82B89-E971-40EE-825A-66CD5F7C7603}"/>
    <hyperlink ref="B125:B127" location="寺廟登記概況!A1" display="臺東縣太麻里鄉統計年報(寺廟登記概況)" xr:uid="{447B20D1-37B0-4D35-A17D-76647C85B60D}"/>
    <hyperlink ref="B128:B130" location="'教會（堂）概況'!A1" display="臺東縣太麻里鄉統計年報(教會(堂)概況)" xr:uid="{208B7B45-5E83-44C6-991A-572001FD5F69}"/>
    <hyperlink ref="B131:B133" location="宗教團體興辦公益慈善及社會教化事業概況!A1" display="臺東縣太麻里鄉統計年報(宗教團體興辦公益慈善及社會教化事業概況)" xr:uid="{E21F7A19-2867-4F51-8963-B22FF76C4FAC}"/>
    <hyperlink ref="F106" location="'漁戶數及漁戶人口數 '!A1" display="112年度漁戶數及漁戶人口數" xr:uid="{3ACE833F-2B08-41BB-87AF-F213A916F361}"/>
    <hyperlink ref="F103" location="'漁業從業人數-112年'!A1" display="112年度漁業從業人數" xr:uid="{84916D83-19A3-49BF-BD58-5D649843FB97}"/>
    <hyperlink ref="G52" location="'有效農機使用證之農機數量-112年'!A1" display="112年度有效農機使用證之農機數量" xr:uid="{6D2F345F-D979-4D73-908C-C6DD8073E458}"/>
    <hyperlink ref="D13" location="'公庫收支(歲入)-112年12月'!Print_Titles" display="112年12月公庫收支月報" xr:uid="{49557442-B7E7-4C7B-83E9-7AF824ADB558}"/>
    <hyperlink ref="E13" location="'公庫收支(歲入)-113年1月'!Print_Titles" display="113年1月公庫收支月報" xr:uid="{9AA9D11C-1F4E-4E8E-93EE-3F24FD32C5B5}"/>
    <hyperlink ref="F13" location="'公庫收支(歲入)-113年2月'!Print_Titles" display="113年2月公庫收支月報" xr:uid="{21F15443-692A-49CC-BC4D-9155AD5677F9}"/>
    <hyperlink ref="G13" location="'公庫收支(歲入)-113年3月'!Print_Titles" display="113年3月公庫收支月報" xr:uid="{32537D1B-97F6-4BF6-8C0A-54EB71FB3F26}"/>
    <hyperlink ref="H13" location="'公庫收支(歲入)-113年4月'!Print_Titles" display="113年4月公庫收支月報" xr:uid="{82549AA2-DF7B-413E-BA9D-F7CD67DBB5A4}"/>
    <hyperlink ref="D19" location="'一般垃圾及廚餘清理狀況-112年12月'!Print_Area" display="112年12月一般垃圾及廚餘清理狀況" xr:uid="{422DC84F-40FE-4AFE-B20B-23DC05AAD7E5}"/>
    <hyperlink ref="E19" location="'一般垃圾及廚餘清理狀況-113年1月'!Print_Area" display="113年1月一般垃圾及廚餘清理狀況" xr:uid="{EFFDBDB3-AA4D-4C9A-94A6-88F9DBB22479}"/>
    <hyperlink ref="F19" location="'一般垃圾及廚餘清理狀況-113年2月'!Print_Area" display="113年2月一般垃圾及廚餘清理狀況" xr:uid="{692E4C48-3E7C-4BDF-B9A9-B074AAC57D5D}"/>
    <hyperlink ref="G19" location="'一般垃圾及廚餘清理狀況-113年3月'!Print_Area" display="113年3月一般垃圾及廚餘清理狀況" xr:uid="{E23A69A0-6C7A-4807-87E3-5A2C3BEB1E12}"/>
    <hyperlink ref="H19" location="'一般垃圾及廚餘清理狀況-113年4月'!A1" display="113年4月一般垃圾及廚餘清理狀況" xr:uid="{6D6CF44B-5F5F-468B-A76F-EE6A066E0350}"/>
    <hyperlink ref="G64" location="'火化場設施概況-112年'!A1" display="112年火化場設施概況" xr:uid="{FBCC0AA8-C89D-44F4-B4FF-F8B1A754B342}"/>
    <hyperlink ref="G61" location="'公墓設施概況-112年'!A1" display="112年公墓設施概況" xr:uid="{43867E29-50A6-4DCD-B2E7-223DCF570488}"/>
    <hyperlink ref="G70" location="'殯儀館設施概況-112年'!A1" display="112年殯儀館設施概況" xr:uid="{F71CF76D-8D97-4BBD-B88B-2E874F8DA291}"/>
    <hyperlink ref="G67" location="'骨灰(骸)存放設施概況-112年'!A1" display="112年骨灰(骸)存放設施概況" xr:uid="{1D2D4A0A-FBA1-492B-9AE1-3DD04D637C23}"/>
    <hyperlink ref="G73" location="'殯葬管理業務概況-112年'!A1" display="112年殯葬管理業務概況" xr:uid="{F1F988BB-CDF5-4F6E-84EE-676B0AE0953A}"/>
    <hyperlink ref="E49" location="'農耕土地面積-112年'!A1" display="112年農耕土地面積" xr:uid="{D0BC7AF0-C636-4241-A340-1DCAC4E548D4}"/>
    <hyperlink ref="E55" location="'列冊需關懷獨居老人人數及服務概況-112年第4季'!A1" display="112年第4季列冊需關懷獨居老人人數及服務概況" xr:uid="{7EAEF0AF-8514-4CBB-B9F2-E613E800025E}"/>
    <hyperlink ref="H55" location="'獨居老人服務概況-113年第1季'!A1" display="113年第1季獨居老人服務概況" xr:uid="{019632DE-22F0-4FE4-A80E-EECFA9BD6A32}"/>
    <hyperlink ref="F58" location="'推行社區發展工作概況-112年'!A1" display="112年推行社區發展工作概況" xr:uid="{6483CBAA-4842-45D7-A3E8-0241CFFFF04C}"/>
    <hyperlink ref="E76" location="'辦理調解方式概況-112年'!A1" display="112年調解方式概況" xr:uid="{30B29876-D502-4A62-AA76-3AFDA12ED7D6}"/>
    <hyperlink ref="E79" location="'調解委員會組織概況-112年'!A1" display="112年調解委員會組織概況" xr:uid="{29FB355B-5F35-4932-9F6C-27E6E4D07D66}"/>
    <hyperlink ref="E82" location="'調解業務概況-112年'!A1" display="112年辦理調解業務概況" xr:uid="{E5F233CA-6F79-47A1-BFE6-9B8819E6B71F}"/>
    <hyperlink ref="F91" location="'環境保護預算-113年'!A1" display="113年環境保護預算概況" xr:uid="{8053B149-1D84-4B80-96FD-68FEB65CDD57}"/>
    <hyperlink ref="H88" location="'環境保護決算-112年'!A1" display="112年環境保護決算概況" xr:uid="{DE24FE18-889D-44AA-AEA9-D118211E4B7C}"/>
    <hyperlink ref="I13" location="'公庫收支(歲入)-113年5月'!Print_Titles" display="113年4月公庫收支月報" xr:uid="{7819697C-5847-4545-BB86-7B81204EBBA1}"/>
    <hyperlink ref="J13" location="'公庫收支(歲入)-113年6月'!Print_Titles" display="113年4月公庫收支月報" xr:uid="{A28085EC-56C0-41D0-8946-BA2714527E09}"/>
    <hyperlink ref="K13" location="'公庫收支(歲入)-113年7月'!Print_Titles" display="113年4月公庫收支月報" xr:uid="{A19BF474-BC8F-4EE1-9193-49B57A92B66A}"/>
    <hyperlink ref="F124" location="'宗教財團法人概況-112年'!A1" display="112年度宗教財團法人概況" xr:uid="{74F4AB78-C4B2-4063-97A7-8FB2CB5D1F9F}"/>
    <hyperlink ref="G127" location="'寺廟登記概況-112年'!A1" display="112年度寺廟登記概況" xr:uid="{5C5273C7-41EC-4B2B-9EC1-7343D5CB9506}"/>
    <hyperlink ref="F130" location="'教會(堂)概況-112年'!A1" display="112年度教會(堂)概況" xr:uid="{A0AD6577-86D6-49FD-8B84-14EC1268686A}"/>
    <hyperlink ref="G133" location="'宗教團體興辦公益慈善及社會教化事業概況-112年'!A1" display="112年度宗教團體興辦公益慈善及社會教化事業概況" xr:uid="{0AA7C7EF-D118-4F4E-BADA-A4CC7639349E}"/>
    <hyperlink ref="K55" location="'獨居老人服務概況-113年第2季'!A1" display="113年第2季獨居老人服務概況" xr:uid="{B3FA4F34-C7C6-425C-A637-0DD4E12BF194}"/>
    <hyperlink ref="K16" location="'資源回收成果報告-113年7月'!A1" display="113年7月資源回收成果報告" xr:uid="{2615A168-6AA0-447B-A69D-B48B37578C19}"/>
    <hyperlink ref="J16" location="'資源回收成果報告-113年6月'!A1" display="113年6月資源回收成果報告" xr:uid="{2FC58909-B741-4AF9-B42C-36A06CFC96D4}"/>
    <hyperlink ref="I16" location="'資源回收成果報告-113年5月'!A1" display="113年5月資源回收成果報告" xr:uid="{A9192060-A838-4F6A-B319-CF2A12F825A0}"/>
    <hyperlink ref="H16" location="'資源回收成果報告-113年4月'!A1" display="113年4月資源回收成果報告" xr:uid="{32CA0ACD-A0D8-4066-93FC-7D4EB1EF0F7E}"/>
    <hyperlink ref="G16" location="'資源回收成果報告-113年3月'!A1" display="113年3月資源回收成果報告" xr:uid="{CFF678FC-8B61-401D-9C9E-1B6998690B00}"/>
    <hyperlink ref="F16" location="'資源回收成果報告-113年2月'!A1" display="113年2月資源回收成果報告" xr:uid="{6FC75A9B-5F54-4F1C-A646-B92F7A5098C5}"/>
    <hyperlink ref="E16" location="'資源回收成果報告-113年1月'!A1" display="113年1月資源回收成果報告" xr:uid="{B06BC8D9-F471-4F6C-BE67-EC34E9E1AA75}"/>
    <hyperlink ref="I19" location="'一般垃圾及廚餘清理狀況-113年5月'!A1" display="113年5月一般垃圾及廚餘清理狀況" xr:uid="{33AED84E-F932-4CB2-BDD2-D6A25D06D028}"/>
    <hyperlink ref="J19" location="'一般垃圾及廚餘清理狀況-113年6月'!A1" display="113年6月一般垃圾及廚餘清理狀況" xr:uid="{263C0A09-F752-4F0F-A5D8-F2E381A22877}"/>
    <hyperlink ref="K19" location="'一般垃圾及廚餘清理狀況-113年7月'!A1" display="113年7月一般垃圾及廚餘清理狀況" xr:uid="{0738F115-9056-478B-9EA5-FFB9A6050CB8}"/>
    <hyperlink ref="E121" location="'環保人員概況-112年下半年度'!A1" display="(112年下半年度)" xr:uid="{90AEFBF0-42CB-44D3-B3B2-625555FCADF5}"/>
    <hyperlink ref="K121" location="'環保人員概況-113年上半年度'!A1" display="113年上半年度環保人員概況" xr:uid="{F9BA23F5-A26D-495C-8EB9-232D86E6851E}"/>
    <hyperlink ref="D22" location="'停車位概況-路邊停車位-112年第4季'!A1" display="112年第4季停車位概況-路邊停車位" xr:uid="{616394D6-F978-47AA-97A6-602BC6B50A72}"/>
    <hyperlink ref="G22" location="'停車位概況-路邊停車位-113年第1季'!A1" display="113年第1季停車位概況-路邊停車位" xr:uid="{965413AB-34E7-4635-827E-2CD28D2BEB5A}"/>
    <hyperlink ref="J22" location="'停車位概況-路邊停車位-113年第2季'!A1" display="113年第2季停車位概況-路邊停車位" xr:uid="{F1654562-A052-47A8-AD74-517A6217E027}"/>
    <hyperlink ref="D25" location="'停車位概況-區內路外身心障礙專用停車位-112年第4季'!A1" display="112年第4季區內路外身心障礙者專用停車位" xr:uid="{C523FA11-110C-4B14-8768-6C8D2C85FCF9}"/>
    <hyperlink ref="G25" location="'停車位概況-區內路外身心障礙專用停車位-113年第1季'!A1" display="113年第1季區內路外身心障礙者專用停車位" xr:uid="{0DFE2976-A159-4320-B574-E2CC16235AA1}"/>
    <hyperlink ref="J25" location="'停車位概況-區內路外身心障礙專用停車位-113年第2季'!A1" display="113年第2季區內路外身心障礙者專用停車位" xr:uid="{9375932F-8C23-4146-BB0A-6D07B43C0108}"/>
    <hyperlink ref="D28" location="'停車位概況-路邊身心障礙專用停車位-112年第4季'!A1" display="112年第4季停車位概況-路邊身心障礙者專用停車位" xr:uid="{F7AB16A2-006A-4081-B78E-F9CC99F0085E}"/>
    <hyperlink ref="G28" location="'停車位概況-路邊身心障礙專用停車位-113年第1季'!A1" display="113年第1季停車位概況-路邊身心障礙者專用停車位" xr:uid="{AEB3DD8C-766D-4A57-A06F-6AB1DE288CCA}"/>
    <hyperlink ref="J28" location="'停車位概況-路邊身心障礙專用停車位-113年第2季'!A1" display="113年第2季停車位概況-路邊身心障礙者專用停車位" xr:uid="{1E501E8B-5232-4A3D-B49D-73B131699A12}"/>
    <hyperlink ref="D31" location="'停車位概況-區外路外身心障礙專用停車位-112年第4季'!A1" display="112年第4季區外路外身心障礙者專用停車位" xr:uid="{D79BE241-2CFB-4E4A-A3C9-518B3B399F01}"/>
    <hyperlink ref="G31" location="'停車位概況-區外路外身心障礙專用停車位-113年第1季'!A1" display="113年第1季區外路外身心障礙者專用停車位" xr:uid="{D8C8B583-F4E9-46EA-8B2F-3920906283A3}"/>
    <hyperlink ref="J31" location="'停車位概況-區外路外身心障礙專用停車位-113年第2季'!A1" display="113年第2季區外路外身心障礙者專用停車位" xr:uid="{D2BB32E2-FE26-4F1E-8BAB-DFC46D5B035C}"/>
    <hyperlink ref="D34" location="'停車位概況-區內路外電動車專用停車位-112年第4季'!A1" display="112年第4季區內路外電動車專用停車位" xr:uid="{0E362C4D-1793-4603-8F2D-060FA9C6DBEE}"/>
    <hyperlink ref="G34" location="'停車位概況-區內路外電動車專用停車位-113年第1季'!A1" display="113年第1季區內路外電動車專用停車位" xr:uid="{84FADA4D-811D-44C7-98D6-C2E4C65EB362}"/>
    <hyperlink ref="J34" location="'停車位概況-區內路外電動車專用停車位-113年第2季'!A1" display="113年第2季區內路外電動車專用停車位" xr:uid="{9AF52EB7-1BE3-4D3A-A935-CC366C13D048}"/>
    <hyperlink ref="D37" location="'停車位概況-區外路外電動車專用停車位-112年第4季'!A1" display="112年第4季區外路外電動車專用停車位" xr:uid="{BBB07AA2-C53A-444D-BCFC-CD37EE13D5F0}"/>
    <hyperlink ref="G37" location="'停車位概況-區外路外電動車專用停車位-113年第1季'!A1" display="113年第1季區外路外電動車專用停車位" xr:uid="{BABE22CA-D3FA-41EF-874F-F75E2C3882B8}"/>
    <hyperlink ref="J37" location="'停車位概況-區外路外電動車專用停車位-113年第2季'!A1" display="113年第2季區外路外電動車專用停車位" xr:uid="{09D9851A-6B57-4C83-8B95-C5FEC2808875}"/>
    <hyperlink ref="D40" location="'停車位概況-路邊電動車專用停車位-112年第4季'!A1" display="112年第4季路邊電動車專用停車位" xr:uid="{48B0429D-68B4-4290-82D9-37D6280ED266}"/>
    <hyperlink ref="G40" location="'停車位概況-路邊電動車專用停車位-113年第1季'!A1" display="113年第1季路邊電動車專用停車位" xr:uid="{0D8519DC-AE6E-4EC9-9324-F070357E6CFE}"/>
    <hyperlink ref="J40" location="'停車位概況-路邊電動車專用停車位-113年第2季'!A1" display="113年第2季路邊電動車專用停車位" xr:uid="{184C6692-8451-40E7-A286-6FF44354F99A}"/>
    <hyperlink ref="D43" location="'停車位概況-都市計畫區內路外-112年第4季'!A1" display="112年第4季停車位概況-都市計畫區內路外" xr:uid="{F2316E96-9624-40DF-97DA-FE3E222B41AC}"/>
    <hyperlink ref="G43" location="'停車位概況-都市計畫區內路外-113年第1季'!A1" display="113年第1季停車位概況-都市計畫區內路外" xr:uid="{08AA5ACE-8A56-4E7C-B45E-4ACAF99A3B0D}"/>
    <hyperlink ref="J43" location="'停車位概況-都市計畫區內路外-113年第2季'!A1" display="113年第2季停車位概況-都市計畫區內路外" xr:uid="{8F88883C-023A-4BF5-A9B5-EE600048CE3F}"/>
    <hyperlink ref="D46" location="'停車位概況-都市計畫區外路外-112年第4季'!A1" display="112年第4季停車位概況-都市計畫區外路外" xr:uid="{C25A371F-1996-4541-A97B-B7C903CF20FA}"/>
    <hyperlink ref="G46" location="'停車位概況-都市計畫區外路外-113年第1季'!A1" display="113年第1季停車位概況-都市計畫區外路外" xr:uid="{C2B95C62-8E09-4DEA-B3DB-107110AA8EA8}"/>
    <hyperlink ref="J46" location="'停車位概況-都市計畫區外路外-113年第2季'!A1" display="113年第2季停車位概況-都市計畫區外路外" xr:uid="{7F3045A0-EE6F-4823-8B92-087561E9A8E9}"/>
    <hyperlink ref="D16" location="'資源回收成果報告-112年12月'!A1" display="112年12月資源回收成果報告" xr:uid="{CADA46B3-4FD8-4B8F-9363-EFFFE5DE3633}"/>
    <hyperlink ref="F94" location="'治山防災整體治理工程-112年度'!A1" display="112年治山防災整體治理工程" xr:uid="{23CBF902-8AD6-4866-B4BF-3C754CDEF4DE}"/>
    <hyperlink ref="D85" location="'垃圾處理場(廠)及垃圾回收清除車輛-112年下半年'!A1" display="112年下半年度垃圾處理場(廠)及垃圾回收清除車輛統計" xr:uid="{752FAD2E-0EDD-4DE9-9BDD-9A1033C0B94A}"/>
    <hyperlink ref="J85" location="'垃圾處理場(廠)及垃圾回收清除車輛-113上半年'!A1" display="113年上半年度垃圾處理場(廠)及垃圾回收清除車輛統計" xr:uid="{312AC0B9-D219-4D04-BE1D-E5A6E8626042}"/>
    <hyperlink ref="F97" location="'天然災害水土保持設施損失情形-112年'!A1" display="112年天然災害水土保持設施損失情形" xr:uid="{D87199AA-5E57-4A61-86F3-CA928D50CA23}"/>
    <hyperlink ref="F100" location="'農路改善及維護工程-112年'!A1" display="112年農路改善及維護工程" xr:uid="{381B5B4B-5579-42D7-A625-746ACADDB9BC}"/>
    <hyperlink ref="E112" location="'都市計畫公共設施用地已取得面積-112年'!A1" display="112年都市計畫公共設施用地已取得面積" xr:uid="{3D7D0929-BDEC-4EB5-A09A-403ECEC25241}"/>
    <hyperlink ref="E115" location="'都市計畫公共設施用地已闢建面積-112年'!A1" display="112年都市計畫公共設施用地已闢建面積" xr:uid="{F8791A18-C3E5-4343-AD8F-64CE671F1AC0}"/>
    <hyperlink ref="E118" location="'現有已開闢道路長度及面積暨橋梁座數、自行車道長度-112年'!A1" display="112年都市計畫區域內現有已開闢道路長度及面積暨橋梁座數、自行車道長度" xr:uid="{2B062CB9-68E1-441F-94C1-445F6EA0ADC2}"/>
    <hyperlink ref="E109" location="'都市計畫區域內公共工程實施數量-112年'!A1" display="112年都市計畫區域內公共工程實施數量" xr:uid="{CC59D39E-BA83-4567-9149-7B5B4E4940DF}"/>
  </hyperlinks>
  <pageMargins left="0" right="0" top="0.31535433070866109" bottom="0.31535433070866109" header="0.31535433070866109" footer="0.31535433070866109"/>
  <pageSetup paperSize="9" scale="75" fitToWidth="0" fitToHeight="0" pageOrder="overThenDown"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9A350-3917-43B0-8B3C-B240DFB720E7}">
  <sheetPr>
    <tabColor theme="0" tint="-4.9989318521683403E-2"/>
  </sheetPr>
  <dimension ref="A1:B35"/>
  <sheetViews>
    <sheetView workbookViewId="0">
      <selection activeCell="B1" sqref="B1"/>
    </sheetView>
  </sheetViews>
  <sheetFormatPr defaultRowHeight="16.5"/>
  <cols>
    <col min="1" max="1" width="93.625" style="100" customWidth="1"/>
    <col min="2" max="16384" width="9" style="100"/>
  </cols>
  <sheetData>
    <row r="1" spans="1:2" ht="19.5">
      <c r="A1" s="99" t="s">
        <v>247</v>
      </c>
      <c r="B1" s="125" t="s">
        <v>13</v>
      </c>
    </row>
    <row r="2" spans="1:2" ht="19.5">
      <c r="A2" s="110" t="s">
        <v>171</v>
      </c>
    </row>
    <row r="3" spans="1:2" ht="19.5">
      <c r="A3" s="110" t="s">
        <v>238</v>
      </c>
    </row>
    <row r="4" spans="1:2" ht="19.5">
      <c r="A4" s="111" t="s">
        <v>15</v>
      </c>
    </row>
    <row r="5" spans="1:2" ht="19.5">
      <c r="A5" s="118" t="s">
        <v>103</v>
      </c>
    </row>
    <row r="6" spans="1:2" ht="19.5">
      <c r="A6" s="118" t="s">
        <v>188</v>
      </c>
    </row>
    <row r="7" spans="1:2" ht="19.5">
      <c r="A7" s="123" t="s">
        <v>35</v>
      </c>
    </row>
    <row r="8" spans="1:2" ht="19.5">
      <c r="A8" s="123" t="s">
        <v>16</v>
      </c>
    </row>
    <row r="9" spans="1:2" ht="19.5">
      <c r="A9" s="123" t="s">
        <v>36</v>
      </c>
    </row>
    <row r="10" spans="1:2" ht="19.5">
      <c r="A10" s="119" t="s">
        <v>17</v>
      </c>
    </row>
    <row r="11" spans="1:2" ht="19.5">
      <c r="A11" s="118" t="s">
        <v>189</v>
      </c>
    </row>
    <row r="12" spans="1:2" ht="78">
      <c r="A12" s="120" t="s">
        <v>101</v>
      </c>
    </row>
    <row r="13" spans="1:2" ht="19.5">
      <c r="A13" s="102" t="s">
        <v>18</v>
      </c>
    </row>
    <row r="14" spans="1:2" ht="37.5">
      <c r="A14" s="104" t="s">
        <v>239</v>
      </c>
    </row>
    <row r="15" spans="1:2" ht="19.5">
      <c r="A15" s="105" t="s">
        <v>175</v>
      </c>
    </row>
    <row r="16" spans="1:2" ht="19.5">
      <c r="A16" s="103" t="s">
        <v>19</v>
      </c>
    </row>
    <row r="17" spans="1:1" ht="39">
      <c r="A17" s="105" t="s">
        <v>240</v>
      </c>
    </row>
    <row r="18" spans="1:1" ht="39">
      <c r="A18" s="105" t="s">
        <v>241</v>
      </c>
    </row>
    <row r="19" spans="1:1" ht="19.5">
      <c r="A19" s="105" t="s">
        <v>242</v>
      </c>
    </row>
    <row r="20" spans="1:1" ht="19.5">
      <c r="A20" s="105" t="s">
        <v>243</v>
      </c>
    </row>
    <row r="21" spans="1:1" ht="19.5">
      <c r="A21" s="105" t="s">
        <v>244</v>
      </c>
    </row>
    <row r="22" spans="1:1" ht="19.5">
      <c r="A22" s="105" t="s">
        <v>245</v>
      </c>
    </row>
    <row r="23" spans="1:1" ht="19.5">
      <c r="A23" s="105" t="s">
        <v>181</v>
      </c>
    </row>
    <row r="24" spans="1:1" ht="19.5">
      <c r="A24" s="105" t="s">
        <v>200</v>
      </c>
    </row>
    <row r="25" spans="1:1" ht="19.5">
      <c r="A25" s="105" t="s">
        <v>183</v>
      </c>
    </row>
    <row r="26" spans="1:1" ht="19.5">
      <c r="A26" s="105" t="s">
        <v>246</v>
      </c>
    </row>
    <row r="27" spans="1:1" ht="19.5">
      <c r="A27" s="105" t="s">
        <v>21</v>
      </c>
    </row>
    <row r="28" spans="1:1" ht="19.5">
      <c r="A28" s="102" t="s">
        <v>22</v>
      </c>
    </row>
    <row r="29" spans="1:1" ht="39">
      <c r="A29" s="105" t="s">
        <v>235</v>
      </c>
    </row>
    <row r="30" spans="1:1" ht="39">
      <c r="A30" s="105" t="s">
        <v>185</v>
      </c>
    </row>
    <row r="31" spans="1:1" ht="19.5">
      <c r="A31" s="102" t="s">
        <v>23</v>
      </c>
    </row>
    <row r="32" spans="1:1" ht="39">
      <c r="A32" s="105" t="s">
        <v>224</v>
      </c>
    </row>
    <row r="33" spans="1:1" ht="19.5">
      <c r="A33" s="105" t="s">
        <v>145</v>
      </c>
    </row>
    <row r="34" spans="1:1" ht="39">
      <c r="A34" s="107" t="s">
        <v>97</v>
      </c>
    </row>
    <row r="35" spans="1:1" ht="20.25" thickBot="1">
      <c r="A35" s="108" t="s">
        <v>25</v>
      </c>
    </row>
  </sheetData>
  <phoneticPr fontId="44" type="noConversion"/>
  <hyperlinks>
    <hyperlink ref="B1" location="預告統計資料發布時間表!A1" display="回發布時間表" xr:uid="{839E1C2B-BE9C-4D24-839D-91FA0588A916}"/>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52019-E74A-4B9F-ADF4-C165BB6B6757}">
  <dimension ref="A1:L224"/>
  <sheetViews>
    <sheetView showGridLines="0" zoomScaleNormal="100" workbookViewId="0">
      <selection activeCell="I2" sqref="I2"/>
    </sheetView>
  </sheetViews>
  <sheetFormatPr defaultRowHeight="15.75"/>
  <cols>
    <col min="1" max="1" width="12.25" style="1532" customWidth="1"/>
    <col min="2" max="2" width="11" style="1532" customWidth="1"/>
    <col min="3" max="3" width="12.75" style="1532" customWidth="1"/>
    <col min="4" max="4" width="12.75" style="1552" customWidth="1"/>
    <col min="5" max="8" width="12.75" style="1532" customWidth="1"/>
    <col min="9" max="16384" width="9" style="1532"/>
  </cols>
  <sheetData>
    <row r="1" spans="1:12" s="1537" customFormat="1" ht="21" customHeight="1" thickBot="1">
      <c r="A1" s="1538" t="s">
        <v>2207</v>
      </c>
      <c r="B1" s="1536"/>
      <c r="D1" s="1536"/>
      <c r="F1" s="1538" t="s">
        <v>2208</v>
      </c>
      <c r="G1" s="2283" t="s">
        <v>1973</v>
      </c>
      <c r="H1" s="2284"/>
    </row>
    <row r="2" spans="1:12" s="1537" customFormat="1" ht="21" customHeight="1">
      <c r="A2" s="1538" t="s">
        <v>2209</v>
      </c>
      <c r="B2" s="1498" t="s">
        <v>2135</v>
      </c>
      <c r="D2" s="1539"/>
      <c r="E2" s="1540"/>
      <c r="F2" s="1538" t="s">
        <v>2210</v>
      </c>
      <c r="G2" s="2301" t="s">
        <v>2211</v>
      </c>
      <c r="H2" s="2301"/>
      <c r="I2" s="125" t="s">
        <v>13</v>
      </c>
    </row>
    <row r="3" spans="1:12" s="1541" customFormat="1" ht="37.5" customHeight="1">
      <c r="A3" s="2379" t="s">
        <v>2212</v>
      </c>
      <c r="B3" s="2302"/>
      <c r="C3" s="2302"/>
      <c r="D3" s="2302"/>
      <c r="E3" s="2302"/>
      <c r="F3" s="2302"/>
      <c r="G3" s="2302"/>
      <c r="H3" s="2302"/>
    </row>
    <row r="4" spans="1:12" ht="21" customHeight="1" thickBot="1">
      <c r="A4" s="2380" t="s">
        <v>2253</v>
      </c>
      <c r="B4" s="2381"/>
      <c r="C4" s="2381"/>
      <c r="D4" s="2381"/>
      <c r="E4" s="2381"/>
      <c r="F4" s="2381"/>
      <c r="G4" s="2381"/>
      <c r="H4" s="2381"/>
    </row>
    <row r="5" spans="1:12" s="1543" customFormat="1" ht="37.35" customHeight="1">
      <c r="A5" s="2382" t="s">
        <v>2214</v>
      </c>
      <c r="B5" s="2384" t="s">
        <v>2215</v>
      </c>
      <c r="C5" s="2385" t="s">
        <v>2216</v>
      </c>
      <c r="D5" s="2386"/>
      <c r="E5" s="2386"/>
      <c r="F5" s="2387" t="s">
        <v>2217</v>
      </c>
      <c r="G5" s="2388"/>
      <c r="H5" s="2388"/>
    </row>
    <row r="6" spans="1:12" s="1543" customFormat="1" ht="37.35" customHeight="1">
      <c r="A6" s="2383"/>
      <c r="B6" s="2292"/>
      <c r="C6" s="1545" t="s">
        <v>2218</v>
      </c>
      <c r="D6" s="1542" t="s">
        <v>2219</v>
      </c>
      <c r="E6" s="1542" t="s">
        <v>2220</v>
      </c>
      <c r="F6" s="1545" t="s">
        <v>2218</v>
      </c>
      <c r="G6" s="1542" t="s">
        <v>2221</v>
      </c>
      <c r="H6" s="1544" t="s">
        <v>2220</v>
      </c>
    </row>
    <row r="7" spans="1:12" s="1543" customFormat="1" ht="43.5" customHeight="1">
      <c r="A7" s="1602" t="s">
        <v>2222</v>
      </c>
      <c r="B7" s="1603">
        <v>0</v>
      </c>
      <c r="C7" s="1604">
        <v>0</v>
      </c>
      <c r="D7" s="1604">
        <v>0</v>
      </c>
      <c r="E7" s="1604">
        <v>0</v>
      </c>
      <c r="F7" s="1604">
        <v>0</v>
      </c>
      <c r="G7" s="1604">
        <v>0</v>
      </c>
      <c r="H7" s="1605">
        <v>0</v>
      </c>
    </row>
    <row r="8" spans="1:12" s="1543" customFormat="1" ht="43.9" customHeight="1">
      <c r="A8" s="1606" t="s">
        <v>2223</v>
      </c>
      <c r="B8" s="1607">
        <v>0</v>
      </c>
      <c r="C8" s="1608">
        <v>0</v>
      </c>
      <c r="D8" s="1608">
        <v>0</v>
      </c>
      <c r="E8" s="1608">
        <v>0</v>
      </c>
      <c r="F8" s="1608">
        <v>0</v>
      </c>
      <c r="G8" s="1609">
        <v>0</v>
      </c>
      <c r="H8" s="1610">
        <v>0</v>
      </c>
    </row>
    <row r="9" spans="1:12" s="1543" customFormat="1" ht="43.9" customHeight="1">
      <c r="A9" s="1606" t="s">
        <v>2224</v>
      </c>
      <c r="B9" s="1607">
        <v>0</v>
      </c>
      <c r="C9" s="1608">
        <v>0</v>
      </c>
      <c r="D9" s="1608">
        <v>0</v>
      </c>
      <c r="E9" s="1608">
        <v>0</v>
      </c>
      <c r="F9" s="1608">
        <v>0</v>
      </c>
      <c r="G9" s="1609">
        <v>0</v>
      </c>
      <c r="H9" s="1610">
        <v>0</v>
      </c>
    </row>
    <row r="10" spans="1:12" s="1543" customFormat="1" ht="43.9" customHeight="1" thickBot="1">
      <c r="A10" s="1611" t="s">
        <v>2225</v>
      </c>
      <c r="B10" s="1612">
        <v>0</v>
      </c>
      <c r="C10" s="1613">
        <v>0</v>
      </c>
      <c r="D10" s="1613">
        <v>0</v>
      </c>
      <c r="E10" s="1613">
        <v>0</v>
      </c>
      <c r="F10" s="1613">
        <v>0</v>
      </c>
      <c r="G10" s="1614">
        <v>0</v>
      </c>
      <c r="H10" s="1615">
        <v>0</v>
      </c>
    </row>
    <row r="11" spans="1:12" ht="24.75" customHeight="1">
      <c r="A11" s="1616" t="s">
        <v>2226</v>
      </c>
      <c r="B11" s="1617"/>
      <c r="C11" s="1617" t="s">
        <v>2227</v>
      </c>
      <c r="D11" s="1617"/>
      <c r="E11" s="1617" t="s">
        <v>2228</v>
      </c>
      <c r="F11" s="1616"/>
      <c r="G11" s="1618" t="s">
        <v>2229</v>
      </c>
      <c r="H11" s="1619"/>
    </row>
    <row r="12" spans="1:12" ht="12.75" customHeight="1">
      <c r="E12" s="1620" t="s">
        <v>2230</v>
      </c>
      <c r="G12" s="2289"/>
      <c r="H12" s="2289"/>
    </row>
    <row r="13" spans="1:12" ht="16.5">
      <c r="A13" s="1554"/>
      <c r="F13" s="2262" t="s">
        <v>2254</v>
      </c>
      <c r="G13" s="2262"/>
      <c r="H13" s="2262"/>
    </row>
    <row r="14" spans="1:12" ht="19.899999999999999" customHeight="1">
      <c r="A14" s="2265" t="s">
        <v>2158</v>
      </c>
      <c r="B14" s="2265"/>
      <c r="C14" s="2265"/>
      <c r="D14" s="2265"/>
      <c r="E14" s="2265"/>
      <c r="F14" s="2265"/>
      <c r="G14" s="2265"/>
      <c r="H14" s="2265"/>
      <c r="I14" s="2265"/>
      <c r="J14" s="2265"/>
      <c r="K14" s="2265"/>
      <c r="L14" s="2265"/>
    </row>
    <row r="15" spans="1:12" ht="17.45" customHeight="1">
      <c r="A15" s="2266" t="s">
        <v>2232</v>
      </c>
      <c r="B15" s="2266"/>
      <c r="C15" s="2266"/>
      <c r="D15" s="2266"/>
      <c r="E15" s="2266"/>
      <c r="F15" s="2266"/>
      <c r="G15" s="2266"/>
      <c r="H15" s="2266"/>
    </row>
    <row r="16" spans="1:12" ht="17.45" customHeight="1">
      <c r="A16" s="2264" t="s">
        <v>2233</v>
      </c>
      <c r="B16" s="2266"/>
      <c r="C16" s="2266"/>
      <c r="D16" s="2266"/>
      <c r="E16" s="2266"/>
      <c r="F16" s="2266"/>
      <c r="G16" s="2266"/>
      <c r="H16" s="2266"/>
    </row>
    <row r="17" spans="1:7" ht="21.75" customHeight="1"/>
    <row r="18" spans="1:7" ht="21" customHeight="1">
      <c r="A18" s="1556"/>
      <c r="B18" s="1556"/>
      <c r="C18" s="1556"/>
      <c r="D18" s="1557"/>
      <c r="E18" s="1556"/>
      <c r="F18" s="1556"/>
      <c r="G18" s="1556"/>
    </row>
    <row r="19" spans="1:7" ht="21" customHeight="1">
      <c r="A19" s="1556"/>
      <c r="B19" s="1556"/>
      <c r="C19" s="1556"/>
      <c r="D19" s="1557"/>
      <c r="E19" s="1556"/>
      <c r="F19" s="1556"/>
      <c r="G19" s="1556"/>
    </row>
    <row r="20" spans="1:7" ht="21" customHeight="1">
      <c r="A20" s="1556"/>
      <c r="B20" s="1556"/>
      <c r="C20" s="1556"/>
      <c r="D20" s="1557"/>
      <c r="E20" s="1556"/>
      <c r="F20" s="1556"/>
      <c r="G20" s="1556"/>
    </row>
    <row r="21" spans="1:7" ht="21" customHeight="1">
      <c r="A21" s="1556"/>
      <c r="B21" s="1556"/>
      <c r="C21" s="1556"/>
      <c r="D21" s="1557"/>
      <c r="E21" s="1556"/>
      <c r="F21" s="1556"/>
      <c r="G21" s="1556"/>
    </row>
    <row r="22" spans="1:7" ht="21" customHeight="1">
      <c r="A22" s="1556"/>
      <c r="B22" s="1556"/>
      <c r="C22" s="1556"/>
      <c r="D22" s="1557"/>
      <c r="E22" s="1556"/>
      <c r="F22" s="1556"/>
      <c r="G22" s="1556"/>
    </row>
    <row r="23" spans="1:7" ht="21" customHeight="1">
      <c r="A23" s="1556"/>
      <c r="B23" s="1556"/>
      <c r="C23" s="1556"/>
      <c r="D23" s="1557"/>
      <c r="E23" s="1556"/>
      <c r="F23" s="1556"/>
      <c r="G23" s="1556"/>
    </row>
    <row r="24" spans="1:7" ht="21" customHeight="1">
      <c r="A24" s="1556"/>
      <c r="B24" s="1556"/>
      <c r="C24" s="1556"/>
      <c r="D24" s="1557"/>
      <c r="E24" s="1556"/>
      <c r="F24" s="1556"/>
      <c r="G24" s="1556"/>
    </row>
    <row r="25" spans="1:7" ht="21" customHeight="1">
      <c r="A25" s="1556"/>
      <c r="B25" s="1556"/>
      <c r="C25" s="1556"/>
      <c r="D25" s="1557"/>
      <c r="E25" s="1556"/>
      <c r="F25" s="1556"/>
      <c r="G25" s="1556"/>
    </row>
    <row r="26" spans="1:7" ht="21" customHeight="1">
      <c r="A26" s="1556"/>
      <c r="B26" s="1556"/>
      <c r="C26" s="1556"/>
      <c r="D26" s="1557"/>
      <c r="E26" s="1556"/>
      <c r="F26" s="1556"/>
      <c r="G26" s="1556"/>
    </row>
    <row r="27" spans="1:7" ht="21" customHeight="1">
      <c r="A27" s="1556"/>
      <c r="B27" s="1556"/>
      <c r="C27" s="1556"/>
      <c r="D27" s="1557"/>
      <c r="E27" s="1556"/>
    </row>
    <row r="28" spans="1:7" ht="21" customHeight="1">
      <c r="A28" s="1556"/>
      <c r="B28" s="1556"/>
      <c r="C28" s="1556"/>
      <c r="D28" s="1557"/>
      <c r="E28" s="1556"/>
    </row>
    <row r="29" spans="1:7" ht="21" customHeight="1">
      <c r="A29" s="1556"/>
      <c r="B29" s="1556"/>
      <c r="C29" s="1556"/>
      <c r="D29" s="1557"/>
      <c r="E29" s="1556"/>
    </row>
    <row r="30" spans="1:7" ht="21" customHeight="1">
      <c r="A30" s="1556"/>
      <c r="B30" s="1556"/>
      <c r="C30" s="1556"/>
      <c r="D30" s="1557"/>
      <c r="E30" s="1556"/>
    </row>
    <row r="31" spans="1:7" ht="21" customHeight="1">
      <c r="A31" s="1556"/>
      <c r="B31" s="1556"/>
      <c r="C31" s="1556"/>
      <c r="D31" s="1557"/>
      <c r="E31" s="1556"/>
    </row>
    <row r="32" spans="1:7" ht="21" customHeight="1">
      <c r="A32" s="1556"/>
      <c r="B32" s="1556"/>
      <c r="C32" s="1556"/>
      <c r="D32" s="1557"/>
      <c r="E32" s="1556"/>
    </row>
    <row r="33" spans="1:5" ht="21" customHeight="1">
      <c r="A33" s="1556"/>
      <c r="B33" s="1556"/>
      <c r="C33" s="1556"/>
      <c r="D33" s="1557"/>
      <c r="E33" s="1556"/>
    </row>
    <row r="34" spans="1:5" ht="21" customHeight="1">
      <c r="A34" s="1556"/>
      <c r="B34" s="1556"/>
      <c r="C34" s="1556"/>
      <c r="D34" s="1557"/>
      <c r="E34" s="1556"/>
    </row>
    <row r="35" spans="1:5" ht="21" customHeight="1">
      <c r="A35" s="1556"/>
      <c r="B35" s="1556"/>
      <c r="C35" s="1556"/>
      <c r="D35" s="1557"/>
      <c r="E35" s="1556"/>
    </row>
    <row r="36" spans="1:5" ht="21" customHeight="1">
      <c r="A36" s="1556"/>
      <c r="B36" s="1556"/>
      <c r="C36" s="1556"/>
      <c r="D36" s="1557"/>
      <c r="E36" s="1556"/>
    </row>
    <row r="37" spans="1:5" ht="23.25">
      <c r="A37" s="1556"/>
      <c r="B37" s="1556"/>
      <c r="C37" s="1556"/>
      <c r="D37" s="1557"/>
      <c r="E37" s="1556"/>
    </row>
    <row r="38" spans="1:5" ht="23.25">
      <c r="A38" s="1556"/>
      <c r="B38" s="1556"/>
      <c r="C38" s="1556"/>
      <c r="D38" s="1557"/>
      <c r="E38" s="1556"/>
    </row>
    <row r="39" spans="1:5" ht="23.25">
      <c r="A39" s="1556"/>
      <c r="B39" s="1556"/>
      <c r="C39" s="1556"/>
      <c r="D39" s="1557"/>
      <c r="E39" s="1556"/>
    </row>
    <row r="40" spans="1:5" ht="23.25">
      <c r="A40" s="1556"/>
      <c r="B40" s="1556"/>
      <c r="C40" s="1556"/>
      <c r="D40" s="1557"/>
      <c r="E40" s="1556"/>
    </row>
    <row r="41" spans="1:5" ht="23.25">
      <c r="A41" s="1556"/>
      <c r="B41" s="1556"/>
      <c r="C41" s="1556"/>
      <c r="D41" s="1557"/>
      <c r="E41" s="1556"/>
    </row>
    <row r="42" spans="1:5" ht="23.25">
      <c r="A42" s="1556"/>
      <c r="B42" s="1556"/>
      <c r="C42" s="1556"/>
      <c r="D42" s="1557"/>
      <c r="E42" s="1556"/>
    </row>
    <row r="43" spans="1:5" ht="23.25">
      <c r="A43" s="1556"/>
      <c r="B43" s="1556"/>
      <c r="C43" s="1556"/>
      <c r="D43" s="1557"/>
      <c r="E43" s="1556"/>
    </row>
    <row r="44" spans="1:5" ht="23.25">
      <c r="A44" s="1556"/>
      <c r="B44" s="1556"/>
      <c r="C44" s="1556"/>
      <c r="D44" s="1557"/>
      <c r="E44" s="1556"/>
    </row>
    <row r="45" spans="1:5" ht="23.25">
      <c r="A45" s="1556"/>
      <c r="B45" s="1556"/>
      <c r="C45" s="1556"/>
      <c r="D45" s="1557"/>
      <c r="E45" s="1556"/>
    </row>
    <row r="46" spans="1:5" ht="23.25">
      <c r="A46" s="1556"/>
      <c r="B46" s="1556"/>
      <c r="C46" s="1556"/>
      <c r="D46" s="1557"/>
      <c r="E46" s="1556"/>
    </row>
    <row r="47" spans="1:5" ht="23.25">
      <c r="A47" s="1556"/>
      <c r="B47" s="1556"/>
      <c r="C47" s="1556"/>
      <c r="D47" s="1557"/>
      <c r="E47" s="1556"/>
    </row>
    <row r="48" spans="1:5" ht="23.25">
      <c r="A48" s="1556"/>
      <c r="B48" s="1556"/>
      <c r="C48" s="1556"/>
      <c r="D48" s="1557"/>
      <c r="E48" s="1556"/>
    </row>
    <row r="49" spans="1:5" ht="23.25">
      <c r="A49" s="1556"/>
      <c r="B49" s="1556"/>
      <c r="C49" s="1556"/>
      <c r="D49" s="1557"/>
      <c r="E49" s="1556"/>
    </row>
    <row r="50" spans="1:5" ht="23.25">
      <c r="A50" s="1556"/>
      <c r="B50" s="1556"/>
      <c r="C50" s="1556"/>
      <c r="D50" s="1557"/>
      <c r="E50" s="1556"/>
    </row>
    <row r="51" spans="1:5" ht="23.25">
      <c r="A51" s="1556"/>
      <c r="B51" s="1556"/>
      <c r="C51" s="1556"/>
      <c r="D51" s="1557"/>
      <c r="E51" s="1556"/>
    </row>
    <row r="52" spans="1:5" ht="23.25">
      <c r="A52" s="1556"/>
      <c r="B52" s="1556"/>
      <c r="C52" s="1556"/>
      <c r="D52" s="1557"/>
      <c r="E52" s="1556"/>
    </row>
    <row r="53" spans="1:5" ht="23.25">
      <c r="A53" s="1556"/>
      <c r="B53" s="1556"/>
      <c r="C53" s="1556"/>
      <c r="D53" s="1557"/>
      <c r="E53" s="1556"/>
    </row>
    <row r="54" spans="1:5" ht="23.25">
      <c r="A54" s="1556"/>
      <c r="B54" s="1556"/>
      <c r="C54" s="1556"/>
      <c r="D54" s="1557"/>
      <c r="E54" s="1556"/>
    </row>
    <row r="55" spans="1:5" ht="23.25">
      <c r="A55" s="1556"/>
      <c r="B55" s="1556"/>
      <c r="C55" s="1556"/>
      <c r="D55" s="1557"/>
      <c r="E55" s="1556"/>
    </row>
    <row r="56" spans="1:5" ht="23.25">
      <c r="A56" s="1556"/>
      <c r="B56" s="1556"/>
      <c r="C56" s="1556"/>
      <c r="D56" s="1557"/>
      <c r="E56" s="1556"/>
    </row>
    <row r="57" spans="1:5" ht="23.25">
      <c r="A57" s="1556"/>
      <c r="B57" s="1556"/>
      <c r="C57" s="1556"/>
      <c r="D57" s="1557"/>
      <c r="E57" s="1556"/>
    </row>
    <row r="58" spans="1:5" ht="23.25">
      <c r="A58" s="1556"/>
      <c r="B58" s="1556"/>
      <c r="C58" s="1556"/>
      <c r="D58" s="1557"/>
      <c r="E58" s="1556"/>
    </row>
    <row r="59" spans="1:5" ht="23.25">
      <c r="A59" s="1556"/>
      <c r="B59" s="1556"/>
      <c r="C59" s="1556"/>
      <c r="D59" s="1557"/>
      <c r="E59" s="1556"/>
    </row>
    <row r="60" spans="1:5" ht="23.25">
      <c r="A60" s="1556"/>
      <c r="B60" s="1556"/>
      <c r="C60" s="1556"/>
      <c r="D60" s="1557"/>
      <c r="E60" s="1556"/>
    </row>
    <row r="61" spans="1:5" ht="23.25">
      <c r="A61" s="1556"/>
      <c r="B61" s="1556"/>
      <c r="C61" s="1556"/>
      <c r="D61" s="1557"/>
      <c r="E61" s="1556"/>
    </row>
    <row r="62" spans="1:5" ht="23.25">
      <c r="A62" s="1556"/>
      <c r="B62" s="1556"/>
      <c r="C62" s="1556"/>
      <c r="D62" s="1557"/>
      <c r="E62" s="1556"/>
    </row>
    <row r="63" spans="1:5" ht="23.25">
      <c r="A63" s="1556"/>
      <c r="B63" s="1556"/>
      <c r="C63" s="1556"/>
      <c r="D63" s="1557"/>
      <c r="E63" s="1556"/>
    </row>
    <row r="64" spans="1:5" ht="23.25">
      <c r="A64" s="1556"/>
      <c r="B64" s="1556"/>
      <c r="C64" s="1556"/>
      <c r="D64" s="1557"/>
      <c r="E64" s="1556"/>
    </row>
    <row r="65" spans="1:5" ht="23.25">
      <c r="A65" s="1556"/>
      <c r="B65" s="1556"/>
      <c r="C65" s="1556"/>
      <c r="D65" s="1557"/>
      <c r="E65" s="1556"/>
    </row>
    <row r="66" spans="1:5" ht="23.25">
      <c r="A66" s="1556"/>
      <c r="B66" s="1556"/>
      <c r="C66" s="1556"/>
      <c r="D66" s="1557"/>
      <c r="E66" s="1556"/>
    </row>
    <row r="67" spans="1:5" ht="23.25">
      <c r="A67" s="1556"/>
      <c r="B67" s="1556"/>
      <c r="C67" s="1556"/>
      <c r="D67" s="1557"/>
      <c r="E67" s="1556"/>
    </row>
    <row r="68" spans="1:5" ht="23.25">
      <c r="A68" s="1556"/>
      <c r="B68" s="1556"/>
      <c r="C68" s="1556"/>
      <c r="D68" s="1557"/>
      <c r="E68" s="1556"/>
    </row>
    <row r="69" spans="1:5" ht="23.25">
      <c r="A69" s="1556"/>
      <c r="B69" s="1556"/>
      <c r="C69" s="1556"/>
      <c r="D69" s="1557"/>
      <c r="E69" s="1556"/>
    </row>
    <row r="70" spans="1:5" ht="23.25">
      <c r="A70" s="1556"/>
      <c r="B70" s="1556"/>
      <c r="C70" s="1556"/>
      <c r="D70" s="1557"/>
      <c r="E70" s="1556"/>
    </row>
    <row r="71" spans="1:5" ht="23.25">
      <c r="A71" s="1556"/>
      <c r="B71" s="1556"/>
      <c r="C71" s="1556"/>
      <c r="D71" s="1557"/>
      <c r="E71" s="1556"/>
    </row>
    <row r="72" spans="1:5" ht="23.25">
      <c r="A72" s="1556"/>
      <c r="B72" s="1556"/>
      <c r="C72" s="1556"/>
      <c r="D72" s="1557"/>
      <c r="E72" s="1556"/>
    </row>
    <row r="73" spans="1:5" ht="23.25">
      <c r="A73" s="1556"/>
      <c r="B73" s="1556"/>
      <c r="C73" s="1556"/>
      <c r="D73" s="1557"/>
      <c r="E73" s="1556"/>
    </row>
    <row r="74" spans="1:5" ht="23.25">
      <c r="A74" s="1556"/>
      <c r="B74" s="1556"/>
      <c r="C74" s="1556"/>
      <c r="D74" s="1557"/>
      <c r="E74" s="1556"/>
    </row>
    <row r="75" spans="1:5" ht="23.25">
      <c r="A75" s="1556"/>
      <c r="B75" s="1556"/>
      <c r="C75" s="1556"/>
      <c r="D75" s="1557"/>
      <c r="E75" s="1556"/>
    </row>
    <row r="76" spans="1:5" ht="23.25">
      <c r="A76" s="1556"/>
      <c r="B76" s="1556"/>
      <c r="C76" s="1556"/>
      <c r="D76" s="1557"/>
      <c r="E76" s="1556"/>
    </row>
    <row r="77" spans="1:5" ht="23.25">
      <c r="A77" s="1556"/>
      <c r="B77" s="1556"/>
      <c r="C77" s="1556"/>
      <c r="D77" s="1557"/>
      <c r="E77" s="1556"/>
    </row>
    <row r="78" spans="1:5" ht="23.25">
      <c r="A78" s="1556"/>
      <c r="B78" s="1556"/>
      <c r="C78" s="1556"/>
      <c r="D78" s="1557"/>
      <c r="E78" s="1556"/>
    </row>
    <row r="79" spans="1:5" ht="23.25">
      <c r="A79" s="1556"/>
      <c r="B79" s="1556"/>
      <c r="C79" s="1556"/>
      <c r="D79" s="1557"/>
      <c r="E79" s="1556"/>
    </row>
    <row r="80" spans="1:5" ht="23.25">
      <c r="A80" s="1556"/>
      <c r="B80" s="1556"/>
      <c r="C80" s="1556"/>
      <c r="D80" s="1557"/>
      <c r="E80" s="1556"/>
    </row>
    <row r="81" spans="1:5" ht="23.25">
      <c r="A81" s="1556"/>
      <c r="B81" s="1556"/>
      <c r="C81" s="1556"/>
      <c r="D81" s="1557"/>
      <c r="E81" s="1556"/>
    </row>
    <row r="82" spans="1:5" ht="23.25">
      <c r="A82" s="1556"/>
      <c r="B82" s="1556"/>
      <c r="C82" s="1556"/>
      <c r="D82" s="1557"/>
      <c r="E82" s="1556"/>
    </row>
    <row r="83" spans="1:5" ht="23.25">
      <c r="A83" s="1556"/>
      <c r="B83" s="1556"/>
      <c r="C83" s="1556"/>
      <c r="D83" s="1557"/>
      <c r="E83" s="1556"/>
    </row>
    <row r="84" spans="1:5" ht="23.25">
      <c r="A84" s="1556"/>
      <c r="B84" s="1556"/>
      <c r="C84" s="1556"/>
      <c r="D84" s="1557"/>
      <c r="E84" s="1556"/>
    </row>
    <row r="85" spans="1:5" ht="23.25">
      <c r="A85" s="1556"/>
      <c r="B85" s="1556"/>
      <c r="C85" s="1556"/>
      <c r="D85" s="1557"/>
      <c r="E85" s="1556"/>
    </row>
    <row r="86" spans="1:5" ht="23.25">
      <c r="A86" s="1556"/>
      <c r="B86" s="1556"/>
      <c r="C86" s="1556"/>
      <c r="D86" s="1557"/>
      <c r="E86" s="1556"/>
    </row>
    <row r="87" spans="1:5" ht="23.25">
      <c r="A87" s="1556"/>
      <c r="B87" s="1556"/>
      <c r="C87" s="1556"/>
      <c r="D87" s="1557"/>
      <c r="E87" s="1556"/>
    </row>
    <row r="88" spans="1:5" ht="23.25">
      <c r="A88" s="1556"/>
      <c r="B88" s="1556"/>
      <c r="C88" s="1556"/>
      <c r="D88" s="1557"/>
      <c r="E88" s="1556"/>
    </row>
    <row r="89" spans="1:5" ht="23.25">
      <c r="A89" s="1556"/>
      <c r="B89" s="1556"/>
      <c r="C89" s="1556"/>
      <c r="D89" s="1557"/>
      <c r="E89" s="1556"/>
    </row>
    <row r="90" spans="1:5" ht="23.25">
      <c r="A90" s="1556"/>
      <c r="B90" s="1556"/>
      <c r="C90" s="1556"/>
      <c r="D90" s="1557"/>
      <c r="E90" s="1556"/>
    </row>
    <row r="91" spans="1:5" ht="23.25">
      <c r="A91" s="1556"/>
      <c r="B91" s="1556"/>
      <c r="C91" s="1556"/>
      <c r="D91" s="1557"/>
      <c r="E91" s="1556"/>
    </row>
    <row r="92" spans="1:5" ht="23.25">
      <c r="A92" s="1556"/>
      <c r="B92" s="1556"/>
      <c r="C92" s="1556"/>
      <c r="D92" s="1557"/>
      <c r="E92" s="1556"/>
    </row>
    <row r="93" spans="1:5" ht="23.25">
      <c r="A93" s="1556"/>
      <c r="B93" s="1556"/>
      <c r="C93" s="1556"/>
      <c r="D93" s="1557"/>
      <c r="E93" s="1556"/>
    </row>
    <row r="94" spans="1:5" ht="23.25">
      <c r="A94" s="1556"/>
      <c r="B94" s="1556"/>
      <c r="C94" s="1556"/>
      <c r="D94" s="1557"/>
      <c r="E94" s="1556"/>
    </row>
    <row r="95" spans="1:5" ht="23.25">
      <c r="A95" s="1556"/>
      <c r="B95" s="1556"/>
      <c r="C95" s="1556"/>
      <c r="D95" s="1557"/>
      <c r="E95" s="1556"/>
    </row>
    <row r="96" spans="1:5" ht="23.25">
      <c r="A96" s="1556"/>
      <c r="B96" s="1556"/>
      <c r="C96" s="1556"/>
      <c r="D96" s="1557"/>
      <c r="E96" s="1556"/>
    </row>
    <row r="97" spans="1:5" ht="23.25">
      <c r="A97" s="1556"/>
      <c r="B97" s="1556"/>
      <c r="C97" s="1556"/>
      <c r="D97" s="1557"/>
      <c r="E97" s="1556"/>
    </row>
    <row r="98" spans="1:5" ht="23.25">
      <c r="A98" s="1556"/>
      <c r="B98" s="1556"/>
      <c r="C98" s="1556"/>
      <c r="D98" s="1557"/>
      <c r="E98" s="1556"/>
    </row>
    <row r="99" spans="1:5" ht="23.25">
      <c r="A99" s="1556"/>
      <c r="B99" s="1556"/>
      <c r="C99" s="1556"/>
      <c r="D99" s="1557"/>
      <c r="E99" s="1556"/>
    </row>
    <row r="100" spans="1:5" ht="23.25">
      <c r="A100" s="1556"/>
      <c r="B100" s="1556"/>
      <c r="C100" s="1556"/>
      <c r="D100" s="1557"/>
      <c r="E100" s="1556"/>
    </row>
    <row r="101" spans="1:5" ht="23.25">
      <c r="A101" s="1556"/>
      <c r="B101" s="1556"/>
      <c r="C101" s="1556"/>
      <c r="D101" s="1557"/>
      <c r="E101" s="1556"/>
    </row>
    <row r="102" spans="1:5" ht="23.25">
      <c r="A102" s="1556"/>
      <c r="B102" s="1556"/>
      <c r="C102" s="1556"/>
      <c r="D102" s="1557"/>
      <c r="E102" s="1556"/>
    </row>
    <row r="103" spans="1:5" ht="23.25">
      <c r="A103" s="1556"/>
      <c r="B103" s="1556"/>
      <c r="C103" s="1556"/>
      <c r="D103" s="1557"/>
      <c r="E103" s="1556"/>
    </row>
    <row r="104" spans="1:5" ht="23.25">
      <c r="A104" s="1556"/>
      <c r="B104" s="1556"/>
      <c r="C104" s="1556"/>
      <c r="D104" s="1557"/>
      <c r="E104" s="1556"/>
    </row>
    <row r="105" spans="1:5" ht="23.25">
      <c r="A105" s="1556"/>
      <c r="B105" s="1556"/>
      <c r="C105" s="1556"/>
      <c r="D105" s="1557"/>
      <c r="E105" s="1556"/>
    </row>
    <row r="106" spans="1:5" ht="23.25">
      <c r="A106" s="1556"/>
      <c r="B106" s="1556"/>
      <c r="C106" s="1556"/>
      <c r="D106" s="1557"/>
      <c r="E106" s="1556"/>
    </row>
    <row r="107" spans="1:5" ht="23.25">
      <c r="A107" s="1556"/>
      <c r="B107" s="1556"/>
      <c r="C107" s="1556"/>
      <c r="D107" s="1557"/>
      <c r="E107" s="1556"/>
    </row>
    <row r="108" spans="1:5" ht="23.25">
      <c r="A108" s="1556"/>
      <c r="B108" s="1556"/>
      <c r="C108" s="1556"/>
      <c r="D108" s="1557"/>
      <c r="E108" s="1556"/>
    </row>
    <row r="109" spans="1:5" ht="23.25">
      <c r="A109" s="1556"/>
      <c r="B109" s="1556"/>
      <c r="C109" s="1556"/>
      <c r="D109" s="1557"/>
      <c r="E109" s="1556"/>
    </row>
    <row r="110" spans="1:5" ht="23.25">
      <c r="A110" s="1556"/>
      <c r="B110" s="1556"/>
      <c r="C110" s="1556"/>
      <c r="D110" s="1557"/>
      <c r="E110" s="1556"/>
    </row>
    <row r="111" spans="1:5" ht="23.25">
      <c r="A111" s="1556"/>
      <c r="B111" s="1556"/>
      <c r="C111" s="1556"/>
      <c r="D111" s="1557"/>
      <c r="E111" s="1556"/>
    </row>
    <row r="112" spans="1:5" ht="23.25">
      <c r="A112" s="1556"/>
      <c r="B112" s="1556"/>
      <c r="C112" s="1556"/>
      <c r="D112" s="1557"/>
      <c r="E112" s="1556"/>
    </row>
    <row r="113" spans="1:5" ht="23.25">
      <c r="A113" s="1556"/>
      <c r="B113" s="1556"/>
      <c r="C113" s="1556"/>
      <c r="D113" s="1557"/>
      <c r="E113" s="1556"/>
    </row>
    <row r="114" spans="1:5" ht="23.25">
      <c r="A114" s="1556"/>
      <c r="B114" s="1556"/>
      <c r="C114" s="1556"/>
      <c r="D114" s="1557"/>
      <c r="E114" s="1556"/>
    </row>
    <row r="115" spans="1:5" ht="23.25">
      <c r="A115" s="1556"/>
      <c r="B115" s="1556"/>
      <c r="C115" s="1556"/>
      <c r="D115" s="1557"/>
      <c r="E115" s="1556"/>
    </row>
    <row r="116" spans="1:5" ht="23.25">
      <c r="A116" s="1556"/>
      <c r="B116" s="1556"/>
      <c r="C116" s="1556"/>
      <c r="D116" s="1557"/>
      <c r="E116" s="1556"/>
    </row>
    <row r="117" spans="1:5" ht="23.25">
      <c r="A117" s="1556"/>
      <c r="B117" s="1556"/>
      <c r="C117" s="1556"/>
      <c r="D117" s="1557"/>
      <c r="E117" s="1556"/>
    </row>
    <row r="118" spans="1:5" ht="23.25">
      <c r="A118" s="1556"/>
      <c r="B118" s="1556"/>
      <c r="C118" s="1556"/>
      <c r="D118" s="1557"/>
      <c r="E118" s="1556"/>
    </row>
    <row r="119" spans="1:5" ht="23.25">
      <c r="A119" s="1556"/>
      <c r="B119" s="1556"/>
      <c r="C119" s="1556"/>
      <c r="D119" s="1557"/>
      <c r="E119" s="1556"/>
    </row>
    <row r="120" spans="1:5" ht="23.25">
      <c r="A120" s="1556"/>
      <c r="B120" s="1556"/>
      <c r="C120" s="1556"/>
      <c r="D120" s="1557"/>
      <c r="E120" s="1556"/>
    </row>
    <row r="121" spans="1:5" ht="23.25">
      <c r="A121" s="1556"/>
      <c r="B121" s="1556"/>
      <c r="C121" s="1556"/>
      <c r="D121" s="1557"/>
      <c r="E121" s="1556"/>
    </row>
    <row r="122" spans="1:5" ht="23.25">
      <c r="A122" s="1556"/>
      <c r="B122" s="1556"/>
      <c r="C122" s="1556"/>
      <c r="D122" s="1557"/>
      <c r="E122" s="1556"/>
    </row>
    <row r="123" spans="1:5" ht="23.25">
      <c r="A123" s="1556"/>
      <c r="B123" s="1556"/>
      <c r="C123" s="1556"/>
      <c r="D123" s="1557"/>
      <c r="E123" s="1556"/>
    </row>
    <row r="124" spans="1:5" ht="23.25">
      <c r="A124" s="1556"/>
      <c r="B124" s="1556"/>
      <c r="C124" s="1556"/>
      <c r="D124" s="1557"/>
      <c r="E124" s="1556"/>
    </row>
    <row r="125" spans="1:5" ht="23.25">
      <c r="A125" s="1556"/>
      <c r="B125" s="1556"/>
      <c r="C125" s="1556"/>
      <c r="D125" s="1557"/>
      <c r="E125" s="1556"/>
    </row>
    <row r="126" spans="1:5" ht="23.25">
      <c r="A126" s="1556"/>
      <c r="B126" s="1556"/>
      <c r="C126" s="1556"/>
      <c r="D126" s="1557"/>
      <c r="E126" s="1556"/>
    </row>
    <row r="127" spans="1:5" ht="23.25">
      <c r="A127" s="1556"/>
      <c r="B127" s="1556"/>
      <c r="C127" s="1556"/>
      <c r="D127" s="1557"/>
      <c r="E127" s="1556"/>
    </row>
    <row r="128" spans="1:5" ht="23.25">
      <c r="A128" s="1556"/>
      <c r="B128" s="1556"/>
      <c r="C128" s="1556"/>
      <c r="D128" s="1557"/>
      <c r="E128" s="1556"/>
    </row>
    <row r="129" spans="1:5" ht="23.25">
      <c r="A129" s="1556"/>
      <c r="B129" s="1556"/>
      <c r="C129" s="1556"/>
      <c r="D129" s="1557"/>
      <c r="E129" s="1556"/>
    </row>
    <row r="130" spans="1:5" ht="23.25">
      <c r="A130" s="1556"/>
      <c r="B130" s="1556"/>
      <c r="C130" s="1556"/>
      <c r="D130" s="1557"/>
      <c r="E130" s="1556"/>
    </row>
    <row r="131" spans="1:5" ht="23.25">
      <c r="A131" s="1556"/>
      <c r="B131" s="1556"/>
      <c r="C131" s="1556"/>
      <c r="D131" s="1557"/>
      <c r="E131" s="1556"/>
    </row>
    <row r="132" spans="1:5" ht="23.25">
      <c r="A132" s="1556"/>
      <c r="B132" s="1556"/>
      <c r="C132" s="1556"/>
      <c r="D132" s="1557"/>
      <c r="E132" s="1556"/>
    </row>
    <row r="133" spans="1:5" ht="23.25">
      <c r="A133" s="1556"/>
      <c r="B133" s="1556"/>
      <c r="C133" s="1556"/>
      <c r="D133" s="1557"/>
      <c r="E133" s="1556"/>
    </row>
    <row r="134" spans="1:5" ht="23.25">
      <c r="A134" s="1556"/>
      <c r="B134" s="1556"/>
      <c r="C134" s="1556"/>
      <c r="D134" s="1557"/>
      <c r="E134" s="1556"/>
    </row>
    <row r="135" spans="1:5" ht="23.25">
      <c r="A135" s="1556"/>
      <c r="B135" s="1556"/>
      <c r="C135" s="1556"/>
      <c r="D135" s="1557"/>
      <c r="E135" s="1556"/>
    </row>
    <row r="136" spans="1:5" ht="23.25">
      <c r="A136" s="1556"/>
      <c r="B136" s="1556"/>
      <c r="C136" s="1556"/>
      <c r="D136" s="1557"/>
      <c r="E136" s="1556"/>
    </row>
    <row r="137" spans="1:5" ht="23.25">
      <c r="A137" s="1556"/>
      <c r="B137" s="1556"/>
      <c r="C137" s="1556"/>
      <c r="D137" s="1557"/>
      <c r="E137" s="1556"/>
    </row>
    <row r="138" spans="1:5" ht="23.25">
      <c r="A138" s="1556"/>
      <c r="B138" s="1556"/>
      <c r="C138" s="1556"/>
      <c r="D138" s="1557"/>
      <c r="E138" s="1556"/>
    </row>
    <row r="139" spans="1:5" ht="23.25">
      <c r="A139" s="1556"/>
      <c r="B139" s="1556"/>
      <c r="C139" s="1556"/>
      <c r="D139" s="1557"/>
      <c r="E139" s="1556"/>
    </row>
    <row r="140" spans="1:5" ht="23.25">
      <c r="A140" s="1556"/>
      <c r="B140" s="1556"/>
      <c r="C140" s="1556"/>
      <c r="D140" s="1557"/>
      <c r="E140" s="1556"/>
    </row>
    <row r="141" spans="1:5" ht="23.25">
      <c r="A141" s="1556"/>
      <c r="B141" s="1556"/>
      <c r="C141" s="1556"/>
      <c r="D141" s="1557"/>
      <c r="E141" s="1556"/>
    </row>
    <row r="142" spans="1:5" ht="23.25">
      <c r="A142" s="1556"/>
      <c r="B142" s="1556"/>
      <c r="C142" s="1556"/>
      <c r="D142" s="1557"/>
      <c r="E142" s="1556"/>
    </row>
    <row r="143" spans="1:5" ht="23.25">
      <c r="A143" s="1556"/>
      <c r="B143" s="1556"/>
      <c r="C143" s="1556"/>
      <c r="D143" s="1557"/>
      <c r="E143" s="1556"/>
    </row>
    <row r="144" spans="1:5" ht="23.25">
      <c r="A144" s="1556"/>
      <c r="B144" s="1556"/>
      <c r="C144" s="1556"/>
      <c r="D144" s="1557"/>
      <c r="E144" s="1556"/>
    </row>
    <row r="145" spans="1:5" ht="23.25">
      <c r="A145" s="1556"/>
      <c r="B145" s="1556"/>
      <c r="C145" s="1556"/>
      <c r="D145" s="1557"/>
      <c r="E145" s="1556"/>
    </row>
    <row r="146" spans="1:5" ht="23.25">
      <c r="A146" s="1556"/>
      <c r="B146" s="1556"/>
      <c r="C146" s="1556"/>
      <c r="D146" s="1557"/>
      <c r="E146" s="1556"/>
    </row>
    <row r="147" spans="1:5" ht="23.25">
      <c r="A147" s="1556"/>
      <c r="B147" s="1556"/>
      <c r="C147" s="1556"/>
      <c r="D147" s="1557"/>
      <c r="E147" s="1556"/>
    </row>
    <row r="148" spans="1:5" ht="23.25">
      <c r="A148" s="1556"/>
      <c r="B148" s="1556"/>
      <c r="C148" s="1556"/>
      <c r="D148" s="1557"/>
      <c r="E148" s="1556"/>
    </row>
    <row r="149" spans="1:5" ht="23.25">
      <c r="A149" s="1556"/>
      <c r="B149" s="1556"/>
      <c r="C149" s="1556"/>
      <c r="D149" s="1557"/>
      <c r="E149" s="1556"/>
    </row>
    <row r="150" spans="1:5" ht="23.25">
      <c r="A150" s="1556"/>
      <c r="B150" s="1556"/>
      <c r="C150" s="1556"/>
      <c r="D150" s="1557"/>
      <c r="E150" s="1556"/>
    </row>
    <row r="151" spans="1:5" ht="23.25">
      <c r="A151" s="1556"/>
      <c r="B151" s="1556"/>
      <c r="C151" s="1556"/>
      <c r="D151" s="1557"/>
      <c r="E151" s="1556"/>
    </row>
    <row r="152" spans="1:5" ht="23.25">
      <c r="A152" s="1556"/>
      <c r="B152" s="1556"/>
      <c r="C152" s="1556"/>
      <c r="D152" s="1557"/>
      <c r="E152" s="1556"/>
    </row>
    <row r="153" spans="1:5" ht="23.25">
      <c r="A153" s="1556"/>
      <c r="B153" s="1556"/>
      <c r="C153" s="1556"/>
      <c r="D153" s="1557"/>
      <c r="E153" s="1556"/>
    </row>
    <row r="154" spans="1:5" ht="23.25">
      <c r="A154" s="1556"/>
      <c r="B154" s="1556"/>
      <c r="C154" s="1556"/>
      <c r="D154" s="1557"/>
      <c r="E154" s="1556"/>
    </row>
    <row r="155" spans="1:5" ht="23.25">
      <c r="A155" s="1556"/>
      <c r="B155" s="1556"/>
      <c r="C155" s="1556"/>
      <c r="D155" s="1557"/>
      <c r="E155" s="1556"/>
    </row>
    <row r="156" spans="1:5" ht="23.25">
      <c r="A156" s="1556"/>
      <c r="B156" s="1556"/>
      <c r="C156" s="1556"/>
      <c r="D156" s="1557"/>
      <c r="E156" s="1556"/>
    </row>
    <row r="157" spans="1:5" ht="23.25">
      <c r="A157" s="1556"/>
      <c r="B157" s="1556"/>
      <c r="C157" s="1556"/>
      <c r="D157" s="1557"/>
      <c r="E157" s="1556"/>
    </row>
    <row r="158" spans="1:5" ht="23.25">
      <c r="A158" s="1556"/>
      <c r="B158" s="1556"/>
      <c r="C158" s="1556"/>
      <c r="D158" s="1557"/>
      <c r="E158" s="1556"/>
    </row>
    <row r="159" spans="1:5" ht="23.25">
      <c r="A159" s="1556"/>
      <c r="B159" s="1556"/>
      <c r="C159" s="1556"/>
      <c r="D159" s="1557"/>
      <c r="E159" s="1556"/>
    </row>
    <row r="160" spans="1:5" ht="23.25">
      <c r="A160" s="1556"/>
      <c r="B160" s="1556"/>
      <c r="C160" s="1556"/>
      <c r="D160" s="1557"/>
      <c r="E160" s="1556"/>
    </row>
    <row r="161" spans="1:5" ht="23.25">
      <c r="A161" s="1556"/>
      <c r="B161" s="1556"/>
      <c r="C161" s="1556"/>
      <c r="D161" s="1557"/>
      <c r="E161" s="1556"/>
    </row>
    <row r="162" spans="1:5" ht="23.25">
      <c r="A162" s="1556"/>
      <c r="B162" s="1556"/>
      <c r="C162" s="1556"/>
      <c r="D162" s="1557"/>
      <c r="E162" s="1556"/>
    </row>
    <row r="163" spans="1:5" ht="23.25">
      <c r="A163" s="1556"/>
      <c r="B163" s="1556"/>
      <c r="C163" s="1556"/>
      <c r="D163" s="1557"/>
      <c r="E163" s="1556"/>
    </row>
    <row r="164" spans="1:5" ht="23.25">
      <c r="A164" s="1556"/>
      <c r="B164" s="1556"/>
      <c r="C164" s="1556"/>
      <c r="D164" s="1557"/>
      <c r="E164" s="1556"/>
    </row>
    <row r="165" spans="1:5" ht="23.25">
      <c r="A165" s="1556"/>
      <c r="B165" s="1556"/>
      <c r="C165" s="1556"/>
      <c r="D165" s="1557"/>
      <c r="E165" s="1556"/>
    </row>
    <row r="166" spans="1:5" ht="23.25">
      <c r="A166" s="1556"/>
      <c r="B166" s="1556"/>
      <c r="C166" s="1556"/>
      <c r="D166" s="1557"/>
      <c r="E166" s="1556"/>
    </row>
    <row r="167" spans="1:5" ht="23.25">
      <c r="A167" s="1556"/>
      <c r="B167" s="1556"/>
      <c r="C167" s="1556"/>
      <c r="D167" s="1557"/>
      <c r="E167" s="1556"/>
    </row>
    <row r="168" spans="1:5" ht="23.25">
      <c r="A168" s="1556"/>
      <c r="B168" s="1556"/>
      <c r="C168" s="1556"/>
      <c r="D168" s="1557"/>
      <c r="E168" s="1556"/>
    </row>
    <row r="169" spans="1:5" ht="23.25">
      <c r="A169" s="1556"/>
      <c r="B169" s="1556"/>
      <c r="C169" s="1556"/>
      <c r="D169" s="1557"/>
      <c r="E169" s="1556"/>
    </row>
    <row r="170" spans="1:5" ht="23.25">
      <c r="A170" s="1556"/>
      <c r="B170" s="1556"/>
      <c r="C170" s="1556"/>
      <c r="D170" s="1557"/>
      <c r="E170" s="1556"/>
    </row>
    <row r="171" spans="1:5" ht="23.25">
      <c r="A171" s="1556"/>
      <c r="B171" s="1556"/>
      <c r="C171" s="1556"/>
      <c r="D171" s="1557"/>
      <c r="E171" s="1556"/>
    </row>
    <row r="172" spans="1:5" ht="23.25">
      <c r="A172" s="1556"/>
      <c r="B172" s="1556"/>
      <c r="C172" s="1556"/>
      <c r="D172" s="1557"/>
      <c r="E172" s="1556"/>
    </row>
    <row r="173" spans="1:5" ht="23.25">
      <c r="A173" s="1556"/>
      <c r="B173" s="1556"/>
      <c r="C173" s="1556"/>
      <c r="D173" s="1557"/>
      <c r="E173" s="1556"/>
    </row>
    <row r="174" spans="1:5" ht="23.25">
      <c r="A174" s="1556"/>
      <c r="B174" s="1556"/>
      <c r="C174" s="1556"/>
      <c r="D174" s="1557"/>
      <c r="E174" s="1556"/>
    </row>
    <row r="175" spans="1:5" ht="23.25">
      <c r="A175" s="1556"/>
      <c r="B175" s="1556"/>
      <c r="C175" s="1556"/>
      <c r="D175" s="1557"/>
      <c r="E175" s="1556"/>
    </row>
    <row r="176" spans="1:5" ht="23.25">
      <c r="A176" s="1556"/>
      <c r="B176" s="1556"/>
      <c r="C176" s="1556"/>
      <c r="D176" s="1557"/>
      <c r="E176" s="1556"/>
    </row>
    <row r="177" spans="1:5" ht="23.25">
      <c r="A177" s="1556"/>
      <c r="B177" s="1556"/>
      <c r="C177" s="1556"/>
      <c r="D177" s="1557"/>
      <c r="E177" s="1556"/>
    </row>
    <row r="178" spans="1:5" ht="23.25">
      <c r="A178" s="1556"/>
      <c r="B178" s="1556"/>
      <c r="C178" s="1556"/>
      <c r="D178" s="1557"/>
      <c r="E178" s="1556"/>
    </row>
    <row r="179" spans="1:5" ht="23.25">
      <c r="A179" s="1556"/>
      <c r="B179" s="1556"/>
      <c r="C179" s="1556"/>
      <c r="D179" s="1557"/>
      <c r="E179" s="1556"/>
    </row>
    <row r="180" spans="1:5" ht="23.25">
      <c r="A180" s="1556"/>
      <c r="B180" s="1556"/>
      <c r="C180" s="1556"/>
      <c r="D180" s="1557"/>
      <c r="E180" s="1556"/>
    </row>
    <row r="181" spans="1:5" ht="23.25">
      <c r="A181" s="1556"/>
      <c r="B181" s="1556"/>
      <c r="C181" s="1556"/>
      <c r="D181" s="1557"/>
      <c r="E181" s="1556"/>
    </row>
    <row r="182" spans="1:5" ht="23.25">
      <c r="A182" s="1556"/>
      <c r="B182" s="1556"/>
      <c r="C182" s="1556"/>
      <c r="D182" s="1557"/>
      <c r="E182" s="1556"/>
    </row>
    <row r="183" spans="1:5" ht="23.25">
      <c r="A183" s="1556"/>
      <c r="B183" s="1556"/>
      <c r="C183" s="1556"/>
      <c r="D183" s="1557"/>
      <c r="E183" s="1556"/>
    </row>
    <row r="184" spans="1:5" ht="23.25">
      <c r="A184" s="1556"/>
      <c r="B184" s="1556"/>
      <c r="C184" s="1556"/>
      <c r="D184" s="1557"/>
      <c r="E184" s="1556"/>
    </row>
    <row r="185" spans="1:5" ht="23.25">
      <c r="A185" s="1556"/>
      <c r="B185" s="1556"/>
      <c r="C185" s="1556"/>
      <c r="D185" s="1557"/>
      <c r="E185" s="1556"/>
    </row>
    <row r="186" spans="1:5" ht="23.25">
      <c r="A186" s="1556"/>
      <c r="B186" s="1556"/>
      <c r="C186" s="1556"/>
      <c r="D186" s="1557"/>
      <c r="E186" s="1556"/>
    </row>
    <row r="187" spans="1:5" ht="23.25">
      <c r="A187" s="1556"/>
      <c r="B187" s="1556"/>
      <c r="C187" s="1556"/>
      <c r="D187" s="1557"/>
      <c r="E187" s="1556"/>
    </row>
    <row r="188" spans="1:5" ht="23.25">
      <c r="A188" s="1556"/>
      <c r="B188" s="1556"/>
      <c r="C188" s="1556"/>
      <c r="D188" s="1557"/>
      <c r="E188" s="1556"/>
    </row>
    <row r="189" spans="1:5" ht="23.25">
      <c r="A189" s="1556"/>
      <c r="B189" s="1556"/>
      <c r="C189" s="1556"/>
      <c r="D189" s="1557"/>
      <c r="E189" s="1556"/>
    </row>
    <row r="190" spans="1:5" ht="23.25">
      <c r="A190" s="1556"/>
      <c r="B190" s="1556"/>
      <c r="C190" s="1556"/>
      <c r="D190" s="1557"/>
      <c r="E190" s="1556"/>
    </row>
    <row r="191" spans="1:5" ht="23.25">
      <c r="A191" s="1556"/>
      <c r="B191" s="1556"/>
      <c r="C191" s="1556"/>
      <c r="D191" s="1557"/>
      <c r="E191" s="1556"/>
    </row>
    <row r="192" spans="1:5" ht="23.25">
      <c r="A192" s="1556"/>
      <c r="B192" s="1556"/>
      <c r="C192" s="1556"/>
      <c r="D192" s="1557"/>
      <c r="E192" s="1556"/>
    </row>
    <row r="193" spans="1:5" ht="23.25">
      <c r="A193" s="1556"/>
      <c r="B193" s="1556"/>
      <c r="C193" s="1556"/>
      <c r="D193" s="1557"/>
      <c r="E193" s="1556"/>
    </row>
    <row r="194" spans="1:5" ht="23.25">
      <c r="A194" s="1556"/>
      <c r="B194" s="1556"/>
      <c r="C194" s="1556"/>
      <c r="D194" s="1557"/>
      <c r="E194" s="1556"/>
    </row>
    <row r="195" spans="1:5" ht="23.25">
      <c r="A195" s="1556"/>
      <c r="B195" s="1556"/>
      <c r="C195" s="1556"/>
      <c r="D195" s="1557"/>
      <c r="E195" s="1556"/>
    </row>
    <row r="196" spans="1:5" ht="23.25">
      <c r="A196" s="1556"/>
      <c r="B196" s="1556"/>
      <c r="C196" s="1556"/>
      <c r="D196" s="1557"/>
      <c r="E196" s="1556"/>
    </row>
    <row r="197" spans="1:5" ht="23.25">
      <c r="A197" s="1556"/>
      <c r="B197" s="1556"/>
      <c r="C197" s="1556"/>
      <c r="D197" s="1557"/>
      <c r="E197" s="1556"/>
    </row>
    <row r="198" spans="1:5" ht="23.25">
      <c r="A198" s="1556"/>
      <c r="B198" s="1556"/>
      <c r="C198" s="1556"/>
      <c r="D198" s="1557"/>
      <c r="E198" s="1556"/>
    </row>
    <row r="199" spans="1:5" ht="23.25">
      <c r="A199" s="1556"/>
      <c r="B199" s="1556"/>
      <c r="C199" s="1556"/>
      <c r="D199" s="1557"/>
      <c r="E199" s="1556"/>
    </row>
    <row r="200" spans="1:5" ht="23.25">
      <c r="A200" s="1556"/>
      <c r="B200" s="1556"/>
      <c r="C200" s="1556"/>
      <c r="D200" s="1557"/>
      <c r="E200" s="1556"/>
    </row>
    <row r="201" spans="1:5" ht="23.25">
      <c r="A201" s="1556"/>
      <c r="B201" s="1556"/>
      <c r="C201" s="1556"/>
      <c r="D201" s="1557"/>
      <c r="E201" s="1556"/>
    </row>
    <row r="202" spans="1:5" ht="23.25">
      <c r="A202" s="1556"/>
      <c r="B202" s="1556"/>
      <c r="C202" s="1556"/>
      <c r="D202" s="1557"/>
      <c r="E202" s="1556"/>
    </row>
    <row r="203" spans="1:5" ht="23.25">
      <c r="A203" s="1556"/>
      <c r="B203" s="1556"/>
      <c r="C203" s="1556"/>
      <c r="D203" s="1557"/>
      <c r="E203" s="1556"/>
    </row>
    <row r="204" spans="1:5" ht="23.25">
      <c r="A204" s="1556"/>
      <c r="B204" s="1556"/>
      <c r="C204" s="1556"/>
      <c r="D204" s="1557"/>
      <c r="E204" s="1556"/>
    </row>
    <row r="205" spans="1:5" ht="23.25">
      <c r="A205" s="1556"/>
      <c r="B205" s="1556"/>
      <c r="C205" s="1556"/>
      <c r="D205" s="1557"/>
      <c r="E205" s="1556"/>
    </row>
    <row r="206" spans="1:5" ht="23.25">
      <c r="A206" s="1556"/>
      <c r="B206" s="1556"/>
      <c r="C206" s="1556"/>
      <c r="D206" s="1557"/>
      <c r="E206" s="1556"/>
    </row>
    <row r="207" spans="1:5" ht="23.25">
      <c r="A207" s="1556"/>
      <c r="B207" s="1556"/>
      <c r="C207" s="1556"/>
      <c r="D207" s="1557"/>
      <c r="E207" s="1556"/>
    </row>
    <row r="208" spans="1:5" ht="23.25">
      <c r="A208" s="1556"/>
      <c r="B208" s="1556"/>
      <c r="C208" s="1556"/>
      <c r="D208" s="1557"/>
      <c r="E208" s="1556"/>
    </row>
    <row r="209" spans="1:5" ht="23.25">
      <c r="A209" s="1556"/>
      <c r="B209" s="1556"/>
      <c r="C209" s="1556"/>
      <c r="D209" s="1557"/>
      <c r="E209" s="1556"/>
    </row>
    <row r="210" spans="1:5" ht="23.25">
      <c r="A210" s="1556"/>
      <c r="B210" s="1556"/>
      <c r="C210" s="1556"/>
      <c r="D210" s="1557"/>
      <c r="E210" s="1556"/>
    </row>
    <row r="211" spans="1:5" ht="23.25">
      <c r="A211" s="1556"/>
      <c r="B211" s="1556"/>
      <c r="C211" s="1556"/>
      <c r="D211" s="1557"/>
      <c r="E211" s="1556"/>
    </row>
    <row r="212" spans="1:5" ht="23.25">
      <c r="A212" s="1556"/>
      <c r="B212" s="1556"/>
      <c r="C212" s="1556"/>
      <c r="D212" s="1557"/>
      <c r="E212" s="1556"/>
    </row>
    <row r="213" spans="1:5" ht="23.25">
      <c r="A213" s="1556"/>
      <c r="B213" s="1556"/>
      <c r="C213" s="1556"/>
      <c r="D213" s="1557"/>
      <c r="E213" s="1556"/>
    </row>
    <row r="214" spans="1:5" ht="23.25">
      <c r="A214" s="1556"/>
      <c r="B214" s="1556"/>
      <c r="C214" s="1556"/>
      <c r="D214" s="1557"/>
      <c r="E214" s="1556"/>
    </row>
    <row r="215" spans="1:5" ht="23.25">
      <c r="A215" s="1556"/>
      <c r="B215" s="1556"/>
      <c r="C215" s="1556"/>
      <c r="D215" s="1557"/>
      <c r="E215" s="1556"/>
    </row>
    <row r="216" spans="1:5" ht="23.25">
      <c r="A216" s="1556"/>
      <c r="B216" s="1556"/>
      <c r="C216" s="1556"/>
      <c r="D216" s="1557"/>
      <c r="E216" s="1556"/>
    </row>
    <row r="217" spans="1:5" ht="23.25">
      <c r="A217" s="1556"/>
      <c r="B217" s="1556"/>
      <c r="C217" s="1556"/>
      <c r="D217" s="1557"/>
      <c r="E217" s="1556"/>
    </row>
    <row r="218" spans="1:5" ht="23.25">
      <c r="A218" s="1556"/>
      <c r="B218" s="1556"/>
      <c r="C218" s="1556"/>
      <c r="D218" s="1557"/>
      <c r="E218" s="1556"/>
    </row>
    <row r="219" spans="1:5" ht="23.25">
      <c r="A219" s="1556"/>
      <c r="B219" s="1556"/>
      <c r="C219" s="1556"/>
      <c r="D219" s="1557"/>
      <c r="E219" s="1556"/>
    </row>
    <row r="220" spans="1:5" ht="23.25">
      <c r="A220" s="1556"/>
      <c r="B220" s="1556"/>
      <c r="C220" s="1556"/>
      <c r="D220" s="1557"/>
      <c r="E220" s="1556"/>
    </row>
    <row r="221" spans="1:5" ht="23.25">
      <c r="A221" s="1556"/>
      <c r="B221" s="1556"/>
      <c r="C221" s="1556"/>
      <c r="D221" s="1557"/>
      <c r="E221" s="1556"/>
    </row>
    <row r="222" spans="1:5" ht="23.25">
      <c r="A222" s="1556"/>
      <c r="B222" s="1556"/>
      <c r="C222" s="1556"/>
      <c r="D222" s="1557"/>
      <c r="E222" s="1556"/>
    </row>
    <row r="223" spans="1:5" ht="23.25">
      <c r="A223" s="1556"/>
      <c r="B223" s="1556"/>
      <c r="C223" s="1556"/>
      <c r="D223" s="1557"/>
      <c r="E223" s="1556"/>
    </row>
    <row r="224" spans="1:5" ht="23.25">
      <c r="A224" s="1556"/>
      <c r="B224" s="1556"/>
      <c r="C224" s="1556"/>
      <c r="D224" s="1557"/>
      <c r="E224" s="1556"/>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50FB8FA8-3DE1-4D87-8D02-EA73487B3464}"/>
  </hyperlinks>
  <printOptions horizontalCentered="1"/>
  <pageMargins left="1.0236220472440944" right="0" top="0.74803149606299213" bottom="0.35433070866141736" header="0.31496062992125984" footer="0.31496062992125984"/>
  <pageSetup paperSize="9" scale="115" fitToWidth="2" fitToHeight="2" orientation="landscape" blackAndWhite="1"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D8A71-5E22-4558-8DED-BAA10CA009EE}">
  <dimension ref="A1:L224"/>
  <sheetViews>
    <sheetView showGridLines="0" view="pageBreakPreview" zoomScale="115" zoomScaleNormal="115" zoomScaleSheetLayoutView="115" workbookViewId="0">
      <selection activeCell="A11" sqref="A11"/>
    </sheetView>
  </sheetViews>
  <sheetFormatPr defaultRowHeight="15.75"/>
  <cols>
    <col min="1" max="1" width="12.25" style="1641" customWidth="1"/>
    <col min="2" max="2" width="11" style="1641" customWidth="1"/>
    <col min="3" max="3" width="12.75" style="1641" customWidth="1"/>
    <col min="4" max="4" width="12.75" style="1660" customWidth="1"/>
    <col min="5" max="8" width="12.75" style="1641" customWidth="1"/>
    <col min="9" max="16384" width="9" style="1641"/>
  </cols>
  <sheetData>
    <row r="1" spans="1:12" s="1637" customFormat="1" ht="21" customHeight="1" thickBot="1">
      <c r="A1" s="1635" t="s">
        <v>2259</v>
      </c>
      <c r="B1" s="1636"/>
      <c r="C1" s="1686"/>
      <c r="D1" s="1636"/>
      <c r="E1" s="1686"/>
      <c r="F1" s="1635" t="s">
        <v>1056</v>
      </c>
      <c r="G1" s="2391" t="s">
        <v>2307</v>
      </c>
      <c r="H1" s="2392"/>
      <c r="I1" s="1686"/>
      <c r="J1" s="1686"/>
      <c r="K1" s="1686"/>
      <c r="L1" s="1686"/>
    </row>
    <row r="2" spans="1:12" s="1637" customFormat="1" ht="21" customHeight="1">
      <c r="A2" s="1635" t="s">
        <v>2134</v>
      </c>
      <c r="B2" s="1638" t="s">
        <v>2308</v>
      </c>
      <c r="C2" s="1686"/>
      <c r="D2" s="1687"/>
      <c r="E2" s="1638"/>
      <c r="F2" s="1635" t="s">
        <v>2040</v>
      </c>
      <c r="G2" s="2393" t="s">
        <v>2309</v>
      </c>
      <c r="H2" s="2393"/>
      <c r="I2" s="125" t="s">
        <v>13</v>
      </c>
      <c r="J2" s="1686"/>
      <c r="K2" s="1686"/>
      <c r="L2" s="1686"/>
    </row>
    <row r="3" spans="1:12" s="1640" customFormat="1" ht="37.5" customHeight="1">
      <c r="A3" s="2394" t="s">
        <v>2310</v>
      </c>
      <c r="B3" s="2394"/>
      <c r="C3" s="2394"/>
      <c r="D3" s="2394"/>
      <c r="E3" s="2394"/>
      <c r="F3" s="2394"/>
      <c r="G3" s="2394"/>
      <c r="H3" s="2394"/>
      <c r="I3" s="1688"/>
      <c r="J3" s="1688"/>
      <c r="K3" s="1688"/>
      <c r="L3" s="1688"/>
    </row>
    <row r="4" spans="1:12" ht="21" customHeight="1" thickBot="1">
      <c r="A4" s="2395" t="s">
        <v>2311</v>
      </c>
      <c r="B4" s="2395"/>
      <c r="C4" s="2395"/>
      <c r="D4" s="2395"/>
      <c r="E4" s="2395"/>
      <c r="F4" s="2395"/>
      <c r="G4" s="2395"/>
      <c r="H4" s="2395"/>
      <c r="I4" s="1659"/>
      <c r="J4" s="1659"/>
      <c r="K4" s="1659"/>
      <c r="L4" s="1659"/>
    </row>
    <row r="5" spans="1:12" s="1642" customFormat="1" ht="37.35" customHeight="1">
      <c r="A5" s="2330" t="s">
        <v>2140</v>
      </c>
      <c r="B5" s="2397" t="s">
        <v>1583</v>
      </c>
      <c r="C5" s="2399" t="s">
        <v>2265</v>
      </c>
      <c r="D5" s="2400"/>
      <c r="E5" s="2400"/>
      <c r="F5" s="2401" t="s">
        <v>2142</v>
      </c>
      <c r="G5" s="2402"/>
      <c r="H5" s="2402"/>
      <c r="I5" s="1689"/>
      <c r="J5" s="1689"/>
      <c r="K5" s="1689"/>
      <c r="L5" s="1689"/>
    </row>
    <row r="6" spans="1:12" s="1642" customFormat="1" ht="37.35" customHeight="1">
      <c r="A6" s="2396"/>
      <c r="B6" s="2398"/>
      <c r="C6" s="1691" t="s">
        <v>2143</v>
      </c>
      <c r="D6" s="1692" t="s">
        <v>2193</v>
      </c>
      <c r="E6" s="1692" t="s">
        <v>2182</v>
      </c>
      <c r="F6" s="1691" t="s">
        <v>2143</v>
      </c>
      <c r="G6" s="1692" t="s">
        <v>2193</v>
      </c>
      <c r="H6" s="1693" t="s">
        <v>2182</v>
      </c>
      <c r="I6" s="1689"/>
      <c r="J6" s="1689"/>
      <c r="K6" s="1689"/>
      <c r="L6" s="1689"/>
    </row>
    <row r="7" spans="1:12" s="1642" customFormat="1" ht="43.5" customHeight="1">
      <c r="A7" s="1690" t="s">
        <v>1239</v>
      </c>
      <c r="B7" s="1694">
        <v>0</v>
      </c>
      <c r="C7" s="1695">
        <v>0</v>
      </c>
      <c r="D7" s="1695">
        <v>0</v>
      </c>
      <c r="E7" s="1695">
        <v>0</v>
      </c>
      <c r="F7" s="1695">
        <v>0</v>
      </c>
      <c r="G7" s="1695">
        <v>0</v>
      </c>
      <c r="H7" s="1696">
        <v>0</v>
      </c>
      <c r="I7" s="1689"/>
      <c r="J7" s="1689"/>
      <c r="K7" s="1689"/>
      <c r="L7" s="1689"/>
    </row>
    <row r="8" spans="1:12" s="1642" customFormat="1" ht="43.9" customHeight="1">
      <c r="A8" s="1648" t="s">
        <v>2269</v>
      </c>
      <c r="B8" s="1697">
        <v>0</v>
      </c>
      <c r="C8" s="1698">
        <v>0</v>
      </c>
      <c r="D8" s="1698">
        <v>0</v>
      </c>
      <c r="E8" s="1698">
        <v>0</v>
      </c>
      <c r="F8" s="1698">
        <v>0</v>
      </c>
      <c r="G8" s="1698">
        <v>0</v>
      </c>
      <c r="H8" s="1699">
        <v>0</v>
      </c>
      <c r="I8" s="1689"/>
      <c r="J8" s="1689"/>
      <c r="K8" s="1689"/>
      <c r="L8" s="1689"/>
    </row>
    <row r="9" spans="1:12" s="1642" customFormat="1" ht="43.9" customHeight="1">
      <c r="A9" s="1648" t="s">
        <v>2270</v>
      </c>
      <c r="B9" s="1697">
        <v>0</v>
      </c>
      <c r="C9" s="1698">
        <v>0</v>
      </c>
      <c r="D9" s="1698">
        <v>0</v>
      </c>
      <c r="E9" s="1698">
        <v>0</v>
      </c>
      <c r="F9" s="1698">
        <v>0</v>
      </c>
      <c r="G9" s="1698">
        <v>0</v>
      </c>
      <c r="H9" s="1699">
        <v>0</v>
      </c>
      <c r="I9" s="1689"/>
      <c r="J9" s="1689"/>
      <c r="K9" s="1689"/>
      <c r="L9" s="1689"/>
    </row>
    <row r="10" spans="1:12" s="1642" customFormat="1" ht="43.9" customHeight="1" thickBot="1">
      <c r="A10" s="1653" t="s">
        <v>2152</v>
      </c>
      <c r="B10" s="1700">
        <v>0</v>
      </c>
      <c r="C10" s="1701">
        <v>0</v>
      </c>
      <c r="D10" s="1701">
        <v>0</v>
      </c>
      <c r="E10" s="1701">
        <v>0</v>
      </c>
      <c r="F10" s="1701">
        <v>0</v>
      </c>
      <c r="G10" s="1701">
        <v>0</v>
      </c>
      <c r="H10" s="1702">
        <v>0</v>
      </c>
      <c r="I10" s="1689"/>
      <c r="J10" s="1689"/>
      <c r="K10" s="1689"/>
      <c r="L10" s="1689"/>
    </row>
    <row r="11" spans="1:12" ht="24.75" customHeight="1">
      <c r="A11" s="1703" t="s">
        <v>1091</v>
      </c>
      <c r="B11" s="1704" t="s">
        <v>1250</v>
      </c>
      <c r="C11" s="1659"/>
      <c r="D11" s="1703" t="s">
        <v>1463</v>
      </c>
      <c r="E11" s="1659"/>
      <c r="F11" s="1704" t="s">
        <v>2154</v>
      </c>
      <c r="G11" s="1659"/>
      <c r="H11" s="1705"/>
      <c r="I11" s="1659"/>
      <c r="J11" s="1659"/>
      <c r="K11" s="1659"/>
      <c r="L11" s="1659"/>
    </row>
    <row r="12" spans="1:12" ht="12.75" customHeight="1">
      <c r="A12" s="1659"/>
      <c r="B12" s="1659"/>
      <c r="C12" s="1659"/>
      <c r="D12" s="1661" t="s">
        <v>1465</v>
      </c>
      <c r="E12" s="1659"/>
      <c r="F12" s="1659"/>
      <c r="G12" s="2389"/>
      <c r="H12" s="2389"/>
      <c r="I12" s="1659"/>
      <c r="J12" s="1659"/>
      <c r="K12" s="1659"/>
      <c r="L12" s="1659"/>
    </row>
    <row r="13" spans="1:12" ht="16.5">
      <c r="A13" s="1658"/>
      <c r="B13" s="1659"/>
      <c r="C13" s="1659"/>
      <c r="D13" s="1662"/>
      <c r="E13" s="1659"/>
      <c r="F13" s="2390" t="s">
        <v>2312</v>
      </c>
      <c r="G13" s="2390"/>
      <c r="H13" s="2390"/>
      <c r="I13" s="1659"/>
      <c r="J13" s="1659"/>
      <c r="K13" s="1659"/>
      <c r="L13" s="1659"/>
    </row>
    <row r="14" spans="1:12" ht="19.899999999999999" customHeight="1">
      <c r="A14" s="2362" t="s">
        <v>2313</v>
      </c>
      <c r="B14" s="2362"/>
      <c r="C14" s="2362"/>
      <c r="D14" s="2362"/>
      <c r="E14" s="2362"/>
      <c r="F14" s="2362"/>
      <c r="G14" s="2362"/>
      <c r="H14" s="2362"/>
      <c r="I14" s="1659"/>
      <c r="J14" s="1659"/>
      <c r="K14" s="1659"/>
      <c r="L14" s="1659"/>
    </row>
    <row r="15" spans="1:12" ht="31.5" customHeight="1">
      <c r="A15" s="2361" t="s">
        <v>2314</v>
      </c>
      <c r="B15" s="2329"/>
      <c r="C15" s="2329"/>
      <c r="D15" s="2329"/>
      <c r="E15" s="2329"/>
      <c r="F15" s="2329"/>
      <c r="G15" s="2329"/>
      <c r="H15" s="2329"/>
      <c r="I15" s="2329"/>
      <c r="J15" s="2329"/>
      <c r="K15" s="2329"/>
      <c r="L15" s="2329"/>
    </row>
    <row r="16" spans="1:12" ht="17.45" customHeight="1">
      <c r="A16" s="1659" t="s">
        <v>2315</v>
      </c>
      <c r="B16" s="1659"/>
      <c r="C16" s="1659"/>
      <c r="D16" s="1659"/>
      <c r="E16" s="1659"/>
      <c r="F16" s="1659"/>
      <c r="G16" s="1659"/>
      <c r="H16" s="1659"/>
      <c r="I16" s="1659"/>
      <c r="J16" s="1659"/>
      <c r="K16" s="1659"/>
      <c r="L16" s="1659"/>
    </row>
    <row r="17" spans="1:7" ht="21.75" customHeight="1"/>
    <row r="18" spans="1:7" ht="21" customHeight="1">
      <c r="A18" s="1665"/>
      <c r="B18" s="1665"/>
      <c r="C18" s="1665"/>
      <c r="D18" s="1666"/>
      <c r="E18" s="1665"/>
      <c r="F18" s="1665"/>
      <c r="G18" s="1665"/>
    </row>
    <row r="19" spans="1:7" ht="21" customHeight="1">
      <c r="A19" s="1665"/>
      <c r="B19" s="1665"/>
      <c r="C19" s="1665"/>
      <c r="D19" s="1666"/>
      <c r="E19" s="1665"/>
      <c r="F19" s="1665"/>
      <c r="G19" s="1665"/>
    </row>
    <row r="20" spans="1:7" ht="21" customHeight="1">
      <c r="A20" s="1665"/>
      <c r="B20" s="1665"/>
      <c r="C20" s="1665"/>
      <c r="D20" s="1666"/>
      <c r="E20" s="1665"/>
      <c r="F20" s="1665"/>
      <c r="G20" s="1665"/>
    </row>
    <row r="21" spans="1:7" ht="21" customHeight="1">
      <c r="A21" s="1665"/>
      <c r="B21" s="1665"/>
      <c r="C21" s="1665"/>
      <c r="D21" s="1666"/>
      <c r="E21" s="1665"/>
      <c r="F21" s="1665"/>
      <c r="G21" s="1665"/>
    </row>
    <row r="22" spans="1:7" ht="21" customHeight="1">
      <c r="A22" s="1665"/>
      <c r="B22" s="1665"/>
      <c r="C22" s="1665"/>
      <c r="D22" s="1666"/>
      <c r="E22" s="1665"/>
      <c r="F22" s="1665"/>
      <c r="G22" s="1665"/>
    </row>
    <row r="23" spans="1:7" ht="21" customHeight="1">
      <c r="A23" s="1665"/>
      <c r="B23" s="1665"/>
      <c r="C23" s="1665"/>
      <c r="D23" s="1666"/>
      <c r="E23" s="1665"/>
      <c r="F23" s="1665"/>
      <c r="G23" s="1665"/>
    </row>
    <row r="24" spans="1:7" ht="21" customHeight="1">
      <c r="A24" s="1665"/>
      <c r="B24" s="1665"/>
      <c r="C24" s="1665"/>
      <c r="D24" s="1666"/>
      <c r="E24" s="1665"/>
      <c r="F24" s="1665"/>
      <c r="G24" s="1665"/>
    </row>
    <row r="25" spans="1:7" ht="21" customHeight="1">
      <c r="A25" s="1665"/>
      <c r="B25" s="1665"/>
      <c r="C25" s="1665"/>
      <c r="D25" s="1666"/>
      <c r="E25" s="1665"/>
      <c r="F25" s="1665"/>
      <c r="G25" s="1665"/>
    </row>
    <row r="26" spans="1:7" ht="21" customHeight="1">
      <c r="A26" s="1665"/>
      <c r="B26" s="1665"/>
      <c r="C26" s="1665"/>
      <c r="D26" s="1666"/>
      <c r="E26" s="1665"/>
      <c r="F26" s="1665"/>
      <c r="G26" s="1665"/>
    </row>
    <row r="27" spans="1:7" ht="21" customHeight="1">
      <c r="A27" s="1665"/>
      <c r="B27" s="1665"/>
      <c r="C27" s="1665"/>
      <c r="D27" s="1666"/>
      <c r="E27" s="1665"/>
    </row>
    <row r="28" spans="1:7" ht="21" customHeight="1">
      <c r="A28" s="1665"/>
      <c r="B28" s="1665"/>
      <c r="C28" s="1665"/>
      <c r="D28" s="1666"/>
      <c r="E28" s="1665"/>
    </row>
    <row r="29" spans="1:7" ht="21" customHeight="1">
      <c r="A29" s="1665"/>
      <c r="B29" s="1665"/>
      <c r="C29" s="1665"/>
      <c r="D29" s="1666"/>
      <c r="E29" s="1665"/>
    </row>
    <row r="30" spans="1:7" ht="21" customHeight="1">
      <c r="A30" s="1665"/>
      <c r="B30" s="1665"/>
      <c r="C30" s="1665"/>
      <c r="D30" s="1666"/>
      <c r="E30" s="1665"/>
    </row>
    <row r="31" spans="1:7" ht="21" customHeight="1">
      <c r="A31" s="1665"/>
      <c r="B31" s="1665"/>
      <c r="C31" s="1665"/>
      <c r="D31" s="1666"/>
      <c r="E31" s="1665"/>
    </row>
    <row r="32" spans="1:7" ht="21" customHeight="1">
      <c r="A32" s="1665"/>
      <c r="B32" s="1665"/>
      <c r="C32" s="1665"/>
      <c r="D32" s="1666"/>
      <c r="E32" s="1665"/>
    </row>
    <row r="33" spans="1:5" ht="21" customHeight="1">
      <c r="A33" s="1665"/>
      <c r="B33" s="1665"/>
      <c r="C33" s="1665"/>
      <c r="D33" s="1666"/>
      <c r="E33" s="1665"/>
    </row>
    <row r="34" spans="1:5" ht="21" customHeight="1">
      <c r="A34" s="1665"/>
      <c r="B34" s="1665"/>
      <c r="C34" s="1665"/>
      <c r="D34" s="1666"/>
      <c r="E34" s="1665"/>
    </row>
    <row r="35" spans="1:5" ht="21" customHeight="1">
      <c r="A35" s="1665"/>
      <c r="B35" s="1665"/>
      <c r="C35" s="1665"/>
      <c r="D35" s="1666"/>
      <c r="E35" s="1665"/>
    </row>
    <row r="36" spans="1:5" ht="21" customHeight="1">
      <c r="A36" s="1665"/>
      <c r="B36" s="1665"/>
      <c r="C36" s="1665"/>
      <c r="D36" s="1666"/>
      <c r="E36" s="1665"/>
    </row>
    <row r="37" spans="1:5" ht="23.25">
      <c r="A37" s="1665"/>
      <c r="B37" s="1665"/>
      <c r="C37" s="1665"/>
      <c r="D37" s="1666"/>
      <c r="E37" s="1665"/>
    </row>
    <row r="38" spans="1:5" ht="23.25">
      <c r="A38" s="1665"/>
      <c r="B38" s="1665"/>
      <c r="C38" s="1665"/>
      <c r="D38" s="1666"/>
      <c r="E38" s="1665"/>
    </row>
    <row r="39" spans="1:5" ht="23.25">
      <c r="A39" s="1665"/>
      <c r="B39" s="1665"/>
      <c r="C39" s="1665"/>
      <c r="D39" s="1666"/>
      <c r="E39" s="1665"/>
    </row>
    <row r="40" spans="1:5" ht="23.25">
      <c r="A40" s="1665"/>
      <c r="B40" s="1665"/>
      <c r="C40" s="1665"/>
      <c r="D40" s="1666"/>
      <c r="E40" s="1665"/>
    </row>
    <row r="41" spans="1:5" ht="23.25">
      <c r="A41" s="1665"/>
      <c r="B41" s="1665"/>
      <c r="C41" s="1665"/>
      <c r="D41" s="1666"/>
      <c r="E41" s="1665"/>
    </row>
    <row r="42" spans="1:5" ht="23.25">
      <c r="A42" s="1665"/>
      <c r="B42" s="1665"/>
      <c r="C42" s="1665"/>
      <c r="D42" s="1666"/>
      <c r="E42" s="1665"/>
    </row>
    <row r="43" spans="1:5" ht="23.25">
      <c r="A43" s="1665"/>
      <c r="B43" s="1665"/>
      <c r="C43" s="1665"/>
      <c r="D43" s="1666"/>
      <c r="E43" s="1665"/>
    </row>
    <row r="44" spans="1:5" ht="23.25">
      <c r="A44" s="1665"/>
      <c r="B44" s="1665"/>
      <c r="C44" s="1665"/>
      <c r="D44" s="1666"/>
      <c r="E44" s="1665"/>
    </row>
    <row r="45" spans="1:5" ht="23.25">
      <c r="A45" s="1665"/>
      <c r="B45" s="1665"/>
      <c r="C45" s="1665"/>
      <c r="D45" s="1666"/>
      <c r="E45" s="1665"/>
    </row>
    <row r="46" spans="1:5" ht="23.25">
      <c r="A46" s="1665"/>
      <c r="B46" s="1665"/>
      <c r="C46" s="1665"/>
      <c r="D46" s="1666"/>
      <c r="E46" s="1665"/>
    </row>
    <row r="47" spans="1:5" ht="23.25">
      <c r="A47" s="1665"/>
      <c r="B47" s="1665"/>
      <c r="C47" s="1665"/>
      <c r="D47" s="1666"/>
      <c r="E47" s="1665"/>
    </row>
    <row r="48" spans="1:5" ht="23.25">
      <c r="A48" s="1665"/>
      <c r="B48" s="1665"/>
      <c r="C48" s="1665"/>
      <c r="D48" s="1666"/>
      <c r="E48" s="1665"/>
    </row>
    <row r="49" spans="1:5" ht="23.25">
      <c r="A49" s="1665"/>
      <c r="B49" s="1665"/>
      <c r="C49" s="1665"/>
      <c r="D49" s="1666"/>
      <c r="E49" s="1665"/>
    </row>
    <row r="50" spans="1:5" ht="23.25">
      <c r="A50" s="1665"/>
      <c r="B50" s="1665"/>
      <c r="C50" s="1665"/>
      <c r="D50" s="1666"/>
      <c r="E50" s="1665"/>
    </row>
    <row r="51" spans="1:5" ht="23.25">
      <c r="A51" s="1665"/>
      <c r="B51" s="1665"/>
      <c r="C51" s="1665"/>
      <c r="D51" s="1666"/>
      <c r="E51" s="1665"/>
    </row>
    <row r="52" spans="1:5" ht="23.25">
      <c r="A52" s="1665"/>
      <c r="B52" s="1665"/>
      <c r="C52" s="1665"/>
      <c r="D52" s="1666"/>
      <c r="E52" s="1665"/>
    </row>
    <row r="53" spans="1:5" ht="23.25">
      <c r="A53" s="1665"/>
      <c r="B53" s="1665"/>
      <c r="C53" s="1665"/>
      <c r="D53" s="1666"/>
      <c r="E53" s="1665"/>
    </row>
    <row r="54" spans="1:5" ht="23.25">
      <c r="A54" s="1665"/>
      <c r="B54" s="1665"/>
      <c r="C54" s="1665"/>
      <c r="D54" s="1666"/>
      <c r="E54" s="1665"/>
    </row>
    <row r="55" spans="1:5" ht="23.25">
      <c r="A55" s="1665"/>
      <c r="B55" s="1665"/>
      <c r="C55" s="1665"/>
      <c r="D55" s="1666"/>
      <c r="E55" s="1665"/>
    </row>
    <row r="56" spans="1:5" ht="23.25">
      <c r="A56" s="1665"/>
      <c r="B56" s="1665"/>
      <c r="C56" s="1665"/>
      <c r="D56" s="1666"/>
      <c r="E56" s="1665"/>
    </row>
    <row r="57" spans="1:5" ht="23.25">
      <c r="A57" s="1665"/>
      <c r="B57" s="1665"/>
      <c r="C57" s="1665"/>
      <c r="D57" s="1666"/>
      <c r="E57" s="1665"/>
    </row>
    <row r="58" spans="1:5" ht="23.25">
      <c r="A58" s="1665"/>
      <c r="B58" s="1665"/>
      <c r="C58" s="1665"/>
      <c r="D58" s="1666"/>
      <c r="E58" s="1665"/>
    </row>
    <row r="59" spans="1:5" ht="23.25">
      <c r="A59" s="1665"/>
      <c r="B59" s="1665"/>
      <c r="C59" s="1665"/>
      <c r="D59" s="1666"/>
      <c r="E59" s="1665"/>
    </row>
    <row r="60" spans="1:5" ht="23.25">
      <c r="A60" s="1665"/>
      <c r="B60" s="1665"/>
      <c r="C60" s="1665"/>
      <c r="D60" s="1666"/>
      <c r="E60" s="1665"/>
    </row>
    <row r="61" spans="1:5" ht="23.25">
      <c r="A61" s="1665"/>
      <c r="B61" s="1665"/>
      <c r="C61" s="1665"/>
      <c r="D61" s="1666"/>
      <c r="E61" s="1665"/>
    </row>
    <row r="62" spans="1:5" ht="23.25">
      <c r="A62" s="1665"/>
      <c r="B62" s="1665"/>
      <c r="C62" s="1665"/>
      <c r="D62" s="1666"/>
      <c r="E62" s="1665"/>
    </row>
    <row r="63" spans="1:5" ht="23.25">
      <c r="A63" s="1665"/>
      <c r="B63" s="1665"/>
      <c r="C63" s="1665"/>
      <c r="D63" s="1666"/>
      <c r="E63" s="1665"/>
    </row>
    <row r="64" spans="1:5" ht="23.25">
      <c r="A64" s="1665"/>
      <c r="B64" s="1665"/>
      <c r="C64" s="1665"/>
      <c r="D64" s="1666"/>
      <c r="E64" s="1665"/>
    </row>
    <row r="65" spans="1:5" ht="23.25">
      <c r="A65" s="1665"/>
      <c r="B65" s="1665"/>
      <c r="C65" s="1665"/>
      <c r="D65" s="1666"/>
      <c r="E65" s="1665"/>
    </row>
    <row r="66" spans="1:5" ht="23.25">
      <c r="A66" s="1665"/>
      <c r="B66" s="1665"/>
      <c r="C66" s="1665"/>
      <c r="D66" s="1666"/>
      <c r="E66" s="1665"/>
    </row>
    <row r="67" spans="1:5" ht="23.25">
      <c r="A67" s="1665"/>
      <c r="B67" s="1665"/>
      <c r="C67" s="1665"/>
      <c r="D67" s="1666"/>
      <c r="E67" s="1665"/>
    </row>
    <row r="68" spans="1:5" ht="23.25">
      <c r="A68" s="1665"/>
      <c r="B68" s="1665"/>
      <c r="C68" s="1665"/>
      <c r="D68" s="1666"/>
      <c r="E68" s="1665"/>
    </row>
    <row r="69" spans="1:5" ht="23.25">
      <c r="A69" s="1665"/>
      <c r="B69" s="1665"/>
      <c r="C69" s="1665"/>
      <c r="D69" s="1666"/>
      <c r="E69" s="1665"/>
    </row>
    <row r="70" spans="1:5" ht="23.25">
      <c r="A70" s="1665"/>
      <c r="B70" s="1665"/>
      <c r="C70" s="1665"/>
      <c r="D70" s="1666"/>
      <c r="E70" s="1665"/>
    </row>
    <row r="71" spans="1:5" ht="23.25">
      <c r="A71" s="1665"/>
      <c r="B71" s="1665"/>
      <c r="C71" s="1665"/>
      <c r="D71" s="1666"/>
      <c r="E71" s="1665"/>
    </row>
    <row r="72" spans="1:5" ht="23.25">
      <c r="A72" s="1665"/>
      <c r="B72" s="1665"/>
      <c r="C72" s="1665"/>
      <c r="D72" s="1666"/>
      <c r="E72" s="1665"/>
    </row>
    <row r="73" spans="1:5" ht="23.25">
      <c r="A73" s="1665"/>
      <c r="B73" s="1665"/>
      <c r="C73" s="1665"/>
      <c r="D73" s="1666"/>
      <c r="E73" s="1665"/>
    </row>
    <row r="74" spans="1:5" ht="23.25">
      <c r="A74" s="1665"/>
      <c r="B74" s="1665"/>
      <c r="C74" s="1665"/>
      <c r="D74" s="1666"/>
      <c r="E74" s="1665"/>
    </row>
    <row r="75" spans="1:5" ht="23.25">
      <c r="A75" s="1665"/>
      <c r="B75" s="1665"/>
      <c r="C75" s="1665"/>
      <c r="D75" s="1666"/>
      <c r="E75" s="1665"/>
    </row>
    <row r="76" spans="1:5" ht="23.25">
      <c r="A76" s="1665"/>
      <c r="B76" s="1665"/>
      <c r="C76" s="1665"/>
      <c r="D76" s="1666"/>
      <c r="E76" s="1665"/>
    </row>
    <row r="77" spans="1:5" ht="23.25">
      <c r="A77" s="1665"/>
      <c r="B77" s="1665"/>
      <c r="C77" s="1665"/>
      <c r="D77" s="1666"/>
      <c r="E77" s="1665"/>
    </row>
    <row r="78" spans="1:5" ht="23.25">
      <c r="A78" s="1665"/>
      <c r="B78" s="1665"/>
      <c r="C78" s="1665"/>
      <c r="D78" s="1666"/>
      <c r="E78" s="1665"/>
    </row>
    <row r="79" spans="1:5" ht="23.25">
      <c r="A79" s="1665"/>
      <c r="B79" s="1665"/>
      <c r="C79" s="1665"/>
      <c r="D79" s="1666"/>
      <c r="E79" s="1665"/>
    </row>
    <row r="80" spans="1:5" ht="23.25">
      <c r="A80" s="1665"/>
      <c r="B80" s="1665"/>
      <c r="C80" s="1665"/>
      <c r="D80" s="1666"/>
      <c r="E80" s="1665"/>
    </row>
    <row r="81" spans="1:5" ht="23.25">
      <c r="A81" s="1665"/>
      <c r="B81" s="1665"/>
      <c r="C81" s="1665"/>
      <c r="D81" s="1666"/>
      <c r="E81" s="1665"/>
    </row>
    <row r="82" spans="1:5" ht="23.25">
      <c r="A82" s="1665"/>
      <c r="B82" s="1665"/>
      <c r="C82" s="1665"/>
      <c r="D82" s="1666"/>
      <c r="E82" s="1665"/>
    </row>
    <row r="83" spans="1:5" ht="23.25">
      <c r="A83" s="1665"/>
      <c r="B83" s="1665"/>
      <c r="C83" s="1665"/>
      <c r="D83" s="1666"/>
      <c r="E83" s="1665"/>
    </row>
    <row r="84" spans="1:5" ht="23.25">
      <c r="A84" s="1665"/>
      <c r="B84" s="1665"/>
      <c r="C84" s="1665"/>
      <c r="D84" s="1666"/>
      <c r="E84" s="1665"/>
    </row>
    <row r="85" spans="1:5" ht="23.25">
      <c r="A85" s="1665"/>
      <c r="B85" s="1665"/>
      <c r="C85" s="1665"/>
      <c r="D85" s="1666"/>
      <c r="E85" s="1665"/>
    </row>
    <row r="86" spans="1:5" ht="23.25">
      <c r="A86" s="1665"/>
      <c r="B86" s="1665"/>
      <c r="C86" s="1665"/>
      <c r="D86" s="1666"/>
      <c r="E86" s="1665"/>
    </row>
    <row r="87" spans="1:5" ht="23.25">
      <c r="A87" s="1665"/>
      <c r="B87" s="1665"/>
      <c r="C87" s="1665"/>
      <c r="D87" s="1666"/>
      <c r="E87" s="1665"/>
    </row>
    <row r="88" spans="1:5" ht="23.25">
      <c r="A88" s="1665"/>
      <c r="B88" s="1665"/>
      <c r="C88" s="1665"/>
      <c r="D88" s="1666"/>
      <c r="E88" s="1665"/>
    </row>
    <row r="89" spans="1:5" ht="23.25">
      <c r="A89" s="1665"/>
      <c r="B89" s="1665"/>
      <c r="C89" s="1665"/>
      <c r="D89" s="1666"/>
      <c r="E89" s="1665"/>
    </row>
    <row r="90" spans="1:5" ht="23.25">
      <c r="A90" s="1665"/>
      <c r="B90" s="1665"/>
      <c r="C90" s="1665"/>
      <c r="D90" s="1666"/>
      <c r="E90" s="1665"/>
    </row>
    <row r="91" spans="1:5" ht="23.25">
      <c r="A91" s="1665"/>
      <c r="B91" s="1665"/>
      <c r="C91" s="1665"/>
      <c r="D91" s="1666"/>
      <c r="E91" s="1665"/>
    </row>
    <row r="92" spans="1:5" ht="23.25">
      <c r="A92" s="1665"/>
      <c r="B92" s="1665"/>
      <c r="C92" s="1665"/>
      <c r="D92" s="1666"/>
      <c r="E92" s="1665"/>
    </row>
    <row r="93" spans="1:5" ht="23.25">
      <c r="A93" s="1665"/>
      <c r="B93" s="1665"/>
      <c r="C93" s="1665"/>
      <c r="D93" s="1666"/>
      <c r="E93" s="1665"/>
    </row>
    <row r="94" spans="1:5" ht="23.25">
      <c r="A94" s="1665"/>
      <c r="B94" s="1665"/>
      <c r="C94" s="1665"/>
      <c r="D94" s="1666"/>
      <c r="E94" s="1665"/>
    </row>
    <row r="95" spans="1:5" ht="23.25">
      <c r="A95" s="1665"/>
      <c r="B95" s="1665"/>
      <c r="C95" s="1665"/>
      <c r="D95" s="1666"/>
      <c r="E95" s="1665"/>
    </row>
    <row r="96" spans="1:5" ht="23.25">
      <c r="A96" s="1665"/>
      <c r="B96" s="1665"/>
      <c r="C96" s="1665"/>
      <c r="D96" s="1666"/>
      <c r="E96" s="1665"/>
    </row>
    <row r="97" spans="1:5" ht="23.25">
      <c r="A97" s="1665"/>
      <c r="B97" s="1665"/>
      <c r="C97" s="1665"/>
      <c r="D97" s="1666"/>
      <c r="E97" s="1665"/>
    </row>
    <row r="98" spans="1:5" ht="23.25">
      <c r="A98" s="1665"/>
      <c r="B98" s="1665"/>
      <c r="C98" s="1665"/>
      <c r="D98" s="1666"/>
      <c r="E98" s="1665"/>
    </row>
    <row r="99" spans="1:5" ht="23.25">
      <c r="A99" s="1665"/>
      <c r="B99" s="1665"/>
      <c r="C99" s="1665"/>
      <c r="D99" s="1666"/>
      <c r="E99" s="1665"/>
    </row>
    <row r="100" spans="1:5" ht="23.25">
      <c r="A100" s="1665"/>
      <c r="B100" s="1665"/>
      <c r="C100" s="1665"/>
      <c r="D100" s="1666"/>
      <c r="E100" s="1665"/>
    </row>
    <row r="101" spans="1:5" ht="23.25">
      <c r="A101" s="1665"/>
      <c r="B101" s="1665"/>
      <c r="C101" s="1665"/>
      <c r="D101" s="1666"/>
      <c r="E101" s="1665"/>
    </row>
    <row r="102" spans="1:5" ht="23.25">
      <c r="A102" s="1665"/>
      <c r="B102" s="1665"/>
      <c r="C102" s="1665"/>
      <c r="D102" s="1666"/>
      <c r="E102" s="1665"/>
    </row>
    <row r="103" spans="1:5" ht="23.25">
      <c r="A103" s="1665"/>
      <c r="B103" s="1665"/>
      <c r="C103" s="1665"/>
      <c r="D103" s="1666"/>
      <c r="E103" s="1665"/>
    </row>
    <row r="104" spans="1:5" ht="23.25">
      <c r="A104" s="1665"/>
      <c r="B104" s="1665"/>
      <c r="C104" s="1665"/>
      <c r="D104" s="1666"/>
      <c r="E104" s="1665"/>
    </row>
    <row r="105" spans="1:5" ht="23.25">
      <c r="A105" s="1665"/>
      <c r="B105" s="1665"/>
      <c r="C105" s="1665"/>
      <c r="D105" s="1666"/>
      <c r="E105" s="1665"/>
    </row>
    <row r="106" spans="1:5" ht="23.25">
      <c r="A106" s="1665"/>
      <c r="B106" s="1665"/>
      <c r="C106" s="1665"/>
      <c r="D106" s="1666"/>
      <c r="E106" s="1665"/>
    </row>
    <row r="107" spans="1:5" ht="23.25">
      <c r="A107" s="1665"/>
      <c r="B107" s="1665"/>
      <c r="C107" s="1665"/>
      <c r="D107" s="1666"/>
      <c r="E107" s="1665"/>
    </row>
    <row r="108" spans="1:5" ht="23.25">
      <c r="A108" s="1665"/>
      <c r="B108" s="1665"/>
      <c r="C108" s="1665"/>
      <c r="D108" s="1666"/>
      <c r="E108" s="1665"/>
    </row>
    <row r="109" spans="1:5" ht="23.25">
      <c r="A109" s="1665"/>
      <c r="B109" s="1665"/>
      <c r="C109" s="1665"/>
      <c r="D109" s="1666"/>
      <c r="E109" s="1665"/>
    </row>
    <row r="110" spans="1:5" ht="23.25">
      <c r="A110" s="1665"/>
      <c r="B110" s="1665"/>
      <c r="C110" s="1665"/>
      <c r="D110" s="1666"/>
      <c r="E110" s="1665"/>
    </row>
    <row r="111" spans="1:5" ht="23.25">
      <c r="A111" s="1665"/>
      <c r="B111" s="1665"/>
      <c r="C111" s="1665"/>
      <c r="D111" s="1666"/>
      <c r="E111" s="1665"/>
    </row>
    <row r="112" spans="1:5" ht="23.25">
      <c r="A112" s="1665"/>
      <c r="B112" s="1665"/>
      <c r="C112" s="1665"/>
      <c r="D112" s="1666"/>
      <c r="E112" s="1665"/>
    </row>
    <row r="113" spans="1:5" ht="23.25">
      <c r="A113" s="1665"/>
      <c r="B113" s="1665"/>
      <c r="C113" s="1665"/>
      <c r="D113" s="1666"/>
      <c r="E113" s="1665"/>
    </row>
    <row r="114" spans="1:5" ht="23.25">
      <c r="A114" s="1665"/>
      <c r="B114" s="1665"/>
      <c r="C114" s="1665"/>
      <c r="D114" s="1666"/>
      <c r="E114" s="1665"/>
    </row>
    <row r="115" spans="1:5" ht="23.25">
      <c r="A115" s="1665"/>
      <c r="B115" s="1665"/>
      <c r="C115" s="1665"/>
      <c r="D115" s="1666"/>
      <c r="E115" s="1665"/>
    </row>
    <row r="116" spans="1:5" ht="23.25">
      <c r="A116" s="1665"/>
      <c r="B116" s="1665"/>
      <c r="C116" s="1665"/>
      <c r="D116" s="1666"/>
      <c r="E116" s="1665"/>
    </row>
    <row r="117" spans="1:5" ht="23.25">
      <c r="A117" s="1665"/>
      <c r="B117" s="1665"/>
      <c r="C117" s="1665"/>
      <c r="D117" s="1666"/>
      <c r="E117" s="1665"/>
    </row>
    <row r="118" spans="1:5" ht="23.25">
      <c r="A118" s="1665"/>
      <c r="B118" s="1665"/>
      <c r="C118" s="1665"/>
      <c r="D118" s="1666"/>
      <c r="E118" s="1665"/>
    </row>
    <row r="119" spans="1:5" ht="23.25">
      <c r="A119" s="1665"/>
      <c r="B119" s="1665"/>
      <c r="C119" s="1665"/>
      <c r="D119" s="1666"/>
      <c r="E119" s="1665"/>
    </row>
    <row r="120" spans="1:5" ht="23.25">
      <c r="A120" s="1665"/>
      <c r="B120" s="1665"/>
      <c r="C120" s="1665"/>
      <c r="D120" s="1666"/>
      <c r="E120" s="1665"/>
    </row>
    <row r="121" spans="1:5" ht="23.25">
      <c r="A121" s="1665"/>
      <c r="B121" s="1665"/>
      <c r="C121" s="1665"/>
      <c r="D121" s="1666"/>
      <c r="E121" s="1665"/>
    </row>
    <row r="122" spans="1:5" ht="23.25">
      <c r="A122" s="1665"/>
      <c r="B122" s="1665"/>
      <c r="C122" s="1665"/>
      <c r="D122" s="1666"/>
      <c r="E122" s="1665"/>
    </row>
    <row r="123" spans="1:5" ht="23.25">
      <c r="A123" s="1665"/>
      <c r="B123" s="1665"/>
      <c r="C123" s="1665"/>
      <c r="D123" s="1666"/>
      <c r="E123" s="1665"/>
    </row>
    <row r="124" spans="1:5" ht="23.25">
      <c r="A124" s="1665"/>
      <c r="B124" s="1665"/>
      <c r="C124" s="1665"/>
      <c r="D124" s="1666"/>
      <c r="E124" s="1665"/>
    </row>
    <row r="125" spans="1:5" ht="23.25">
      <c r="A125" s="1665"/>
      <c r="B125" s="1665"/>
      <c r="C125" s="1665"/>
      <c r="D125" s="1666"/>
      <c r="E125" s="1665"/>
    </row>
    <row r="126" spans="1:5" ht="23.25">
      <c r="A126" s="1665"/>
      <c r="B126" s="1665"/>
      <c r="C126" s="1665"/>
      <c r="D126" s="1666"/>
      <c r="E126" s="1665"/>
    </row>
    <row r="127" spans="1:5" ht="23.25">
      <c r="A127" s="1665"/>
      <c r="B127" s="1665"/>
      <c r="C127" s="1665"/>
      <c r="D127" s="1666"/>
      <c r="E127" s="1665"/>
    </row>
    <row r="128" spans="1:5" ht="23.25">
      <c r="A128" s="1665"/>
      <c r="B128" s="1665"/>
      <c r="C128" s="1665"/>
      <c r="D128" s="1666"/>
      <c r="E128" s="1665"/>
    </row>
    <row r="129" spans="1:5" ht="23.25">
      <c r="A129" s="1665"/>
      <c r="B129" s="1665"/>
      <c r="C129" s="1665"/>
      <c r="D129" s="1666"/>
      <c r="E129" s="1665"/>
    </row>
    <row r="130" spans="1:5" ht="23.25">
      <c r="A130" s="1665"/>
      <c r="B130" s="1665"/>
      <c r="C130" s="1665"/>
      <c r="D130" s="1666"/>
      <c r="E130" s="1665"/>
    </row>
    <row r="131" spans="1:5" ht="23.25">
      <c r="A131" s="1665"/>
      <c r="B131" s="1665"/>
      <c r="C131" s="1665"/>
      <c r="D131" s="1666"/>
      <c r="E131" s="1665"/>
    </row>
    <row r="132" spans="1:5" ht="23.25">
      <c r="A132" s="1665"/>
      <c r="B132" s="1665"/>
      <c r="C132" s="1665"/>
      <c r="D132" s="1666"/>
      <c r="E132" s="1665"/>
    </row>
    <row r="133" spans="1:5" ht="23.25">
      <c r="A133" s="1665"/>
      <c r="B133" s="1665"/>
      <c r="C133" s="1665"/>
      <c r="D133" s="1666"/>
      <c r="E133" s="1665"/>
    </row>
    <row r="134" spans="1:5" ht="23.25">
      <c r="A134" s="1665"/>
      <c r="B134" s="1665"/>
      <c r="C134" s="1665"/>
      <c r="D134" s="1666"/>
      <c r="E134" s="1665"/>
    </row>
    <row r="135" spans="1:5" ht="23.25">
      <c r="A135" s="1665"/>
      <c r="B135" s="1665"/>
      <c r="C135" s="1665"/>
      <c r="D135" s="1666"/>
      <c r="E135" s="1665"/>
    </row>
    <row r="136" spans="1:5" ht="23.25">
      <c r="A136" s="1665"/>
      <c r="B136" s="1665"/>
      <c r="C136" s="1665"/>
      <c r="D136" s="1666"/>
      <c r="E136" s="1665"/>
    </row>
    <row r="137" spans="1:5" ht="23.25">
      <c r="A137" s="1665"/>
      <c r="B137" s="1665"/>
      <c r="C137" s="1665"/>
      <c r="D137" s="1666"/>
      <c r="E137" s="1665"/>
    </row>
    <row r="138" spans="1:5" ht="23.25">
      <c r="A138" s="1665"/>
      <c r="B138" s="1665"/>
      <c r="C138" s="1665"/>
      <c r="D138" s="1666"/>
      <c r="E138" s="1665"/>
    </row>
    <row r="139" spans="1:5" ht="23.25">
      <c r="A139" s="1665"/>
      <c r="B139" s="1665"/>
      <c r="C139" s="1665"/>
      <c r="D139" s="1666"/>
      <c r="E139" s="1665"/>
    </row>
    <row r="140" spans="1:5" ht="23.25">
      <c r="A140" s="1665"/>
      <c r="B140" s="1665"/>
      <c r="C140" s="1665"/>
      <c r="D140" s="1666"/>
      <c r="E140" s="1665"/>
    </row>
    <row r="141" spans="1:5" ht="23.25">
      <c r="A141" s="1665"/>
      <c r="B141" s="1665"/>
      <c r="C141" s="1665"/>
      <c r="D141" s="1666"/>
      <c r="E141" s="1665"/>
    </row>
    <row r="142" spans="1:5" ht="23.25">
      <c r="A142" s="1665"/>
      <c r="B142" s="1665"/>
      <c r="C142" s="1665"/>
      <c r="D142" s="1666"/>
      <c r="E142" s="1665"/>
    </row>
    <row r="143" spans="1:5" ht="23.25">
      <c r="A143" s="1665"/>
      <c r="B143" s="1665"/>
      <c r="C143" s="1665"/>
      <c r="D143" s="1666"/>
      <c r="E143" s="1665"/>
    </row>
    <row r="144" spans="1:5" ht="23.25">
      <c r="A144" s="1665"/>
      <c r="B144" s="1665"/>
      <c r="C144" s="1665"/>
      <c r="D144" s="1666"/>
      <c r="E144" s="1665"/>
    </row>
    <row r="145" spans="1:5" ht="23.25">
      <c r="A145" s="1665"/>
      <c r="B145" s="1665"/>
      <c r="C145" s="1665"/>
      <c r="D145" s="1666"/>
      <c r="E145" s="1665"/>
    </row>
    <row r="146" spans="1:5" ht="23.25">
      <c r="A146" s="1665"/>
      <c r="B146" s="1665"/>
      <c r="C146" s="1665"/>
      <c r="D146" s="1666"/>
      <c r="E146" s="1665"/>
    </row>
    <row r="147" spans="1:5" ht="23.25">
      <c r="A147" s="1665"/>
      <c r="B147" s="1665"/>
      <c r="C147" s="1665"/>
      <c r="D147" s="1666"/>
      <c r="E147" s="1665"/>
    </row>
    <row r="148" spans="1:5" ht="23.25">
      <c r="A148" s="1665"/>
      <c r="B148" s="1665"/>
      <c r="C148" s="1665"/>
      <c r="D148" s="1666"/>
      <c r="E148" s="1665"/>
    </row>
    <row r="149" spans="1:5" ht="23.25">
      <c r="A149" s="1665"/>
      <c r="B149" s="1665"/>
      <c r="C149" s="1665"/>
      <c r="D149" s="1666"/>
      <c r="E149" s="1665"/>
    </row>
    <row r="150" spans="1:5" ht="23.25">
      <c r="A150" s="1665"/>
      <c r="B150" s="1665"/>
      <c r="C150" s="1665"/>
      <c r="D150" s="1666"/>
      <c r="E150" s="1665"/>
    </row>
    <row r="151" spans="1:5" ht="23.25">
      <c r="A151" s="1665"/>
      <c r="B151" s="1665"/>
      <c r="C151" s="1665"/>
      <c r="D151" s="1666"/>
      <c r="E151" s="1665"/>
    </row>
    <row r="152" spans="1:5" ht="23.25">
      <c r="A152" s="1665"/>
      <c r="B152" s="1665"/>
      <c r="C152" s="1665"/>
      <c r="D152" s="1666"/>
      <c r="E152" s="1665"/>
    </row>
    <row r="153" spans="1:5" ht="23.25">
      <c r="A153" s="1665"/>
      <c r="B153" s="1665"/>
      <c r="C153" s="1665"/>
      <c r="D153" s="1666"/>
      <c r="E153" s="1665"/>
    </row>
    <row r="154" spans="1:5" ht="23.25">
      <c r="A154" s="1665"/>
      <c r="B154" s="1665"/>
      <c r="C154" s="1665"/>
      <c r="D154" s="1666"/>
      <c r="E154" s="1665"/>
    </row>
    <row r="155" spans="1:5" ht="23.25">
      <c r="A155" s="1665"/>
      <c r="B155" s="1665"/>
      <c r="C155" s="1665"/>
      <c r="D155" s="1666"/>
      <c r="E155" s="1665"/>
    </row>
    <row r="156" spans="1:5" ht="23.25">
      <c r="A156" s="1665"/>
      <c r="B156" s="1665"/>
      <c r="C156" s="1665"/>
      <c r="D156" s="1666"/>
      <c r="E156" s="1665"/>
    </row>
    <row r="157" spans="1:5" ht="23.25">
      <c r="A157" s="1665"/>
      <c r="B157" s="1665"/>
      <c r="C157" s="1665"/>
      <c r="D157" s="1666"/>
      <c r="E157" s="1665"/>
    </row>
    <row r="158" spans="1:5" ht="23.25">
      <c r="A158" s="1665"/>
      <c r="B158" s="1665"/>
      <c r="C158" s="1665"/>
      <c r="D158" s="1666"/>
      <c r="E158" s="1665"/>
    </row>
    <row r="159" spans="1:5" ht="23.25">
      <c r="A159" s="1665"/>
      <c r="B159" s="1665"/>
      <c r="C159" s="1665"/>
      <c r="D159" s="1666"/>
      <c r="E159" s="1665"/>
    </row>
    <row r="160" spans="1:5" ht="23.25">
      <c r="A160" s="1665"/>
      <c r="B160" s="1665"/>
      <c r="C160" s="1665"/>
      <c r="D160" s="1666"/>
      <c r="E160" s="1665"/>
    </row>
    <row r="161" spans="1:5" ht="23.25">
      <c r="A161" s="1665"/>
      <c r="B161" s="1665"/>
      <c r="C161" s="1665"/>
      <c r="D161" s="1666"/>
      <c r="E161" s="1665"/>
    </row>
    <row r="162" spans="1:5" ht="23.25">
      <c r="A162" s="1665"/>
      <c r="B162" s="1665"/>
      <c r="C162" s="1665"/>
      <c r="D162" s="1666"/>
      <c r="E162" s="1665"/>
    </row>
    <row r="163" spans="1:5" ht="23.25">
      <c r="A163" s="1665"/>
      <c r="B163" s="1665"/>
      <c r="C163" s="1665"/>
      <c r="D163" s="1666"/>
      <c r="E163" s="1665"/>
    </row>
    <row r="164" spans="1:5" ht="23.25">
      <c r="A164" s="1665"/>
      <c r="B164" s="1665"/>
      <c r="C164" s="1665"/>
      <c r="D164" s="1666"/>
      <c r="E164" s="1665"/>
    </row>
    <row r="165" spans="1:5" ht="23.25">
      <c r="A165" s="1665"/>
      <c r="B165" s="1665"/>
      <c r="C165" s="1665"/>
      <c r="D165" s="1666"/>
      <c r="E165" s="1665"/>
    </row>
    <row r="166" spans="1:5" ht="23.25">
      <c r="A166" s="1665"/>
      <c r="B166" s="1665"/>
      <c r="C166" s="1665"/>
      <c r="D166" s="1666"/>
      <c r="E166" s="1665"/>
    </row>
    <row r="167" spans="1:5" ht="23.25">
      <c r="A167" s="1665"/>
      <c r="B167" s="1665"/>
      <c r="C167" s="1665"/>
      <c r="D167" s="1666"/>
      <c r="E167" s="1665"/>
    </row>
    <row r="168" spans="1:5" ht="23.25">
      <c r="A168" s="1665"/>
      <c r="B168" s="1665"/>
      <c r="C168" s="1665"/>
      <c r="D168" s="1666"/>
      <c r="E168" s="1665"/>
    </row>
    <row r="169" spans="1:5" ht="23.25">
      <c r="A169" s="1665"/>
      <c r="B169" s="1665"/>
      <c r="C169" s="1665"/>
      <c r="D169" s="1666"/>
      <c r="E169" s="1665"/>
    </row>
    <row r="170" spans="1:5" ht="23.25">
      <c r="A170" s="1665"/>
      <c r="B170" s="1665"/>
      <c r="C170" s="1665"/>
      <c r="D170" s="1666"/>
      <c r="E170" s="1665"/>
    </row>
    <row r="171" spans="1:5" ht="23.25">
      <c r="A171" s="1665"/>
      <c r="B171" s="1665"/>
      <c r="C171" s="1665"/>
      <c r="D171" s="1666"/>
      <c r="E171" s="1665"/>
    </row>
    <row r="172" spans="1:5" ht="23.25">
      <c r="A172" s="1665"/>
      <c r="B172" s="1665"/>
      <c r="C172" s="1665"/>
      <c r="D172" s="1666"/>
      <c r="E172" s="1665"/>
    </row>
    <row r="173" spans="1:5" ht="23.25">
      <c r="A173" s="1665"/>
      <c r="B173" s="1665"/>
      <c r="C173" s="1665"/>
      <c r="D173" s="1666"/>
      <c r="E173" s="1665"/>
    </row>
    <row r="174" spans="1:5" ht="23.25">
      <c r="A174" s="1665"/>
      <c r="B174" s="1665"/>
      <c r="C174" s="1665"/>
      <c r="D174" s="1666"/>
      <c r="E174" s="1665"/>
    </row>
    <row r="175" spans="1:5" ht="23.25">
      <c r="A175" s="1665"/>
      <c r="B175" s="1665"/>
      <c r="C175" s="1665"/>
      <c r="D175" s="1666"/>
      <c r="E175" s="1665"/>
    </row>
    <row r="176" spans="1:5" ht="23.25">
      <c r="A176" s="1665"/>
      <c r="B176" s="1665"/>
      <c r="C176" s="1665"/>
      <c r="D176" s="1666"/>
      <c r="E176" s="1665"/>
    </row>
    <row r="177" spans="1:5" ht="23.25">
      <c r="A177" s="1665"/>
      <c r="B177" s="1665"/>
      <c r="C177" s="1665"/>
      <c r="D177" s="1666"/>
      <c r="E177" s="1665"/>
    </row>
    <row r="178" spans="1:5" ht="23.25">
      <c r="A178" s="1665"/>
      <c r="B178" s="1665"/>
      <c r="C178" s="1665"/>
      <c r="D178" s="1666"/>
      <c r="E178" s="1665"/>
    </row>
    <row r="179" spans="1:5" ht="23.25">
      <c r="A179" s="1665"/>
      <c r="B179" s="1665"/>
      <c r="C179" s="1665"/>
      <c r="D179" s="1666"/>
      <c r="E179" s="1665"/>
    </row>
    <row r="180" spans="1:5" ht="23.25">
      <c r="A180" s="1665"/>
      <c r="B180" s="1665"/>
      <c r="C180" s="1665"/>
      <c r="D180" s="1666"/>
      <c r="E180" s="1665"/>
    </row>
    <row r="181" spans="1:5" ht="23.25">
      <c r="A181" s="1665"/>
      <c r="B181" s="1665"/>
      <c r="C181" s="1665"/>
      <c r="D181" s="1666"/>
      <c r="E181" s="1665"/>
    </row>
    <row r="182" spans="1:5" ht="23.25">
      <c r="A182" s="1665"/>
      <c r="B182" s="1665"/>
      <c r="C182" s="1665"/>
      <c r="D182" s="1666"/>
      <c r="E182" s="1665"/>
    </row>
    <row r="183" spans="1:5" ht="23.25">
      <c r="A183" s="1665"/>
      <c r="B183" s="1665"/>
      <c r="C183" s="1665"/>
      <c r="D183" s="1666"/>
      <c r="E183" s="1665"/>
    </row>
    <row r="184" spans="1:5" ht="23.25">
      <c r="A184" s="1665"/>
      <c r="B184" s="1665"/>
      <c r="C184" s="1665"/>
      <c r="D184" s="1666"/>
      <c r="E184" s="1665"/>
    </row>
    <row r="185" spans="1:5" ht="23.25">
      <c r="A185" s="1665"/>
      <c r="B185" s="1665"/>
      <c r="C185" s="1665"/>
      <c r="D185" s="1666"/>
      <c r="E185" s="1665"/>
    </row>
    <row r="186" spans="1:5" ht="23.25">
      <c r="A186" s="1665"/>
      <c r="B186" s="1665"/>
      <c r="C186" s="1665"/>
      <c r="D186" s="1666"/>
      <c r="E186" s="1665"/>
    </row>
    <row r="187" spans="1:5" ht="23.25">
      <c r="A187" s="1665"/>
      <c r="B187" s="1665"/>
      <c r="C187" s="1665"/>
      <c r="D187" s="1666"/>
      <c r="E187" s="1665"/>
    </row>
    <row r="188" spans="1:5" ht="23.25">
      <c r="A188" s="1665"/>
      <c r="B188" s="1665"/>
      <c r="C188" s="1665"/>
      <c r="D188" s="1666"/>
      <c r="E188" s="1665"/>
    </row>
    <row r="189" spans="1:5" ht="23.25">
      <c r="A189" s="1665"/>
      <c r="B189" s="1665"/>
      <c r="C189" s="1665"/>
      <c r="D189" s="1666"/>
      <c r="E189" s="1665"/>
    </row>
    <row r="190" spans="1:5" ht="23.25">
      <c r="A190" s="1665"/>
      <c r="B190" s="1665"/>
      <c r="C190" s="1665"/>
      <c r="D190" s="1666"/>
      <c r="E190" s="1665"/>
    </row>
    <row r="191" spans="1:5" ht="23.25">
      <c r="A191" s="1665"/>
      <c r="B191" s="1665"/>
      <c r="C191" s="1665"/>
      <c r="D191" s="1666"/>
      <c r="E191" s="1665"/>
    </row>
    <row r="192" spans="1:5" ht="23.25">
      <c r="A192" s="1665"/>
      <c r="B192" s="1665"/>
      <c r="C192" s="1665"/>
      <c r="D192" s="1666"/>
      <c r="E192" s="1665"/>
    </row>
    <row r="193" spans="1:5" ht="23.25">
      <c r="A193" s="1665"/>
      <c r="B193" s="1665"/>
      <c r="C193" s="1665"/>
      <c r="D193" s="1666"/>
      <c r="E193" s="1665"/>
    </row>
    <row r="194" spans="1:5" ht="23.25">
      <c r="A194" s="1665"/>
      <c r="B194" s="1665"/>
      <c r="C194" s="1665"/>
      <c r="D194" s="1666"/>
      <c r="E194" s="1665"/>
    </row>
    <row r="195" spans="1:5" ht="23.25">
      <c r="A195" s="1665"/>
      <c r="B195" s="1665"/>
      <c r="C195" s="1665"/>
      <c r="D195" s="1666"/>
      <c r="E195" s="1665"/>
    </row>
    <row r="196" spans="1:5" ht="23.25">
      <c r="A196" s="1665"/>
      <c r="B196" s="1665"/>
      <c r="C196" s="1665"/>
      <c r="D196" s="1666"/>
      <c r="E196" s="1665"/>
    </row>
    <row r="197" spans="1:5" ht="23.25">
      <c r="A197" s="1665"/>
      <c r="B197" s="1665"/>
      <c r="C197" s="1665"/>
      <c r="D197" s="1666"/>
      <c r="E197" s="1665"/>
    </row>
    <row r="198" spans="1:5" ht="23.25">
      <c r="A198" s="1665"/>
      <c r="B198" s="1665"/>
      <c r="C198" s="1665"/>
      <c r="D198" s="1666"/>
      <c r="E198" s="1665"/>
    </row>
    <row r="199" spans="1:5" ht="23.25">
      <c r="A199" s="1665"/>
      <c r="B199" s="1665"/>
      <c r="C199" s="1665"/>
      <c r="D199" s="1666"/>
      <c r="E199" s="1665"/>
    </row>
    <row r="200" spans="1:5" ht="23.25">
      <c r="A200" s="1665"/>
      <c r="B200" s="1665"/>
      <c r="C200" s="1665"/>
      <c r="D200" s="1666"/>
      <c r="E200" s="1665"/>
    </row>
    <row r="201" spans="1:5" ht="23.25">
      <c r="A201" s="1665"/>
      <c r="B201" s="1665"/>
      <c r="C201" s="1665"/>
      <c r="D201" s="1666"/>
      <c r="E201" s="1665"/>
    </row>
    <row r="202" spans="1:5" ht="23.25">
      <c r="A202" s="1665"/>
      <c r="B202" s="1665"/>
      <c r="C202" s="1665"/>
      <c r="D202" s="1666"/>
      <c r="E202" s="1665"/>
    </row>
    <row r="203" spans="1:5" ht="23.25">
      <c r="A203" s="1665"/>
      <c r="B203" s="1665"/>
      <c r="C203" s="1665"/>
      <c r="D203" s="1666"/>
      <c r="E203" s="1665"/>
    </row>
    <row r="204" spans="1:5" ht="23.25">
      <c r="A204" s="1665"/>
      <c r="B204" s="1665"/>
      <c r="C204" s="1665"/>
      <c r="D204" s="1666"/>
      <c r="E204" s="1665"/>
    </row>
    <row r="205" spans="1:5" ht="23.25">
      <c r="A205" s="1665"/>
      <c r="B205" s="1665"/>
      <c r="C205" s="1665"/>
      <c r="D205" s="1666"/>
      <c r="E205" s="1665"/>
    </row>
    <row r="206" spans="1:5" ht="23.25">
      <c r="A206" s="1665"/>
      <c r="B206" s="1665"/>
      <c r="C206" s="1665"/>
      <c r="D206" s="1666"/>
      <c r="E206" s="1665"/>
    </row>
    <row r="207" spans="1:5" ht="23.25">
      <c r="A207" s="1665"/>
      <c r="B207" s="1665"/>
      <c r="C207" s="1665"/>
      <c r="D207" s="1666"/>
      <c r="E207" s="1665"/>
    </row>
    <row r="208" spans="1:5" ht="23.25">
      <c r="A208" s="1665"/>
      <c r="B208" s="1665"/>
      <c r="C208" s="1665"/>
      <c r="D208" s="1666"/>
      <c r="E208" s="1665"/>
    </row>
    <row r="209" spans="1:5" ht="23.25">
      <c r="A209" s="1665"/>
      <c r="B209" s="1665"/>
      <c r="C209" s="1665"/>
      <c r="D209" s="1666"/>
      <c r="E209" s="1665"/>
    </row>
    <row r="210" spans="1:5" ht="23.25">
      <c r="A210" s="1665"/>
      <c r="B210" s="1665"/>
      <c r="C210" s="1665"/>
      <c r="D210" s="1666"/>
      <c r="E210" s="1665"/>
    </row>
    <row r="211" spans="1:5" ht="23.25">
      <c r="A211" s="1665"/>
      <c r="B211" s="1665"/>
      <c r="C211" s="1665"/>
      <c r="D211" s="1666"/>
      <c r="E211" s="1665"/>
    </row>
    <row r="212" spans="1:5" ht="23.25">
      <c r="A212" s="1665"/>
      <c r="B212" s="1665"/>
      <c r="C212" s="1665"/>
      <c r="D212" s="1666"/>
      <c r="E212" s="1665"/>
    </row>
    <row r="213" spans="1:5" ht="23.25">
      <c r="A213" s="1665"/>
      <c r="B213" s="1665"/>
      <c r="C213" s="1665"/>
      <c r="D213" s="1666"/>
      <c r="E213" s="1665"/>
    </row>
    <row r="214" spans="1:5" ht="23.25">
      <c r="A214" s="1665"/>
      <c r="B214" s="1665"/>
      <c r="C214" s="1665"/>
      <c r="D214" s="1666"/>
      <c r="E214" s="1665"/>
    </row>
    <row r="215" spans="1:5" ht="23.25">
      <c r="A215" s="1665"/>
      <c r="B215" s="1665"/>
      <c r="C215" s="1665"/>
      <c r="D215" s="1666"/>
      <c r="E215" s="1665"/>
    </row>
    <row r="216" spans="1:5" ht="23.25">
      <c r="A216" s="1665"/>
      <c r="B216" s="1665"/>
      <c r="C216" s="1665"/>
      <c r="D216" s="1666"/>
      <c r="E216" s="1665"/>
    </row>
    <row r="217" spans="1:5" ht="23.25">
      <c r="A217" s="1665"/>
      <c r="B217" s="1665"/>
      <c r="C217" s="1665"/>
      <c r="D217" s="1666"/>
      <c r="E217" s="1665"/>
    </row>
    <row r="218" spans="1:5" ht="23.25">
      <c r="A218" s="1665"/>
      <c r="B218" s="1665"/>
      <c r="C218" s="1665"/>
      <c r="D218" s="1666"/>
      <c r="E218" s="1665"/>
    </row>
    <row r="219" spans="1:5" ht="23.25">
      <c r="A219" s="1665"/>
      <c r="B219" s="1665"/>
      <c r="C219" s="1665"/>
      <c r="D219" s="1666"/>
      <c r="E219" s="1665"/>
    </row>
    <row r="220" spans="1:5" ht="23.25">
      <c r="A220" s="1665"/>
      <c r="B220" s="1665"/>
      <c r="C220" s="1665"/>
      <c r="D220" s="1666"/>
      <c r="E220" s="1665"/>
    </row>
    <row r="221" spans="1:5" ht="23.25">
      <c r="A221" s="1665"/>
      <c r="B221" s="1665"/>
      <c r="C221" s="1665"/>
      <c r="D221" s="1666"/>
      <c r="E221" s="1665"/>
    </row>
    <row r="222" spans="1:5" ht="23.25">
      <c r="A222" s="1665"/>
      <c r="B222" s="1665"/>
      <c r="C222" s="1665"/>
      <c r="D222" s="1666"/>
      <c r="E222" s="1665"/>
    </row>
    <row r="223" spans="1:5" ht="23.25">
      <c r="A223" s="1665"/>
      <c r="B223" s="1665"/>
      <c r="C223" s="1665"/>
      <c r="D223" s="1666"/>
      <c r="E223" s="1665"/>
    </row>
    <row r="224" spans="1:5" ht="23.25">
      <c r="A224" s="1665"/>
      <c r="B224" s="1665"/>
      <c r="C224" s="1665"/>
      <c r="D224" s="1666"/>
      <c r="E224" s="166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B8771983-4251-4630-A393-D070ED2EEDCE}"/>
  </hyperlinks>
  <printOptions horizontalCentered="1"/>
  <pageMargins left="0.35433070866141736" right="0.15748031496062992" top="0.62992125984251968" bottom="0.39370078740157483" header="0.51181102362204722" footer="0.51181102362204722"/>
  <pageSetup paperSize="9" scale="110" orientation="landscape" blackAndWhite="1"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073D-BDD8-45C7-96DE-650A3A01183D}">
  <dimension ref="A1:L224"/>
  <sheetViews>
    <sheetView showGridLines="0" zoomScaleNormal="100" workbookViewId="0">
      <selection activeCell="I2" sqref="I2"/>
    </sheetView>
  </sheetViews>
  <sheetFormatPr defaultRowHeight="15.75"/>
  <cols>
    <col min="1" max="1" width="12.25" style="1532" customWidth="1"/>
    <col min="2" max="2" width="11" style="1532" customWidth="1"/>
    <col min="3" max="3" width="12.75" style="1532" customWidth="1"/>
    <col min="4" max="4" width="12.75" style="1552" customWidth="1"/>
    <col min="5" max="8" width="12.75" style="1532" customWidth="1"/>
    <col min="9" max="16384" width="9" style="1532"/>
  </cols>
  <sheetData>
    <row r="1" spans="1:12" s="1537" customFormat="1" ht="21" customHeight="1" thickBot="1">
      <c r="A1" s="1538" t="s">
        <v>2207</v>
      </c>
      <c r="B1" s="1536"/>
      <c r="D1" s="1536"/>
      <c r="F1" s="1538" t="s">
        <v>2208</v>
      </c>
      <c r="G1" s="2283" t="s">
        <v>1973</v>
      </c>
      <c r="H1" s="2284"/>
    </row>
    <row r="2" spans="1:12" s="1537" customFormat="1" ht="21" customHeight="1">
      <c r="A2" s="1538" t="s">
        <v>2209</v>
      </c>
      <c r="B2" s="1498" t="s">
        <v>2135</v>
      </c>
      <c r="D2" s="1539"/>
      <c r="E2" s="1540"/>
      <c r="F2" s="1538" t="s">
        <v>2234</v>
      </c>
      <c r="G2" s="2301" t="s">
        <v>2235</v>
      </c>
      <c r="H2" s="2301"/>
      <c r="I2" s="125" t="s">
        <v>13</v>
      </c>
    </row>
    <row r="3" spans="1:12" s="1541" customFormat="1" ht="37.5" customHeight="1">
      <c r="A3" s="2379" t="s">
        <v>2236</v>
      </c>
      <c r="B3" s="2302"/>
      <c r="C3" s="2302"/>
      <c r="D3" s="2302"/>
      <c r="E3" s="2302"/>
      <c r="F3" s="2302"/>
      <c r="G3" s="2302"/>
      <c r="H3" s="2302"/>
    </row>
    <row r="4" spans="1:12" ht="21" customHeight="1" thickBot="1">
      <c r="A4" s="2380" t="s">
        <v>2237</v>
      </c>
      <c r="B4" s="2381"/>
      <c r="C4" s="2381"/>
      <c r="D4" s="2381"/>
      <c r="E4" s="2381"/>
      <c r="F4" s="2381"/>
      <c r="G4" s="2381"/>
      <c r="H4" s="2381"/>
    </row>
    <row r="5" spans="1:12" s="1543" customFormat="1" ht="37.35" customHeight="1">
      <c r="A5" s="2382" t="s">
        <v>2214</v>
      </c>
      <c r="B5" s="2384" t="s">
        <v>2215</v>
      </c>
      <c r="C5" s="2385" t="s">
        <v>2216</v>
      </c>
      <c r="D5" s="2386"/>
      <c r="E5" s="2386"/>
      <c r="F5" s="2387" t="s">
        <v>2217</v>
      </c>
      <c r="G5" s="2388"/>
      <c r="H5" s="2388"/>
    </row>
    <row r="6" spans="1:12" s="1543" customFormat="1" ht="37.35" customHeight="1">
      <c r="A6" s="2383"/>
      <c r="B6" s="2292"/>
      <c r="C6" s="1545" t="s">
        <v>2218</v>
      </c>
      <c r="D6" s="1542" t="s">
        <v>2219</v>
      </c>
      <c r="E6" s="1542" t="s">
        <v>2220</v>
      </c>
      <c r="F6" s="1545" t="s">
        <v>2218</v>
      </c>
      <c r="G6" s="1542" t="s">
        <v>2221</v>
      </c>
      <c r="H6" s="1544" t="s">
        <v>2220</v>
      </c>
    </row>
    <row r="7" spans="1:12" s="1543" customFormat="1" ht="43.5" customHeight="1">
      <c r="A7" s="1602" t="s">
        <v>2222</v>
      </c>
      <c r="B7" s="1603">
        <v>0</v>
      </c>
      <c r="C7" s="1604">
        <v>0</v>
      </c>
      <c r="D7" s="1604">
        <v>0</v>
      </c>
      <c r="E7" s="1604">
        <v>0</v>
      </c>
      <c r="F7" s="1604">
        <v>0</v>
      </c>
      <c r="G7" s="1604">
        <v>0</v>
      </c>
      <c r="H7" s="1605">
        <v>0</v>
      </c>
    </row>
    <row r="8" spans="1:12" s="1543" customFormat="1" ht="43.9" customHeight="1">
      <c r="A8" s="1606" t="s">
        <v>2223</v>
      </c>
      <c r="B8" s="1607">
        <v>0</v>
      </c>
      <c r="C8" s="1608">
        <v>0</v>
      </c>
      <c r="D8" s="1608">
        <v>0</v>
      </c>
      <c r="E8" s="1608">
        <v>0</v>
      </c>
      <c r="F8" s="1608">
        <v>0</v>
      </c>
      <c r="G8" s="1609">
        <v>0</v>
      </c>
      <c r="H8" s="1610">
        <v>0</v>
      </c>
    </row>
    <row r="9" spans="1:12" s="1543" customFormat="1" ht="43.9" customHeight="1">
      <c r="A9" s="1606" t="s">
        <v>2224</v>
      </c>
      <c r="B9" s="1607">
        <v>0</v>
      </c>
      <c r="C9" s="1608">
        <v>0</v>
      </c>
      <c r="D9" s="1608">
        <v>0</v>
      </c>
      <c r="E9" s="1608">
        <v>0</v>
      </c>
      <c r="F9" s="1608">
        <v>0</v>
      </c>
      <c r="G9" s="1609">
        <v>0</v>
      </c>
      <c r="H9" s="1610">
        <v>0</v>
      </c>
    </row>
    <row r="10" spans="1:12" s="1543" customFormat="1" ht="43.9" customHeight="1" thickBot="1">
      <c r="A10" s="1611" t="s">
        <v>2225</v>
      </c>
      <c r="B10" s="1612">
        <v>0</v>
      </c>
      <c r="C10" s="1613">
        <v>0</v>
      </c>
      <c r="D10" s="1613">
        <v>0</v>
      </c>
      <c r="E10" s="1613">
        <v>0</v>
      </c>
      <c r="F10" s="1613">
        <v>0</v>
      </c>
      <c r="G10" s="1614">
        <v>0</v>
      </c>
      <c r="H10" s="1615">
        <v>0</v>
      </c>
    </row>
    <row r="11" spans="1:12" ht="24.75" customHeight="1">
      <c r="A11" s="1616" t="s">
        <v>2226</v>
      </c>
      <c r="B11" s="1617"/>
      <c r="C11" s="1617" t="s">
        <v>2227</v>
      </c>
      <c r="D11" s="1617"/>
      <c r="E11" s="1617" t="s">
        <v>2228</v>
      </c>
      <c r="F11" s="1616"/>
      <c r="G11" s="1618" t="s">
        <v>2229</v>
      </c>
      <c r="H11" s="1619"/>
    </row>
    <row r="12" spans="1:12" ht="12.75" customHeight="1">
      <c r="E12" s="1620" t="s">
        <v>2230</v>
      </c>
      <c r="G12" s="2289"/>
      <c r="H12" s="2289"/>
    </row>
    <row r="13" spans="1:12" ht="16.5">
      <c r="A13" s="1554"/>
      <c r="F13" s="2262" t="s">
        <v>2238</v>
      </c>
      <c r="G13" s="2262"/>
      <c r="H13" s="2262"/>
    </row>
    <row r="14" spans="1:12" ht="19.899999999999999" customHeight="1">
      <c r="A14" s="2265" t="s">
        <v>2158</v>
      </c>
      <c r="B14" s="2265"/>
      <c r="C14" s="2265"/>
      <c r="D14" s="2265"/>
      <c r="E14" s="2265"/>
      <c r="F14" s="2265"/>
      <c r="G14" s="2265"/>
      <c r="H14" s="2265"/>
      <c r="I14" s="2265"/>
      <c r="J14" s="2265"/>
      <c r="K14" s="2265"/>
      <c r="L14" s="2265"/>
    </row>
    <row r="15" spans="1:12" ht="17.45" customHeight="1">
      <c r="A15" s="2266" t="s">
        <v>2232</v>
      </c>
      <c r="B15" s="2266"/>
      <c r="C15" s="2266"/>
      <c r="D15" s="2266"/>
      <c r="E15" s="2266"/>
      <c r="F15" s="2266"/>
      <c r="G15" s="2266"/>
      <c r="H15" s="2266"/>
    </row>
    <row r="16" spans="1:12" ht="17.45" customHeight="1">
      <c r="A16" s="2264" t="s">
        <v>2233</v>
      </c>
      <c r="B16" s="2266"/>
      <c r="C16" s="2266"/>
      <c r="D16" s="2266"/>
      <c r="E16" s="2266"/>
      <c r="F16" s="2266"/>
      <c r="G16" s="2266"/>
      <c r="H16" s="2266"/>
    </row>
    <row r="17" spans="1:7" ht="21.75" customHeight="1"/>
    <row r="18" spans="1:7" ht="21" customHeight="1">
      <c r="A18" s="1556"/>
      <c r="B18" s="1556"/>
      <c r="C18" s="1556"/>
      <c r="D18" s="1557"/>
      <c r="E18" s="1556"/>
      <c r="F18" s="1556"/>
      <c r="G18" s="1556"/>
    </row>
    <row r="19" spans="1:7" ht="21" customHeight="1">
      <c r="A19" s="1556"/>
      <c r="B19" s="1556"/>
      <c r="C19" s="1556"/>
      <c r="D19" s="1557"/>
      <c r="E19" s="1556"/>
      <c r="F19" s="1556"/>
      <c r="G19" s="1556"/>
    </row>
    <row r="20" spans="1:7" ht="21" customHeight="1">
      <c r="A20" s="1556"/>
      <c r="B20" s="1556"/>
      <c r="C20" s="1556"/>
      <c r="D20" s="1557"/>
      <c r="E20" s="1556"/>
      <c r="F20" s="1556"/>
      <c r="G20" s="1556"/>
    </row>
    <row r="21" spans="1:7" ht="21" customHeight="1">
      <c r="A21" s="1556"/>
      <c r="B21" s="1556"/>
      <c r="C21" s="1556"/>
      <c r="D21" s="1557"/>
      <c r="E21" s="1556"/>
      <c r="F21" s="1556"/>
      <c r="G21" s="1556"/>
    </row>
    <row r="22" spans="1:7" ht="21" customHeight="1">
      <c r="A22" s="1556"/>
      <c r="B22" s="1556"/>
      <c r="C22" s="1556"/>
      <c r="D22" s="1557"/>
      <c r="E22" s="1556"/>
      <c r="F22" s="1556"/>
      <c r="G22" s="1556"/>
    </row>
    <row r="23" spans="1:7" ht="21" customHeight="1">
      <c r="A23" s="1556"/>
      <c r="B23" s="1556"/>
      <c r="C23" s="1556"/>
      <c r="D23" s="1557"/>
      <c r="E23" s="1556"/>
      <c r="F23" s="1556"/>
      <c r="G23" s="1556"/>
    </row>
    <row r="24" spans="1:7" ht="21" customHeight="1">
      <c r="A24" s="1556"/>
      <c r="B24" s="1556"/>
      <c r="C24" s="1556"/>
      <c r="D24" s="1557"/>
      <c r="E24" s="1556"/>
      <c r="F24" s="1556"/>
      <c r="G24" s="1556"/>
    </row>
    <row r="25" spans="1:7" ht="21" customHeight="1">
      <c r="A25" s="1556"/>
      <c r="B25" s="1556"/>
      <c r="C25" s="1556"/>
      <c r="D25" s="1557"/>
      <c r="E25" s="1556"/>
      <c r="F25" s="1556"/>
      <c r="G25" s="1556"/>
    </row>
    <row r="26" spans="1:7" ht="21" customHeight="1">
      <c r="A26" s="1556"/>
      <c r="B26" s="1556"/>
      <c r="C26" s="1556"/>
      <c r="D26" s="1557"/>
      <c r="E26" s="1556"/>
      <c r="F26" s="1556"/>
      <c r="G26" s="1556"/>
    </row>
    <row r="27" spans="1:7" ht="21" customHeight="1">
      <c r="A27" s="1556"/>
      <c r="B27" s="1556"/>
      <c r="C27" s="1556"/>
      <c r="D27" s="1557"/>
      <c r="E27" s="1556"/>
    </row>
    <row r="28" spans="1:7" ht="21" customHeight="1">
      <c r="A28" s="1556"/>
      <c r="B28" s="1556"/>
      <c r="C28" s="1556"/>
      <c r="D28" s="1557"/>
      <c r="E28" s="1556"/>
    </row>
    <row r="29" spans="1:7" ht="21" customHeight="1">
      <c r="A29" s="1556"/>
      <c r="B29" s="1556"/>
      <c r="C29" s="1556"/>
      <c r="D29" s="1557"/>
      <c r="E29" s="1556"/>
    </row>
    <row r="30" spans="1:7" ht="21" customHeight="1">
      <c r="A30" s="1556"/>
      <c r="B30" s="1556"/>
      <c r="C30" s="1556"/>
      <c r="D30" s="1557"/>
      <c r="E30" s="1556"/>
    </row>
    <row r="31" spans="1:7" ht="21" customHeight="1">
      <c r="A31" s="1556"/>
      <c r="B31" s="1556"/>
      <c r="C31" s="1556"/>
      <c r="D31" s="1557"/>
      <c r="E31" s="1556"/>
    </row>
    <row r="32" spans="1:7" ht="21" customHeight="1">
      <c r="A32" s="1556"/>
      <c r="B32" s="1556"/>
      <c r="C32" s="1556"/>
      <c r="D32" s="1557"/>
      <c r="E32" s="1556"/>
    </row>
    <row r="33" spans="1:5" ht="21" customHeight="1">
      <c r="A33" s="1556"/>
      <c r="B33" s="1556"/>
      <c r="C33" s="1556"/>
      <c r="D33" s="1557"/>
      <c r="E33" s="1556"/>
    </row>
    <row r="34" spans="1:5" ht="21" customHeight="1">
      <c r="A34" s="1556"/>
      <c r="B34" s="1556"/>
      <c r="C34" s="1556"/>
      <c r="D34" s="1557"/>
      <c r="E34" s="1556"/>
    </row>
    <row r="35" spans="1:5" ht="21" customHeight="1">
      <c r="A35" s="1556"/>
      <c r="B35" s="1556"/>
      <c r="C35" s="1556"/>
      <c r="D35" s="1557"/>
      <c r="E35" s="1556"/>
    </row>
    <row r="36" spans="1:5" ht="21" customHeight="1">
      <c r="A36" s="1556"/>
      <c r="B36" s="1556"/>
      <c r="C36" s="1556"/>
      <c r="D36" s="1557"/>
      <c r="E36" s="1556"/>
    </row>
    <row r="37" spans="1:5" ht="23.25">
      <c r="A37" s="1556"/>
      <c r="B37" s="1556"/>
      <c r="C37" s="1556"/>
      <c r="D37" s="1557"/>
      <c r="E37" s="1556"/>
    </row>
    <row r="38" spans="1:5" ht="23.25">
      <c r="A38" s="1556"/>
      <c r="B38" s="1556"/>
      <c r="C38" s="1556"/>
      <c r="D38" s="1557"/>
      <c r="E38" s="1556"/>
    </row>
    <row r="39" spans="1:5" ht="23.25">
      <c r="A39" s="1556"/>
      <c r="B39" s="1556"/>
      <c r="C39" s="1556"/>
      <c r="D39" s="1557"/>
      <c r="E39" s="1556"/>
    </row>
    <row r="40" spans="1:5" ht="23.25">
      <c r="A40" s="1556"/>
      <c r="B40" s="1556"/>
      <c r="C40" s="1556"/>
      <c r="D40" s="1557"/>
      <c r="E40" s="1556"/>
    </row>
    <row r="41" spans="1:5" ht="23.25">
      <c r="A41" s="1556"/>
      <c r="B41" s="1556"/>
      <c r="C41" s="1556"/>
      <c r="D41" s="1557"/>
      <c r="E41" s="1556"/>
    </row>
    <row r="42" spans="1:5" ht="23.25">
      <c r="A42" s="1556"/>
      <c r="B42" s="1556"/>
      <c r="C42" s="1556"/>
      <c r="D42" s="1557"/>
      <c r="E42" s="1556"/>
    </row>
    <row r="43" spans="1:5" ht="23.25">
      <c r="A43" s="1556"/>
      <c r="B43" s="1556"/>
      <c r="C43" s="1556"/>
      <c r="D43" s="1557"/>
      <c r="E43" s="1556"/>
    </row>
    <row r="44" spans="1:5" ht="23.25">
      <c r="A44" s="1556"/>
      <c r="B44" s="1556"/>
      <c r="C44" s="1556"/>
      <c r="D44" s="1557"/>
      <c r="E44" s="1556"/>
    </row>
    <row r="45" spans="1:5" ht="23.25">
      <c r="A45" s="1556"/>
      <c r="B45" s="1556"/>
      <c r="C45" s="1556"/>
      <c r="D45" s="1557"/>
      <c r="E45" s="1556"/>
    </row>
    <row r="46" spans="1:5" ht="23.25">
      <c r="A46" s="1556"/>
      <c r="B46" s="1556"/>
      <c r="C46" s="1556"/>
      <c r="D46" s="1557"/>
      <c r="E46" s="1556"/>
    </row>
    <row r="47" spans="1:5" ht="23.25">
      <c r="A47" s="1556"/>
      <c r="B47" s="1556"/>
      <c r="C47" s="1556"/>
      <c r="D47" s="1557"/>
      <c r="E47" s="1556"/>
    </row>
    <row r="48" spans="1:5" ht="23.25">
      <c r="A48" s="1556"/>
      <c r="B48" s="1556"/>
      <c r="C48" s="1556"/>
      <c r="D48" s="1557"/>
      <c r="E48" s="1556"/>
    </row>
    <row r="49" spans="1:5" ht="23.25">
      <c r="A49" s="1556"/>
      <c r="B49" s="1556"/>
      <c r="C49" s="1556"/>
      <c r="D49" s="1557"/>
      <c r="E49" s="1556"/>
    </row>
    <row r="50" spans="1:5" ht="23.25">
      <c r="A50" s="1556"/>
      <c r="B50" s="1556"/>
      <c r="C50" s="1556"/>
      <c r="D50" s="1557"/>
      <c r="E50" s="1556"/>
    </row>
    <row r="51" spans="1:5" ht="23.25">
      <c r="A51" s="1556"/>
      <c r="B51" s="1556"/>
      <c r="C51" s="1556"/>
      <c r="D51" s="1557"/>
      <c r="E51" s="1556"/>
    </row>
    <row r="52" spans="1:5" ht="23.25">
      <c r="A52" s="1556"/>
      <c r="B52" s="1556"/>
      <c r="C52" s="1556"/>
      <c r="D52" s="1557"/>
      <c r="E52" s="1556"/>
    </row>
    <row r="53" spans="1:5" ht="23.25">
      <c r="A53" s="1556"/>
      <c r="B53" s="1556"/>
      <c r="C53" s="1556"/>
      <c r="D53" s="1557"/>
      <c r="E53" s="1556"/>
    </row>
    <row r="54" spans="1:5" ht="23.25">
      <c r="A54" s="1556"/>
      <c r="B54" s="1556"/>
      <c r="C54" s="1556"/>
      <c r="D54" s="1557"/>
      <c r="E54" s="1556"/>
    </row>
    <row r="55" spans="1:5" ht="23.25">
      <c r="A55" s="1556"/>
      <c r="B55" s="1556"/>
      <c r="C55" s="1556"/>
      <c r="D55" s="1557"/>
      <c r="E55" s="1556"/>
    </row>
    <row r="56" spans="1:5" ht="23.25">
      <c r="A56" s="1556"/>
      <c r="B56" s="1556"/>
      <c r="C56" s="1556"/>
      <c r="D56" s="1557"/>
      <c r="E56" s="1556"/>
    </row>
    <row r="57" spans="1:5" ht="23.25">
      <c r="A57" s="1556"/>
      <c r="B57" s="1556"/>
      <c r="C57" s="1556"/>
      <c r="D57" s="1557"/>
      <c r="E57" s="1556"/>
    </row>
    <row r="58" spans="1:5" ht="23.25">
      <c r="A58" s="1556"/>
      <c r="B58" s="1556"/>
      <c r="C58" s="1556"/>
      <c r="D58" s="1557"/>
      <c r="E58" s="1556"/>
    </row>
    <row r="59" spans="1:5" ht="23.25">
      <c r="A59" s="1556"/>
      <c r="B59" s="1556"/>
      <c r="C59" s="1556"/>
      <c r="D59" s="1557"/>
      <c r="E59" s="1556"/>
    </row>
    <row r="60" spans="1:5" ht="23.25">
      <c r="A60" s="1556"/>
      <c r="B60" s="1556"/>
      <c r="C60" s="1556"/>
      <c r="D60" s="1557"/>
      <c r="E60" s="1556"/>
    </row>
    <row r="61" spans="1:5" ht="23.25">
      <c r="A61" s="1556"/>
      <c r="B61" s="1556"/>
      <c r="C61" s="1556"/>
      <c r="D61" s="1557"/>
      <c r="E61" s="1556"/>
    </row>
    <row r="62" spans="1:5" ht="23.25">
      <c r="A62" s="1556"/>
      <c r="B62" s="1556"/>
      <c r="C62" s="1556"/>
      <c r="D62" s="1557"/>
      <c r="E62" s="1556"/>
    </row>
    <row r="63" spans="1:5" ht="23.25">
      <c r="A63" s="1556"/>
      <c r="B63" s="1556"/>
      <c r="C63" s="1556"/>
      <c r="D63" s="1557"/>
      <c r="E63" s="1556"/>
    </row>
    <row r="64" spans="1:5" ht="23.25">
      <c r="A64" s="1556"/>
      <c r="B64" s="1556"/>
      <c r="C64" s="1556"/>
      <c r="D64" s="1557"/>
      <c r="E64" s="1556"/>
    </row>
    <row r="65" spans="1:5" ht="23.25">
      <c r="A65" s="1556"/>
      <c r="B65" s="1556"/>
      <c r="C65" s="1556"/>
      <c r="D65" s="1557"/>
      <c r="E65" s="1556"/>
    </row>
    <row r="66" spans="1:5" ht="23.25">
      <c r="A66" s="1556"/>
      <c r="B66" s="1556"/>
      <c r="C66" s="1556"/>
      <c r="D66" s="1557"/>
      <c r="E66" s="1556"/>
    </row>
    <row r="67" spans="1:5" ht="23.25">
      <c r="A67" s="1556"/>
      <c r="B67" s="1556"/>
      <c r="C67" s="1556"/>
      <c r="D67" s="1557"/>
      <c r="E67" s="1556"/>
    </row>
    <row r="68" spans="1:5" ht="23.25">
      <c r="A68" s="1556"/>
      <c r="B68" s="1556"/>
      <c r="C68" s="1556"/>
      <c r="D68" s="1557"/>
      <c r="E68" s="1556"/>
    </row>
    <row r="69" spans="1:5" ht="23.25">
      <c r="A69" s="1556"/>
      <c r="B69" s="1556"/>
      <c r="C69" s="1556"/>
      <c r="D69" s="1557"/>
      <c r="E69" s="1556"/>
    </row>
    <row r="70" spans="1:5" ht="23.25">
      <c r="A70" s="1556"/>
      <c r="B70" s="1556"/>
      <c r="C70" s="1556"/>
      <c r="D70" s="1557"/>
      <c r="E70" s="1556"/>
    </row>
    <row r="71" spans="1:5" ht="23.25">
      <c r="A71" s="1556"/>
      <c r="B71" s="1556"/>
      <c r="C71" s="1556"/>
      <c r="D71" s="1557"/>
      <c r="E71" s="1556"/>
    </row>
    <row r="72" spans="1:5" ht="23.25">
      <c r="A72" s="1556"/>
      <c r="B72" s="1556"/>
      <c r="C72" s="1556"/>
      <c r="D72" s="1557"/>
      <c r="E72" s="1556"/>
    </row>
    <row r="73" spans="1:5" ht="23.25">
      <c r="A73" s="1556"/>
      <c r="B73" s="1556"/>
      <c r="C73" s="1556"/>
      <c r="D73" s="1557"/>
      <c r="E73" s="1556"/>
    </row>
    <row r="74" spans="1:5" ht="23.25">
      <c r="A74" s="1556"/>
      <c r="B74" s="1556"/>
      <c r="C74" s="1556"/>
      <c r="D74" s="1557"/>
      <c r="E74" s="1556"/>
    </row>
    <row r="75" spans="1:5" ht="23.25">
      <c r="A75" s="1556"/>
      <c r="B75" s="1556"/>
      <c r="C75" s="1556"/>
      <c r="D75" s="1557"/>
      <c r="E75" s="1556"/>
    </row>
    <row r="76" spans="1:5" ht="23.25">
      <c r="A76" s="1556"/>
      <c r="B76" s="1556"/>
      <c r="C76" s="1556"/>
      <c r="D76" s="1557"/>
      <c r="E76" s="1556"/>
    </row>
    <row r="77" spans="1:5" ht="23.25">
      <c r="A77" s="1556"/>
      <c r="B77" s="1556"/>
      <c r="C77" s="1556"/>
      <c r="D77" s="1557"/>
      <c r="E77" s="1556"/>
    </row>
    <row r="78" spans="1:5" ht="23.25">
      <c r="A78" s="1556"/>
      <c r="B78" s="1556"/>
      <c r="C78" s="1556"/>
      <c r="D78" s="1557"/>
      <c r="E78" s="1556"/>
    </row>
    <row r="79" spans="1:5" ht="23.25">
      <c r="A79" s="1556"/>
      <c r="B79" s="1556"/>
      <c r="C79" s="1556"/>
      <c r="D79" s="1557"/>
      <c r="E79" s="1556"/>
    </row>
    <row r="80" spans="1:5" ht="23.25">
      <c r="A80" s="1556"/>
      <c r="B80" s="1556"/>
      <c r="C80" s="1556"/>
      <c r="D80" s="1557"/>
      <c r="E80" s="1556"/>
    </row>
    <row r="81" spans="1:5" ht="23.25">
      <c r="A81" s="1556"/>
      <c r="B81" s="1556"/>
      <c r="C81" s="1556"/>
      <c r="D81" s="1557"/>
      <c r="E81" s="1556"/>
    </row>
    <row r="82" spans="1:5" ht="23.25">
      <c r="A82" s="1556"/>
      <c r="B82" s="1556"/>
      <c r="C82" s="1556"/>
      <c r="D82" s="1557"/>
      <c r="E82" s="1556"/>
    </row>
    <row r="83" spans="1:5" ht="23.25">
      <c r="A83" s="1556"/>
      <c r="B83" s="1556"/>
      <c r="C83" s="1556"/>
      <c r="D83" s="1557"/>
      <c r="E83" s="1556"/>
    </row>
    <row r="84" spans="1:5" ht="23.25">
      <c r="A84" s="1556"/>
      <c r="B84" s="1556"/>
      <c r="C84" s="1556"/>
      <c r="D84" s="1557"/>
      <c r="E84" s="1556"/>
    </row>
    <row r="85" spans="1:5" ht="23.25">
      <c r="A85" s="1556"/>
      <c r="B85" s="1556"/>
      <c r="C85" s="1556"/>
      <c r="D85" s="1557"/>
      <c r="E85" s="1556"/>
    </row>
    <row r="86" spans="1:5" ht="23.25">
      <c r="A86" s="1556"/>
      <c r="B86" s="1556"/>
      <c r="C86" s="1556"/>
      <c r="D86" s="1557"/>
      <c r="E86" s="1556"/>
    </row>
    <row r="87" spans="1:5" ht="23.25">
      <c r="A87" s="1556"/>
      <c r="B87" s="1556"/>
      <c r="C87" s="1556"/>
      <c r="D87" s="1557"/>
      <c r="E87" s="1556"/>
    </row>
    <row r="88" spans="1:5" ht="23.25">
      <c r="A88" s="1556"/>
      <c r="B88" s="1556"/>
      <c r="C88" s="1556"/>
      <c r="D88" s="1557"/>
      <c r="E88" s="1556"/>
    </row>
    <row r="89" spans="1:5" ht="23.25">
      <c r="A89" s="1556"/>
      <c r="B89" s="1556"/>
      <c r="C89" s="1556"/>
      <c r="D89" s="1557"/>
      <c r="E89" s="1556"/>
    </row>
    <row r="90" spans="1:5" ht="23.25">
      <c r="A90" s="1556"/>
      <c r="B90" s="1556"/>
      <c r="C90" s="1556"/>
      <c r="D90" s="1557"/>
      <c r="E90" s="1556"/>
    </row>
    <row r="91" spans="1:5" ht="23.25">
      <c r="A91" s="1556"/>
      <c r="B91" s="1556"/>
      <c r="C91" s="1556"/>
      <c r="D91" s="1557"/>
      <c r="E91" s="1556"/>
    </row>
    <row r="92" spans="1:5" ht="23.25">
      <c r="A92" s="1556"/>
      <c r="B92" s="1556"/>
      <c r="C92" s="1556"/>
      <c r="D92" s="1557"/>
      <c r="E92" s="1556"/>
    </row>
    <row r="93" spans="1:5" ht="23.25">
      <c r="A93" s="1556"/>
      <c r="B93" s="1556"/>
      <c r="C93" s="1556"/>
      <c r="D93" s="1557"/>
      <c r="E93" s="1556"/>
    </row>
    <row r="94" spans="1:5" ht="23.25">
      <c r="A94" s="1556"/>
      <c r="B94" s="1556"/>
      <c r="C94" s="1556"/>
      <c r="D94" s="1557"/>
      <c r="E94" s="1556"/>
    </row>
    <row r="95" spans="1:5" ht="23.25">
      <c r="A95" s="1556"/>
      <c r="B95" s="1556"/>
      <c r="C95" s="1556"/>
      <c r="D95" s="1557"/>
      <c r="E95" s="1556"/>
    </row>
    <row r="96" spans="1:5" ht="23.25">
      <c r="A96" s="1556"/>
      <c r="B96" s="1556"/>
      <c r="C96" s="1556"/>
      <c r="D96" s="1557"/>
      <c r="E96" s="1556"/>
    </row>
    <row r="97" spans="1:5" ht="23.25">
      <c r="A97" s="1556"/>
      <c r="B97" s="1556"/>
      <c r="C97" s="1556"/>
      <c r="D97" s="1557"/>
      <c r="E97" s="1556"/>
    </row>
    <row r="98" spans="1:5" ht="23.25">
      <c r="A98" s="1556"/>
      <c r="B98" s="1556"/>
      <c r="C98" s="1556"/>
      <c r="D98" s="1557"/>
      <c r="E98" s="1556"/>
    </row>
    <row r="99" spans="1:5" ht="23.25">
      <c r="A99" s="1556"/>
      <c r="B99" s="1556"/>
      <c r="C99" s="1556"/>
      <c r="D99" s="1557"/>
      <c r="E99" s="1556"/>
    </row>
    <row r="100" spans="1:5" ht="23.25">
      <c r="A100" s="1556"/>
      <c r="B100" s="1556"/>
      <c r="C100" s="1556"/>
      <c r="D100" s="1557"/>
      <c r="E100" s="1556"/>
    </row>
    <row r="101" spans="1:5" ht="23.25">
      <c r="A101" s="1556"/>
      <c r="B101" s="1556"/>
      <c r="C101" s="1556"/>
      <c r="D101" s="1557"/>
      <c r="E101" s="1556"/>
    </row>
    <row r="102" spans="1:5" ht="23.25">
      <c r="A102" s="1556"/>
      <c r="B102" s="1556"/>
      <c r="C102" s="1556"/>
      <c r="D102" s="1557"/>
      <c r="E102" s="1556"/>
    </row>
    <row r="103" spans="1:5" ht="23.25">
      <c r="A103" s="1556"/>
      <c r="B103" s="1556"/>
      <c r="C103" s="1556"/>
      <c r="D103" s="1557"/>
      <c r="E103" s="1556"/>
    </row>
    <row r="104" spans="1:5" ht="23.25">
      <c r="A104" s="1556"/>
      <c r="B104" s="1556"/>
      <c r="C104" s="1556"/>
      <c r="D104" s="1557"/>
      <c r="E104" s="1556"/>
    </row>
    <row r="105" spans="1:5" ht="23.25">
      <c r="A105" s="1556"/>
      <c r="B105" s="1556"/>
      <c r="C105" s="1556"/>
      <c r="D105" s="1557"/>
      <c r="E105" s="1556"/>
    </row>
    <row r="106" spans="1:5" ht="23.25">
      <c r="A106" s="1556"/>
      <c r="B106" s="1556"/>
      <c r="C106" s="1556"/>
      <c r="D106" s="1557"/>
      <c r="E106" s="1556"/>
    </row>
    <row r="107" spans="1:5" ht="23.25">
      <c r="A107" s="1556"/>
      <c r="B107" s="1556"/>
      <c r="C107" s="1556"/>
      <c r="D107" s="1557"/>
      <c r="E107" s="1556"/>
    </row>
    <row r="108" spans="1:5" ht="23.25">
      <c r="A108" s="1556"/>
      <c r="B108" s="1556"/>
      <c r="C108" s="1556"/>
      <c r="D108" s="1557"/>
      <c r="E108" s="1556"/>
    </row>
    <row r="109" spans="1:5" ht="23.25">
      <c r="A109" s="1556"/>
      <c r="B109" s="1556"/>
      <c r="C109" s="1556"/>
      <c r="D109" s="1557"/>
      <c r="E109" s="1556"/>
    </row>
    <row r="110" spans="1:5" ht="23.25">
      <c r="A110" s="1556"/>
      <c r="B110" s="1556"/>
      <c r="C110" s="1556"/>
      <c r="D110" s="1557"/>
      <c r="E110" s="1556"/>
    </row>
    <row r="111" spans="1:5" ht="23.25">
      <c r="A111" s="1556"/>
      <c r="B111" s="1556"/>
      <c r="C111" s="1556"/>
      <c r="D111" s="1557"/>
      <c r="E111" s="1556"/>
    </row>
    <row r="112" spans="1:5" ht="23.25">
      <c r="A112" s="1556"/>
      <c r="B112" s="1556"/>
      <c r="C112" s="1556"/>
      <c r="D112" s="1557"/>
      <c r="E112" s="1556"/>
    </row>
    <row r="113" spans="1:5" ht="23.25">
      <c r="A113" s="1556"/>
      <c r="B113" s="1556"/>
      <c r="C113" s="1556"/>
      <c r="D113" s="1557"/>
      <c r="E113" s="1556"/>
    </row>
    <row r="114" spans="1:5" ht="23.25">
      <c r="A114" s="1556"/>
      <c r="B114" s="1556"/>
      <c r="C114" s="1556"/>
      <c r="D114" s="1557"/>
      <c r="E114" s="1556"/>
    </row>
    <row r="115" spans="1:5" ht="23.25">
      <c r="A115" s="1556"/>
      <c r="B115" s="1556"/>
      <c r="C115" s="1556"/>
      <c r="D115" s="1557"/>
      <c r="E115" s="1556"/>
    </row>
    <row r="116" spans="1:5" ht="23.25">
      <c r="A116" s="1556"/>
      <c r="B116" s="1556"/>
      <c r="C116" s="1556"/>
      <c r="D116" s="1557"/>
      <c r="E116" s="1556"/>
    </row>
    <row r="117" spans="1:5" ht="23.25">
      <c r="A117" s="1556"/>
      <c r="B117" s="1556"/>
      <c r="C117" s="1556"/>
      <c r="D117" s="1557"/>
      <c r="E117" s="1556"/>
    </row>
    <row r="118" spans="1:5" ht="23.25">
      <c r="A118" s="1556"/>
      <c r="B118" s="1556"/>
      <c r="C118" s="1556"/>
      <c r="D118" s="1557"/>
      <c r="E118" s="1556"/>
    </row>
    <row r="119" spans="1:5" ht="23.25">
      <c r="A119" s="1556"/>
      <c r="B119" s="1556"/>
      <c r="C119" s="1556"/>
      <c r="D119" s="1557"/>
      <c r="E119" s="1556"/>
    </row>
    <row r="120" spans="1:5" ht="23.25">
      <c r="A120" s="1556"/>
      <c r="B120" s="1556"/>
      <c r="C120" s="1556"/>
      <c r="D120" s="1557"/>
      <c r="E120" s="1556"/>
    </row>
    <row r="121" spans="1:5" ht="23.25">
      <c r="A121" s="1556"/>
      <c r="B121" s="1556"/>
      <c r="C121" s="1556"/>
      <c r="D121" s="1557"/>
      <c r="E121" s="1556"/>
    </row>
    <row r="122" spans="1:5" ht="23.25">
      <c r="A122" s="1556"/>
      <c r="B122" s="1556"/>
      <c r="C122" s="1556"/>
      <c r="D122" s="1557"/>
      <c r="E122" s="1556"/>
    </row>
    <row r="123" spans="1:5" ht="23.25">
      <c r="A123" s="1556"/>
      <c r="B123" s="1556"/>
      <c r="C123" s="1556"/>
      <c r="D123" s="1557"/>
      <c r="E123" s="1556"/>
    </row>
    <row r="124" spans="1:5" ht="23.25">
      <c r="A124" s="1556"/>
      <c r="B124" s="1556"/>
      <c r="C124" s="1556"/>
      <c r="D124" s="1557"/>
      <c r="E124" s="1556"/>
    </row>
    <row r="125" spans="1:5" ht="23.25">
      <c r="A125" s="1556"/>
      <c r="B125" s="1556"/>
      <c r="C125" s="1556"/>
      <c r="D125" s="1557"/>
      <c r="E125" s="1556"/>
    </row>
    <row r="126" spans="1:5" ht="23.25">
      <c r="A126" s="1556"/>
      <c r="B126" s="1556"/>
      <c r="C126" s="1556"/>
      <c r="D126" s="1557"/>
      <c r="E126" s="1556"/>
    </row>
    <row r="127" spans="1:5" ht="23.25">
      <c r="A127" s="1556"/>
      <c r="B127" s="1556"/>
      <c r="C127" s="1556"/>
      <c r="D127" s="1557"/>
      <c r="E127" s="1556"/>
    </row>
    <row r="128" spans="1:5" ht="23.25">
      <c r="A128" s="1556"/>
      <c r="B128" s="1556"/>
      <c r="C128" s="1556"/>
      <c r="D128" s="1557"/>
      <c r="E128" s="1556"/>
    </row>
    <row r="129" spans="1:5" ht="23.25">
      <c r="A129" s="1556"/>
      <c r="B129" s="1556"/>
      <c r="C129" s="1556"/>
      <c r="D129" s="1557"/>
      <c r="E129" s="1556"/>
    </row>
    <row r="130" spans="1:5" ht="23.25">
      <c r="A130" s="1556"/>
      <c r="B130" s="1556"/>
      <c r="C130" s="1556"/>
      <c r="D130" s="1557"/>
      <c r="E130" s="1556"/>
    </row>
    <row r="131" spans="1:5" ht="23.25">
      <c r="A131" s="1556"/>
      <c r="B131" s="1556"/>
      <c r="C131" s="1556"/>
      <c r="D131" s="1557"/>
      <c r="E131" s="1556"/>
    </row>
    <row r="132" spans="1:5" ht="23.25">
      <c r="A132" s="1556"/>
      <c r="B132" s="1556"/>
      <c r="C132" s="1556"/>
      <c r="D132" s="1557"/>
      <c r="E132" s="1556"/>
    </row>
    <row r="133" spans="1:5" ht="23.25">
      <c r="A133" s="1556"/>
      <c r="B133" s="1556"/>
      <c r="C133" s="1556"/>
      <c r="D133" s="1557"/>
      <c r="E133" s="1556"/>
    </row>
    <row r="134" spans="1:5" ht="23.25">
      <c r="A134" s="1556"/>
      <c r="B134" s="1556"/>
      <c r="C134" s="1556"/>
      <c r="D134" s="1557"/>
      <c r="E134" s="1556"/>
    </row>
    <row r="135" spans="1:5" ht="23.25">
      <c r="A135" s="1556"/>
      <c r="B135" s="1556"/>
      <c r="C135" s="1556"/>
      <c r="D135" s="1557"/>
      <c r="E135" s="1556"/>
    </row>
    <row r="136" spans="1:5" ht="23.25">
      <c r="A136" s="1556"/>
      <c r="B136" s="1556"/>
      <c r="C136" s="1556"/>
      <c r="D136" s="1557"/>
      <c r="E136" s="1556"/>
    </row>
    <row r="137" spans="1:5" ht="23.25">
      <c r="A137" s="1556"/>
      <c r="B137" s="1556"/>
      <c r="C137" s="1556"/>
      <c r="D137" s="1557"/>
      <c r="E137" s="1556"/>
    </row>
    <row r="138" spans="1:5" ht="23.25">
      <c r="A138" s="1556"/>
      <c r="B138" s="1556"/>
      <c r="C138" s="1556"/>
      <c r="D138" s="1557"/>
      <c r="E138" s="1556"/>
    </row>
    <row r="139" spans="1:5" ht="23.25">
      <c r="A139" s="1556"/>
      <c r="B139" s="1556"/>
      <c r="C139" s="1556"/>
      <c r="D139" s="1557"/>
      <c r="E139" s="1556"/>
    </row>
    <row r="140" spans="1:5" ht="23.25">
      <c r="A140" s="1556"/>
      <c r="B140" s="1556"/>
      <c r="C140" s="1556"/>
      <c r="D140" s="1557"/>
      <c r="E140" s="1556"/>
    </row>
    <row r="141" spans="1:5" ht="23.25">
      <c r="A141" s="1556"/>
      <c r="B141" s="1556"/>
      <c r="C141" s="1556"/>
      <c r="D141" s="1557"/>
      <c r="E141" s="1556"/>
    </row>
    <row r="142" spans="1:5" ht="23.25">
      <c r="A142" s="1556"/>
      <c r="B142" s="1556"/>
      <c r="C142" s="1556"/>
      <c r="D142" s="1557"/>
      <c r="E142" s="1556"/>
    </row>
    <row r="143" spans="1:5" ht="23.25">
      <c r="A143" s="1556"/>
      <c r="B143" s="1556"/>
      <c r="C143" s="1556"/>
      <c r="D143" s="1557"/>
      <c r="E143" s="1556"/>
    </row>
    <row r="144" spans="1:5" ht="23.25">
      <c r="A144" s="1556"/>
      <c r="B144" s="1556"/>
      <c r="C144" s="1556"/>
      <c r="D144" s="1557"/>
      <c r="E144" s="1556"/>
    </row>
    <row r="145" spans="1:5" ht="23.25">
      <c r="A145" s="1556"/>
      <c r="B145" s="1556"/>
      <c r="C145" s="1556"/>
      <c r="D145" s="1557"/>
      <c r="E145" s="1556"/>
    </row>
    <row r="146" spans="1:5" ht="23.25">
      <c r="A146" s="1556"/>
      <c r="B146" s="1556"/>
      <c r="C146" s="1556"/>
      <c r="D146" s="1557"/>
      <c r="E146" s="1556"/>
    </row>
    <row r="147" spans="1:5" ht="23.25">
      <c r="A147" s="1556"/>
      <c r="B147" s="1556"/>
      <c r="C147" s="1556"/>
      <c r="D147" s="1557"/>
      <c r="E147" s="1556"/>
    </row>
    <row r="148" spans="1:5" ht="23.25">
      <c r="A148" s="1556"/>
      <c r="B148" s="1556"/>
      <c r="C148" s="1556"/>
      <c r="D148" s="1557"/>
      <c r="E148" s="1556"/>
    </row>
    <row r="149" spans="1:5" ht="23.25">
      <c r="A149" s="1556"/>
      <c r="B149" s="1556"/>
      <c r="C149" s="1556"/>
      <c r="D149" s="1557"/>
      <c r="E149" s="1556"/>
    </row>
    <row r="150" spans="1:5" ht="23.25">
      <c r="A150" s="1556"/>
      <c r="B150" s="1556"/>
      <c r="C150" s="1556"/>
      <c r="D150" s="1557"/>
      <c r="E150" s="1556"/>
    </row>
    <row r="151" spans="1:5" ht="23.25">
      <c r="A151" s="1556"/>
      <c r="B151" s="1556"/>
      <c r="C151" s="1556"/>
      <c r="D151" s="1557"/>
      <c r="E151" s="1556"/>
    </row>
    <row r="152" spans="1:5" ht="23.25">
      <c r="A152" s="1556"/>
      <c r="B152" s="1556"/>
      <c r="C152" s="1556"/>
      <c r="D152" s="1557"/>
      <c r="E152" s="1556"/>
    </row>
    <row r="153" spans="1:5" ht="23.25">
      <c r="A153" s="1556"/>
      <c r="B153" s="1556"/>
      <c r="C153" s="1556"/>
      <c r="D153" s="1557"/>
      <c r="E153" s="1556"/>
    </row>
    <row r="154" spans="1:5" ht="23.25">
      <c r="A154" s="1556"/>
      <c r="B154" s="1556"/>
      <c r="C154" s="1556"/>
      <c r="D154" s="1557"/>
      <c r="E154" s="1556"/>
    </row>
    <row r="155" spans="1:5" ht="23.25">
      <c r="A155" s="1556"/>
      <c r="B155" s="1556"/>
      <c r="C155" s="1556"/>
      <c r="D155" s="1557"/>
      <c r="E155" s="1556"/>
    </row>
    <row r="156" spans="1:5" ht="23.25">
      <c r="A156" s="1556"/>
      <c r="B156" s="1556"/>
      <c r="C156" s="1556"/>
      <c r="D156" s="1557"/>
      <c r="E156" s="1556"/>
    </row>
    <row r="157" spans="1:5" ht="23.25">
      <c r="A157" s="1556"/>
      <c r="B157" s="1556"/>
      <c r="C157" s="1556"/>
      <c r="D157" s="1557"/>
      <c r="E157" s="1556"/>
    </row>
    <row r="158" spans="1:5" ht="23.25">
      <c r="A158" s="1556"/>
      <c r="B158" s="1556"/>
      <c r="C158" s="1556"/>
      <c r="D158" s="1557"/>
      <c r="E158" s="1556"/>
    </row>
    <row r="159" spans="1:5" ht="23.25">
      <c r="A159" s="1556"/>
      <c r="B159" s="1556"/>
      <c r="C159" s="1556"/>
      <c r="D159" s="1557"/>
      <c r="E159" s="1556"/>
    </row>
    <row r="160" spans="1:5" ht="23.25">
      <c r="A160" s="1556"/>
      <c r="B160" s="1556"/>
      <c r="C160" s="1556"/>
      <c r="D160" s="1557"/>
      <c r="E160" s="1556"/>
    </row>
    <row r="161" spans="1:5" ht="23.25">
      <c r="A161" s="1556"/>
      <c r="B161" s="1556"/>
      <c r="C161" s="1556"/>
      <c r="D161" s="1557"/>
      <c r="E161" s="1556"/>
    </row>
    <row r="162" spans="1:5" ht="23.25">
      <c r="A162" s="1556"/>
      <c r="B162" s="1556"/>
      <c r="C162" s="1556"/>
      <c r="D162" s="1557"/>
      <c r="E162" s="1556"/>
    </row>
    <row r="163" spans="1:5" ht="23.25">
      <c r="A163" s="1556"/>
      <c r="B163" s="1556"/>
      <c r="C163" s="1556"/>
      <c r="D163" s="1557"/>
      <c r="E163" s="1556"/>
    </row>
    <row r="164" spans="1:5" ht="23.25">
      <c r="A164" s="1556"/>
      <c r="B164" s="1556"/>
      <c r="C164" s="1556"/>
      <c r="D164" s="1557"/>
      <c r="E164" s="1556"/>
    </row>
    <row r="165" spans="1:5" ht="23.25">
      <c r="A165" s="1556"/>
      <c r="B165" s="1556"/>
      <c r="C165" s="1556"/>
      <c r="D165" s="1557"/>
      <c r="E165" s="1556"/>
    </row>
    <row r="166" spans="1:5" ht="23.25">
      <c r="A166" s="1556"/>
      <c r="B166" s="1556"/>
      <c r="C166" s="1556"/>
      <c r="D166" s="1557"/>
      <c r="E166" s="1556"/>
    </row>
    <row r="167" spans="1:5" ht="23.25">
      <c r="A167" s="1556"/>
      <c r="B167" s="1556"/>
      <c r="C167" s="1556"/>
      <c r="D167" s="1557"/>
      <c r="E167" s="1556"/>
    </row>
    <row r="168" spans="1:5" ht="23.25">
      <c r="A168" s="1556"/>
      <c r="B168" s="1556"/>
      <c r="C168" s="1556"/>
      <c r="D168" s="1557"/>
      <c r="E168" s="1556"/>
    </row>
    <row r="169" spans="1:5" ht="23.25">
      <c r="A169" s="1556"/>
      <c r="B169" s="1556"/>
      <c r="C169" s="1556"/>
      <c r="D169" s="1557"/>
      <c r="E169" s="1556"/>
    </row>
    <row r="170" spans="1:5" ht="23.25">
      <c r="A170" s="1556"/>
      <c r="B170" s="1556"/>
      <c r="C170" s="1556"/>
      <c r="D170" s="1557"/>
      <c r="E170" s="1556"/>
    </row>
    <row r="171" spans="1:5" ht="23.25">
      <c r="A171" s="1556"/>
      <c r="B171" s="1556"/>
      <c r="C171" s="1556"/>
      <c r="D171" s="1557"/>
      <c r="E171" s="1556"/>
    </row>
    <row r="172" spans="1:5" ht="23.25">
      <c r="A172" s="1556"/>
      <c r="B172" s="1556"/>
      <c r="C172" s="1556"/>
      <c r="D172" s="1557"/>
      <c r="E172" s="1556"/>
    </row>
    <row r="173" spans="1:5" ht="23.25">
      <c r="A173" s="1556"/>
      <c r="B173" s="1556"/>
      <c r="C173" s="1556"/>
      <c r="D173" s="1557"/>
      <c r="E173" s="1556"/>
    </row>
    <row r="174" spans="1:5" ht="23.25">
      <c r="A174" s="1556"/>
      <c r="B174" s="1556"/>
      <c r="C174" s="1556"/>
      <c r="D174" s="1557"/>
      <c r="E174" s="1556"/>
    </row>
    <row r="175" spans="1:5" ht="23.25">
      <c r="A175" s="1556"/>
      <c r="B175" s="1556"/>
      <c r="C175" s="1556"/>
      <c r="D175" s="1557"/>
      <c r="E175" s="1556"/>
    </row>
    <row r="176" spans="1:5" ht="23.25">
      <c r="A176" s="1556"/>
      <c r="B176" s="1556"/>
      <c r="C176" s="1556"/>
      <c r="D176" s="1557"/>
      <c r="E176" s="1556"/>
    </row>
    <row r="177" spans="1:5" ht="23.25">
      <c r="A177" s="1556"/>
      <c r="B177" s="1556"/>
      <c r="C177" s="1556"/>
      <c r="D177" s="1557"/>
      <c r="E177" s="1556"/>
    </row>
    <row r="178" spans="1:5" ht="23.25">
      <c r="A178" s="1556"/>
      <c r="B178" s="1556"/>
      <c r="C178" s="1556"/>
      <c r="D178" s="1557"/>
      <c r="E178" s="1556"/>
    </row>
    <row r="179" spans="1:5" ht="23.25">
      <c r="A179" s="1556"/>
      <c r="B179" s="1556"/>
      <c r="C179" s="1556"/>
      <c r="D179" s="1557"/>
      <c r="E179" s="1556"/>
    </row>
    <row r="180" spans="1:5" ht="23.25">
      <c r="A180" s="1556"/>
      <c r="B180" s="1556"/>
      <c r="C180" s="1556"/>
      <c r="D180" s="1557"/>
      <c r="E180" s="1556"/>
    </row>
    <row r="181" spans="1:5" ht="23.25">
      <c r="A181" s="1556"/>
      <c r="B181" s="1556"/>
      <c r="C181" s="1556"/>
      <c r="D181" s="1557"/>
      <c r="E181" s="1556"/>
    </row>
    <row r="182" spans="1:5" ht="23.25">
      <c r="A182" s="1556"/>
      <c r="B182" s="1556"/>
      <c r="C182" s="1556"/>
      <c r="D182" s="1557"/>
      <c r="E182" s="1556"/>
    </row>
    <row r="183" spans="1:5" ht="23.25">
      <c r="A183" s="1556"/>
      <c r="B183" s="1556"/>
      <c r="C183" s="1556"/>
      <c r="D183" s="1557"/>
      <c r="E183" s="1556"/>
    </row>
    <row r="184" spans="1:5" ht="23.25">
      <c r="A184" s="1556"/>
      <c r="B184" s="1556"/>
      <c r="C184" s="1556"/>
      <c r="D184" s="1557"/>
      <c r="E184" s="1556"/>
    </row>
    <row r="185" spans="1:5" ht="23.25">
      <c r="A185" s="1556"/>
      <c r="B185" s="1556"/>
      <c r="C185" s="1556"/>
      <c r="D185" s="1557"/>
      <c r="E185" s="1556"/>
    </row>
    <row r="186" spans="1:5" ht="23.25">
      <c r="A186" s="1556"/>
      <c r="B186" s="1556"/>
      <c r="C186" s="1556"/>
      <c r="D186" s="1557"/>
      <c r="E186" s="1556"/>
    </row>
    <row r="187" spans="1:5" ht="23.25">
      <c r="A187" s="1556"/>
      <c r="B187" s="1556"/>
      <c r="C187" s="1556"/>
      <c r="D187" s="1557"/>
      <c r="E187" s="1556"/>
    </row>
    <row r="188" spans="1:5" ht="23.25">
      <c r="A188" s="1556"/>
      <c r="B188" s="1556"/>
      <c r="C188" s="1556"/>
      <c r="D188" s="1557"/>
      <c r="E188" s="1556"/>
    </row>
    <row r="189" spans="1:5" ht="23.25">
      <c r="A189" s="1556"/>
      <c r="B189" s="1556"/>
      <c r="C189" s="1556"/>
      <c r="D189" s="1557"/>
      <c r="E189" s="1556"/>
    </row>
    <row r="190" spans="1:5" ht="23.25">
      <c r="A190" s="1556"/>
      <c r="B190" s="1556"/>
      <c r="C190" s="1556"/>
      <c r="D190" s="1557"/>
      <c r="E190" s="1556"/>
    </row>
    <row r="191" spans="1:5" ht="23.25">
      <c r="A191" s="1556"/>
      <c r="B191" s="1556"/>
      <c r="C191" s="1556"/>
      <c r="D191" s="1557"/>
      <c r="E191" s="1556"/>
    </row>
    <row r="192" spans="1:5" ht="23.25">
      <c r="A192" s="1556"/>
      <c r="B192" s="1556"/>
      <c r="C192" s="1556"/>
      <c r="D192" s="1557"/>
      <c r="E192" s="1556"/>
    </row>
    <row r="193" spans="1:5" ht="23.25">
      <c r="A193" s="1556"/>
      <c r="B193" s="1556"/>
      <c r="C193" s="1556"/>
      <c r="D193" s="1557"/>
      <c r="E193" s="1556"/>
    </row>
    <row r="194" spans="1:5" ht="23.25">
      <c r="A194" s="1556"/>
      <c r="B194" s="1556"/>
      <c r="C194" s="1556"/>
      <c r="D194" s="1557"/>
      <c r="E194" s="1556"/>
    </row>
    <row r="195" spans="1:5" ht="23.25">
      <c r="A195" s="1556"/>
      <c r="B195" s="1556"/>
      <c r="C195" s="1556"/>
      <c r="D195" s="1557"/>
      <c r="E195" s="1556"/>
    </row>
    <row r="196" spans="1:5" ht="23.25">
      <c r="A196" s="1556"/>
      <c r="B196" s="1556"/>
      <c r="C196" s="1556"/>
      <c r="D196" s="1557"/>
      <c r="E196" s="1556"/>
    </row>
    <row r="197" spans="1:5" ht="23.25">
      <c r="A197" s="1556"/>
      <c r="B197" s="1556"/>
      <c r="C197" s="1556"/>
      <c r="D197" s="1557"/>
      <c r="E197" s="1556"/>
    </row>
    <row r="198" spans="1:5" ht="23.25">
      <c r="A198" s="1556"/>
      <c r="B198" s="1556"/>
      <c r="C198" s="1556"/>
      <c r="D198" s="1557"/>
      <c r="E198" s="1556"/>
    </row>
    <row r="199" spans="1:5" ht="23.25">
      <c r="A199" s="1556"/>
      <c r="B199" s="1556"/>
      <c r="C199" s="1556"/>
      <c r="D199" s="1557"/>
      <c r="E199" s="1556"/>
    </row>
    <row r="200" spans="1:5" ht="23.25">
      <c r="A200" s="1556"/>
      <c r="B200" s="1556"/>
      <c r="C200" s="1556"/>
      <c r="D200" s="1557"/>
      <c r="E200" s="1556"/>
    </row>
    <row r="201" spans="1:5" ht="23.25">
      <c r="A201" s="1556"/>
      <c r="B201" s="1556"/>
      <c r="C201" s="1556"/>
      <c r="D201" s="1557"/>
      <c r="E201" s="1556"/>
    </row>
    <row r="202" spans="1:5" ht="23.25">
      <c r="A202" s="1556"/>
      <c r="B202" s="1556"/>
      <c r="C202" s="1556"/>
      <c r="D202" s="1557"/>
      <c r="E202" s="1556"/>
    </row>
    <row r="203" spans="1:5" ht="23.25">
      <c r="A203" s="1556"/>
      <c r="B203" s="1556"/>
      <c r="C203" s="1556"/>
      <c r="D203" s="1557"/>
      <c r="E203" s="1556"/>
    </row>
    <row r="204" spans="1:5" ht="23.25">
      <c r="A204" s="1556"/>
      <c r="B204" s="1556"/>
      <c r="C204" s="1556"/>
      <c r="D204" s="1557"/>
      <c r="E204" s="1556"/>
    </row>
    <row r="205" spans="1:5" ht="23.25">
      <c r="A205" s="1556"/>
      <c r="B205" s="1556"/>
      <c r="C205" s="1556"/>
      <c r="D205" s="1557"/>
      <c r="E205" s="1556"/>
    </row>
    <row r="206" spans="1:5" ht="23.25">
      <c r="A206" s="1556"/>
      <c r="B206" s="1556"/>
      <c r="C206" s="1556"/>
      <c r="D206" s="1557"/>
      <c r="E206" s="1556"/>
    </row>
    <row r="207" spans="1:5" ht="23.25">
      <c r="A207" s="1556"/>
      <c r="B207" s="1556"/>
      <c r="C207" s="1556"/>
      <c r="D207" s="1557"/>
      <c r="E207" s="1556"/>
    </row>
    <row r="208" spans="1:5" ht="23.25">
      <c r="A208" s="1556"/>
      <c r="B208" s="1556"/>
      <c r="C208" s="1556"/>
      <c r="D208" s="1557"/>
      <c r="E208" s="1556"/>
    </row>
    <row r="209" spans="1:5" ht="23.25">
      <c r="A209" s="1556"/>
      <c r="B209" s="1556"/>
      <c r="C209" s="1556"/>
      <c r="D209" s="1557"/>
      <c r="E209" s="1556"/>
    </row>
    <row r="210" spans="1:5" ht="23.25">
      <c r="A210" s="1556"/>
      <c r="B210" s="1556"/>
      <c r="C210" s="1556"/>
      <c r="D210" s="1557"/>
      <c r="E210" s="1556"/>
    </row>
    <row r="211" spans="1:5" ht="23.25">
      <c r="A211" s="1556"/>
      <c r="B211" s="1556"/>
      <c r="C211" s="1556"/>
      <c r="D211" s="1557"/>
      <c r="E211" s="1556"/>
    </row>
    <row r="212" spans="1:5" ht="23.25">
      <c r="A212" s="1556"/>
      <c r="B212" s="1556"/>
      <c r="C212" s="1556"/>
      <c r="D212" s="1557"/>
      <c r="E212" s="1556"/>
    </row>
    <row r="213" spans="1:5" ht="23.25">
      <c r="A213" s="1556"/>
      <c r="B213" s="1556"/>
      <c r="C213" s="1556"/>
      <c r="D213" s="1557"/>
      <c r="E213" s="1556"/>
    </row>
    <row r="214" spans="1:5" ht="23.25">
      <c r="A214" s="1556"/>
      <c r="B214" s="1556"/>
      <c r="C214" s="1556"/>
      <c r="D214" s="1557"/>
      <c r="E214" s="1556"/>
    </row>
    <row r="215" spans="1:5" ht="23.25">
      <c r="A215" s="1556"/>
      <c r="B215" s="1556"/>
      <c r="C215" s="1556"/>
      <c r="D215" s="1557"/>
      <c r="E215" s="1556"/>
    </row>
    <row r="216" spans="1:5" ht="23.25">
      <c r="A216" s="1556"/>
      <c r="B216" s="1556"/>
      <c r="C216" s="1556"/>
      <c r="D216" s="1557"/>
      <c r="E216" s="1556"/>
    </row>
    <row r="217" spans="1:5" ht="23.25">
      <c r="A217" s="1556"/>
      <c r="B217" s="1556"/>
      <c r="C217" s="1556"/>
      <c r="D217" s="1557"/>
      <c r="E217" s="1556"/>
    </row>
    <row r="218" spans="1:5" ht="23.25">
      <c r="A218" s="1556"/>
      <c r="B218" s="1556"/>
      <c r="C218" s="1556"/>
      <c r="D218" s="1557"/>
      <c r="E218" s="1556"/>
    </row>
    <row r="219" spans="1:5" ht="23.25">
      <c r="A219" s="1556"/>
      <c r="B219" s="1556"/>
      <c r="C219" s="1556"/>
      <c r="D219" s="1557"/>
      <c r="E219" s="1556"/>
    </row>
    <row r="220" spans="1:5" ht="23.25">
      <c r="A220" s="1556"/>
      <c r="B220" s="1556"/>
      <c r="C220" s="1556"/>
      <c r="D220" s="1557"/>
      <c r="E220" s="1556"/>
    </row>
    <row r="221" spans="1:5" ht="23.25">
      <c r="A221" s="1556"/>
      <c r="B221" s="1556"/>
      <c r="C221" s="1556"/>
      <c r="D221" s="1557"/>
      <c r="E221" s="1556"/>
    </row>
    <row r="222" spans="1:5" ht="23.25">
      <c r="A222" s="1556"/>
      <c r="B222" s="1556"/>
      <c r="C222" s="1556"/>
      <c r="D222" s="1557"/>
      <c r="E222" s="1556"/>
    </row>
    <row r="223" spans="1:5" ht="23.25">
      <c r="A223" s="1556"/>
      <c r="B223" s="1556"/>
      <c r="C223" s="1556"/>
      <c r="D223" s="1557"/>
      <c r="E223" s="1556"/>
    </row>
    <row r="224" spans="1:5" ht="23.25">
      <c r="A224" s="1556"/>
      <c r="B224" s="1556"/>
      <c r="C224" s="1556"/>
      <c r="D224" s="1557"/>
      <c r="E224" s="1556"/>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1D570946-C3F2-42F8-900D-30B1D7B6AD35}"/>
  </hyperlinks>
  <printOptions horizontalCentered="1"/>
  <pageMargins left="1.8110236220472442" right="0" top="0.62992125984251968" bottom="0.15748031496062992" header="0.51181102362204722" footer="0.31496062992125984"/>
  <pageSetup paperSize="9" orientation="landscape" blackAndWhite="1"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DFCF-B21D-4AFC-A7F5-990DBE05020F}">
  <dimension ref="A1:L224"/>
  <sheetViews>
    <sheetView showGridLines="0" zoomScaleNormal="100" workbookViewId="0">
      <selection activeCell="I2" sqref="I2"/>
    </sheetView>
  </sheetViews>
  <sheetFormatPr defaultRowHeight="15.75"/>
  <cols>
    <col min="1" max="1" width="12.25" style="1532" customWidth="1"/>
    <col min="2" max="2" width="11" style="1532" customWidth="1"/>
    <col min="3" max="3" width="12.75" style="1532" customWidth="1"/>
    <col min="4" max="4" width="12.75" style="1552" customWidth="1"/>
    <col min="5" max="8" width="12.75" style="1532" customWidth="1"/>
    <col min="9" max="16384" width="9" style="1532"/>
  </cols>
  <sheetData>
    <row r="1" spans="1:12" s="1537" customFormat="1" ht="21" customHeight="1" thickBot="1">
      <c r="A1" s="1538" t="s">
        <v>2207</v>
      </c>
      <c r="B1" s="1536"/>
      <c r="D1" s="1536"/>
      <c r="F1" s="1538" t="s">
        <v>2208</v>
      </c>
      <c r="G1" s="2283" t="s">
        <v>1973</v>
      </c>
      <c r="H1" s="2284"/>
    </row>
    <row r="2" spans="1:12" s="1537" customFormat="1" ht="21" customHeight="1">
      <c r="A2" s="1538" t="s">
        <v>2209</v>
      </c>
      <c r="B2" s="1498" t="s">
        <v>2135</v>
      </c>
      <c r="D2" s="1539"/>
      <c r="E2" s="1540"/>
      <c r="F2" s="1538" t="s">
        <v>2234</v>
      </c>
      <c r="G2" s="2301" t="s">
        <v>2235</v>
      </c>
      <c r="H2" s="2301"/>
      <c r="I2" s="125" t="s">
        <v>13</v>
      </c>
    </row>
    <row r="3" spans="1:12" s="1541" customFormat="1" ht="37.5" customHeight="1">
      <c r="A3" s="2379" t="s">
        <v>2236</v>
      </c>
      <c r="B3" s="2302"/>
      <c r="C3" s="2302"/>
      <c r="D3" s="2302"/>
      <c r="E3" s="2302"/>
      <c r="F3" s="2302"/>
      <c r="G3" s="2302"/>
      <c r="H3" s="2302"/>
    </row>
    <row r="4" spans="1:12" ht="21" customHeight="1" thickBot="1">
      <c r="A4" s="2380" t="s">
        <v>2255</v>
      </c>
      <c r="B4" s="2381"/>
      <c r="C4" s="2381"/>
      <c r="D4" s="2381"/>
      <c r="E4" s="2381"/>
      <c r="F4" s="2381"/>
      <c r="G4" s="2381"/>
      <c r="H4" s="2381"/>
    </row>
    <row r="5" spans="1:12" s="1543" customFormat="1" ht="37.35" customHeight="1">
      <c r="A5" s="2382" t="s">
        <v>2214</v>
      </c>
      <c r="B5" s="2384" t="s">
        <v>2215</v>
      </c>
      <c r="C5" s="2385" t="s">
        <v>2216</v>
      </c>
      <c r="D5" s="2386"/>
      <c r="E5" s="2386"/>
      <c r="F5" s="2387" t="s">
        <v>2217</v>
      </c>
      <c r="G5" s="2388"/>
      <c r="H5" s="2388"/>
    </row>
    <row r="6" spans="1:12" s="1543" customFormat="1" ht="37.35" customHeight="1">
      <c r="A6" s="2383"/>
      <c r="B6" s="2292"/>
      <c r="C6" s="1545" t="s">
        <v>2218</v>
      </c>
      <c r="D6" s="1542" t="s">
        <v>2219</v>
      </c>
      <c r="E6" s="1542" t="s">
        <v>2220</v>
      </c>
      <c r="F6" s="1545" t="s">
        <v>2218</v>
      </c>
      <c r="G6" s="1542" t="s">
        <v>2221</v>
      </c>
      <c r="H6" s="1544" t="s">
        <v>2220</v>
      </c>
    </row>
    <row r="7" spans="1:12" s="1543" customFormat="1" ht="43.5" customHeight="1">
      <c r="A7" s="1602" t="s">
        <v>2222</v>
      </c>
      <c r="B7" s="1603">
        <v>0</v>
      </c>
      <c r="C7" s="1604">
        <v>0</v>
      </c>
      <c r="D7" s="1604">
        <v>0</v>
      </c>
      <c r="E7" s="1604">
        <v>0</v>
      </c>
      <c r="F7" s="1604">
        <v>0</v>
      </c>
      <c r="G7" s="1604">
        <v>0</v>
      </c>
      <c r="H7" s="1605">
        <v>0</v>
      </c>
    </row>
    <row r="8" spans="1:12" s="1543" customFormat="1" ht="43.9" customHeight="1">
      <c r="A8" s="1606" t="s">
        <v>2223</v>
      </c>
      <c r="B8" s="1607">
        <v>0</v>
      </c>
      <c r="C8" s="1608">
        <v>0</v>
      </c>
      <c r="D8" s="1608">
        <v>0</v>
      </c>
      <c r="E8" s="1608">
        <v>0</v>
      </c>
      <c r="F8" s="1608">
        <v>0</v>
      </c>
      <c r="G8" s="1609">
        <v>0</v>
      </c>
      <c r="H8" s="1610">
        <v>0</v>
      </c>
    </row>
    <row r="9" spans="1:12" s="1543" customFormat="1" ht="43.9" customHeight="1">
      <c r="A9" s="1606" t="s">
        <v>2224</v>
      </c>
      <c r="B9" s="1607">
        <v>0</v>
      </c>
      <c r="C9" s="1608">
        <v>0</v>
      </c>
      <c r="D9" s="1608">
        <v>0</v>
      </c>
      <c r="E9" s="1608">
        <v>0</v>
      </c>
      <c r="F9" s="1608">
        <v>0</v>
      </c>
      <c r="G9" s="1609">
        <v>0</v>
      </c>
      <c r="H9" s="1610">
        <v>0</v>
      </c>
    </row>
    <row r="10" spans="1:12" s="1543" customFormat="1" ht="43.9" customHeight="1" thickBot="1">
      <c r="A10" s="1611" t="s">
        <v>2225</v>
      </c>
      <c r="B10" s="1612">
        <v>0</v>
      </c>
      <c r="C10" s="1613">
        <v>0</v>
      </c>
      <c r="D10" s="1613">
        <v>0</v>
      </c>
      <c r="E10" s="1613">
        <v>0</v>
      </c>
      <c r="F10" s="1613">
        <v>0</v>
      </c>
      <c r="G10" s="1614">
        <v>0</v>
      </c>
      <c r="H10" s="1615">
        <v>0</v>
      </c>
    </row>
    <row r="11" spans="1:12" ht="24.75" customHeight="1">
      <c r="A11" s="1616" t="s">
        <v>2226</v>
      </c>
      <c r="B11" s="1617"/>
      <c r="C11" s="1617" t="s">
        <v>2227</v>
      </c>
      <c r="D11" s="1617"/>
      <c r="E11" s="1617" t="s">
        <v>2228</v>
      </c>
      <c r="F11" s="1616"/>
      <c r="G11" s="1618" t="s">
        <v>2229</v>
      </c>
      <c r="H11" s="1619"/>
    </row>
    <row r="12" spans="1:12" ht="12.75" customHeight="1">
      <c r="E12" s="1620" t="s">
        <v>2230</v>
      </c>
      <c r="G12" s="2289"/>
      <c r="H12" s="2289"/>
    </row>
    <row r="13" spans="1:12" ht="16.5">
      <c r="A13" s="1554"/>
      <c r="F13" s="2262" t="s">
        <v>2256</v>
      </c>
      <c r="G13" s="2262"/>
      <c r="H13" s="2262"/>
    </row>
    <row r="14" spans="1:12" ht="19.899999999999999" customHeight="1">
      <c r="A14" s="2265" t="s">
        <v>2158</v>
      </c>
      <c r="B14" s="2265"/>
      <c r="C14" s="2265"/>
      <c r="D14" s="2265"/>
      <c r="E14" s="2265"/>
      <c r="F14" s="2265"/>
      <c r="G14" s="2265"/>
      <c r="H14" s="2265"/>
      <c r="I14" s="2265"/>
      <c r="J14" s="2265"/>
      <c r="K14" s="2265"/>
      <c r="L14" s="2265"/>
    </row>
    <row r="15" spans="1:12" ht="17.45" customHeight="1">
      <c r="A15" s="2266" t="s">
        <v>2232</v>
      </c>
      <c r="B15" s="2266"/>
      <c r="C15" s="2266"/>
      <c r="D15" s="2266"/>
      <c r="E15" s="2266"/>
      <c r="F15" s="2266"/>
      <c r="G15" s="2266"/>
      <c r="H15" s="2266"/>
    </row>
    <row r="16" spans="1:12" ht="17.45" customHeight="1">
      <c r="A16" s="2264" t="s">
        <v>2233</v>
      </c>
      <c r="B16" s="2266"/>
      <c r="C16" s="2266"/>
      <c r="D16" s="2266"/>
      <c r="E16" s="2266"/>
      <c r="F16" s="2266"/>
      <c r="G16" s="2266"/>
      <c r="H16" s="2266"/>
    </row>
    <row r="17" spans="1:7" ht="21.75" customHeight="1"/>
    <row r="18" spans="1:7" ht="21" customHeight="1">
      <c r="A18" s="1556"/>
      <c r="B18" s="1556"/>
      <c r="C18" s="1556"/>
      <c r="D18" s="1557"/>
      <c r="E18" s="1556"/>
      <c r="F18" s="1556"/>
      <c r="G18" s="1556"/>
    </row>
    <row r="19" spans="1:7" ht="21" customHeight="1">
      <c r="A19" s="1556"/>
      <c r="B19" s="1556"/>
      <c r="C19" s="1556"/>
      <c r="D19" s="1557"/>
      <c r="E19" s="1556"/>
      <c r="F19" s="1556"/>
      <c r="G19" s="1556"/>
    </row>
    <row r="20" spans="1:7" ht="21" customHeight="1">
      <c r="A20" s="1556"/>
      <c r="B20" s="1556"/>
      <c r="C20" s="1556"/>
      <c r="D20" s="1557"/>
      <c r="E20" s="1556"/>
      <c r="F20" s="1556"/>
      <c r="G20" s="1556"/>
    </row>
    <row r="21" spans="1:7" ht="21" customHeight="1">
      <c r="A21" s="1556"/>
      <c r="B21" s="1556"/>
      <c r="C21" s="1556"/>
      <c r="D21" s="1557"/>
      <c r="E21" s="1556"/>
      <c r="F21" s="1556"/>
      <c r="G21" s="1556"/>
    </row>
    <row r="22" spans="1:7" ht="21" customHeight="1">
      <c r="A22" s="1556"/>
      <c r="B22" s="1556"/>
      <c r="C22" s="1556"/>
      <c r="D22" s="1557"/>
      <c r="E22" s="1556"/>
      <c r="F22" s="1556"/>
      <c r="G22" s="1556"/>
    </row>
    <row r="23" spans="1:7" ht="21" customHeight="1">
      <c r="A23" s="1556"/>
      <c r="B23" s="1556"/>
      <c r="C23" s="1556"/>
      <c r="D23" s="1557"/>
      <c r="E23" s="1556"/>
      <c r="F23" s="1556"/>
      <c r="G23" s="1556"/>
    </row>
    <row r="24" spans="1:7" ht="21" customHeight="1">
      <c r="A24" s="1556"/>
      <c r="B24" s="1556"/>
      <c r="C24" s="1556"/>
      <c r="D24" s="1557"/>
      <c r="E24" s="1556"/>
      <c r="F24" s="1556"/>
      <c r="G24" s="1556"/>
    </row>
    <row r="25" spans="1:7" ht="21" customHeight="1">
      <c r="A25" s="1556"/>
      <c r="B25" s="1556"/>
      <c r="C25" s="1556"/>
      <c r="D25" s="1557"/>
      <c r="E25" s="1556"/>
      <c r="F25" s="1556"/>
      <c r="G25" s="1556"/>
    </row>
    <row r="26" spans="1:7" ht="21" customHeight="1">
      <c r="A26" s="1556"/>
      <c r="B26" s="1556"/>
      <c r="C26" s="1556"/>
      <c r="D26" s="1557"/>
      <c r="E26" s="1556"/>
      <c r="F26" s="1556"/>
      <c r="G26" s="1556"/>
    </row>
    <row r="27" spans="1:7" ht="21" customHeight="1">
      <c r="A27" s="1556"/>
      <c r="B27" s="1556"/>
      <c r="C27" s="1556"/>
      <c r="D27" s="1557"/>
      <c r="E27" s="1556"/>
    </row>
    <row r="28" spans="1:7" ht="21" customHeight="1">
      <c r="A28" s="1556"/>
      <c r="B28" s="1556"/>
      <c r="C28" s="1556"/>
      <c r="D28" s="1557"/>
      <c r="E28" s="1556"/>
    </row>
    <row r="29" spans="1:7" ht="21" customHeight="1">
      <c r="A29" s="1556"/>
      <c r="B29" s="1556"/>
      <c r="C29" s="1556"/>
      <c r="D29" s="1557"/>
      <c r="E29" s="1556"/>
    </row>
    <row r="30" spans="1:7" ht="21" customHeight="1">
      <c r="A30" s="1556"/>
      <c r="B30" s="1556"/>
      <c r="C30" s="1556"/>
      <c r="D30" s="1557"/>
      <c r="E30" s="1556"/>
    </row>
    <row r="31" spans="1:7" ht="21" customHeight="1">
      <c r="A31" s="1556"/>
      <c r="B31" s="1556"/>
      <c r="C31" s="1556"/>
      <c r="D31" s="1557"/>
      <c r="E31" s="1556"/>
    </row>
    <row r="32" spans="1:7" ht="21" customHeight="1">
      <c r="A32" s="1556"/>
      <c r="B32" s="1556"/>
      <c r="C32" s="1556"/>
      <c r="D32" s="1557"/>
      <c r="E32" s="1556"/>
    </row>
    <row r="33" spans="1:5" ht="21" customHeight="1">
      <c r="A33" s="1556"/>
      <c r="B33" s="1556"/>
      <c r="C33" s="1556"/>
      <c r="D33" s="1557"/>
      <c r="E33" s="1556"/>
    </row>
    <row r="34" spans="1:5" ht="21" customHeight="1">
      <c r="A34" s="1556"/>
      <c r="B34" s="1556"/>
      <c r="C34" s="1556"/>
      <c r="D34" s="1557"/>
      <c r="E34" s="1556"/>
    </row>
    <row r="35" spans="1:5" ht="21" customHeight="1">
      <c r="A35" s="1556"/>
      <c r="B35" s="1556"/>
      <c r="C35" s="1556"/>
      <c r="D35" s="1557"/>
      <c r="E35" s="1556"/>
    </row>
    <row r="36" spans="1:5" ht="21" customHeight="1">
      <c r="A36" s="1556"/>
      <c r="B36" s="1556"/>
      <c r="C36" s="1556"/>
      <c r="D36" s="1557"/>
      <c r="E36" s="1556"/>
    </row>
    <row r="37" spans="1:5" ht="23.25">
      <c r="A37" s="1556"/>
      <c r="B37" s="1556"/>
      <c r="C37" s="1556"/>
      <c r="D37" s="1557"/>
      <c r="E37" s="1556"/>
    </row>
    <row r="38" spans="1:5" ht="23.25">
      <c r="A38" s="1556"/>
      <c r="B38" s="1556"/>
      <c r="C38" s="1556"/>
      <c r="D38" s="1557"/>
      <c r="E38" s="1556"/>
    </row>
    <row r="39" spans="1:5" ht="23.25">
      <c r="A39" s="1556"/>
      <c r="B39" s="1556"/>
      <c r="C39" s="1556"/>
      <c r="D39" s="1557"/>
      <c r="E39" s="1556"/>
    </row>
    <row r="40" spans="1:5" ht="23.25">
      <c r="A40" s="1556"/>
      <c r="B40" s="1556"/>
      <c r="C40" s="1556"/>
      <c r="D40" s="1557"/>
      <c r="E40" s="1556"/>
    </row>
    <row r="41" spans="1:5" ht="23.25">
      <c r="A41" s="1556"/>
      <c r="B41" s="1556"/>
      <c r="C41" s="1556"/>
      <c r="D41" s="1557"/>
      <c r="E41" s="1556"/>
    </row>
    <row r="42" spans="1:5" ht="23.25">
      <c r="A42" s="1556"/>
      <c r="B42" s="1556"/>
      <c r="C42" s="1556"/>
      <c r="D42" s="1557"/>
      <c r="E42" s="1556"/>
    </row>
    <row r="43" spans="1:5" ht="23.25">
      <c r="A43" s="1556"/>
      <c r="B43" s="1556"/>
      <c r="C43" s="1556"/>
      <c r="D43" s="1557"/>
      <c r="E43" s="1556"/>
    </row>
    <row r="44" spans="1:5" ht="23.25">
      <c r="A44" s="1556"/>
      <c r="B44" s="1556"/>
      <c r="C44" s="1556"/>
      <c r="D44" s="1557"/>
      <c r="E44" s="1556"/>
    </row>
    <row r="45" spans="1:5" ht="23.25">
      <c r="A45" s="1556"/>
      <c r="B45" s="1556"/>
      <c r="C45" s="1556"/>
      <c r="D45" s="1557"/>
      <c r="E45" s="1556"/>
    </row>
    <row r="46" spans="1:5" ht="23.25">
      <c r="A46" s="1556"/>
      <c r="B46" s="1556"/>
      <c r="C46" s="1556"/>
      <c r="D46" s="1557"/>
      <c r="E46" s="1556"/>
    </row>
    <row r="47" spans="1:5" ht="23.25">
      <c r="A47" s="1556"/>
      <c r="B47" s="1556"/>
      <c r="C47" s="1556"/>
      <c r="D47" s="1557"/>
      <c r="E47" s="1556"/>
    </row>
    <row r="48" spans="1:5" ht="23.25">
      <c r="A48" s="1556"/>
      <c r="B48" s="1556"/>
      <c r="C48" s="1556"/>
      <c r="D48" s="1557"/>
      <c r="E48" s="1556"/>
    </row>
    <row r="49" spans="1:5" ht="23.25">
      <c r="A49" s="1556"/>
      <c r="B49" s="1556"/>
      <c r="C49" s="1556"/>
      <c r="D49" s="1557"/>
      <c r="E49" s="1556"/>
    </row>
    <row r="50" spans="1:5" ht="23.25">
      <c r="A50" s="1556"/>
      <c r="B50" s="1556"/>
      <c r="C50" s="1556"/>
      <c r="D50" s="1557"/>
      <c r="E50" s="1556"/>
    </row>
    <row r="51" spans="1:5" ht="23.25">
      <c r="A51" s="1556"/>
      <c r="B51" s="1556"/>
      <c r="C51" s="1556"/>
      <c r="D51" s="1557"/>
      <c r="E51" s="1556"/>
    </row>
    <row r="52" spans="1:5" ht="23.25">
      <c r="A52" s="1556"/>
      <c r="B52" s="1556"/>
      <c r="C52" s="1556"/>
      <c r="D52" s="1557"/>
      <c r="E52" s="1556"/>
    </row>
    <row r="53" spans="1:5" ht="23.25">
      <c r="A53" s="1556"/>
      <c r="B53" s="1556"/>
      <c r="C53" s="1556"/>
      <c r="D53" s="1557"/>
      <c r="E53" s="1556"/>
    </row>
    <row r="54" spans="1:5" ht="23.25">
      <c r="A54" s="1556"/>
      <c r="B54" s="1556"/>
      <c r="C54" s="1556"/>
      <c r="D54" s="1557"/>
      <c r="E54" s="1556"/>
    </row>
    <row r="55" spans="1:5" ht="23.25">
      <c r="A55" s="1556"/>
      <c r="B55" s="1556"/>
      <c r="C55" s="1556"/>
      <c r="D55" s="1557"/>
      <c r="E55" s="1556"/>
    </row>
    <row r="56" spans="1:5" ht="23.25">
      <c r="A56" s="1556"/>
      <c r="B56" s="1556"/>
      <c r="C56" s="1556"/>
      <c r="D56" s="1557"/>
      <c r="E56" s="1556"/>
    </row>
    <row r="57" spans="1:5" ht="23.25">
      <c r="A57" s="1556"/>
      <c r="B57" s="1556"/>
      <c r="C57" s="1556"/>
      <c r="D57" s="1557"/>
      <c r="E57" s="1556"/>
    </row>
    <row r="58" spans="1:5" ht="23.25">
      <c r="A58" s="1556"/>
      <c r="B58" s="1556"/>
      <c r="C58" s="1556"/>
      <c r="D58" s="1557"/>
      <c r="E58" s="1556"/>
    </row>
    <row r="59" spans="1:5" ht="23.25">
      <c r="A59" s="1556"/>
      <c r="B59" s="1556"/>
      <c r="C59" s="1556"/>
      <c r="D59" s="1557"/>
      <c r="E59" s="1556"/>
    </row>
    <row r="60" spans="1:5" ht="23.25">
      <c r="A60" s="1556"/>
      <c r="B60" s="1556"/>
      <c r="C60" s="1556"/>
      <c r="D60" s="1557"/>
      <c r="E60" s="1556"/>
    </row>
    <row r="61" spans="1:5" ht="23.25">
      <c r="A61" s="1556"/>
      <c r="B61" s="1556"/>
      <c r="C61" s="1556"/>
      <c r="D61" s="1557"/>
      <c r="E61" s="1556"/>
    </row>
    <row r="62" spans="1:5" ht="23.25">
      <c r="A62" s="1556"/>
      <c r="B62" s="1556"/>
      <c r="C62" s="1556"/>
      <c r="D62" s="1557"/>
      <c r="E62" s="1556"/>
    </row>
    <row r="63" spans="1:5" ht="23.25">
      <c r="A63" s="1556"/>
      <c r="B63" s="1556"/>
      <c r="C63" s="1556"/>
      <c r="D63" s="1557"/>
      <c r="E63" s="1556"/>
    </row>
    <row r="64" spans="1:5" ht="23.25">
      <c r="A64" s="1556"/>
      <c r="B64" s="1556"/>
      <c r="C64" s="1556"/>
      <c r="D64" s="1557"/>
      <c r="E64" s="1556"/>
    </row>
    <row r="65" spans="1:5" ht="23.25">
      <c r="A65" s="1556"/>
      <c r="B65" s="1556"/>
      <c r="C65" s="1556"/>
      <c r="D65" s="1557"/>
      <c r="E65" s="1556"/>
    </row>
    <row r="66" spans="1:5" ht="23.25">
      <c r="A66" s="1556"/>
      <c r="B66" s="1556"/>
      <c r="C66" s="1556"/>
      <c r="D66" s="1557"/>
      <c r="E66" s="1556"/>
    </row>
    <row r="67" spans="1:5" ht="23.25">
      <c r="A67" s="1556"/>
      <c r="B67" s="1556"/>
      <c r="C67" s="1556"/>
      <c r="D67" s="1557"/>
      <c r="E67" s="1556"/>
    </row>
    <row r="68" spans="1:5" ht="23.25">
      <c r="A68" s="1556"/>
      <c r="B68" s="1556"/>
      <c r="C68" s="1556"/>
      <c r="D68" s="1557"/>
      <c r="E68" s="1556"/>
    </row>
    <row r="69" spans="1:5" ht="23.25">
      <c r="A69" s="1556"/>
      <c r="B69" s="1556"/>
      <c r="C69" s="1556"/>
      <c r="D69" s="1557"/>
      <c r="E69" s="1556"/>
    </row>
    <row r="70" spans="1:5" ht="23.25">
      <c r="A70" s="1556"/>
      <c r="B70" s="1556"/>
      <c r="C70" s="1556"/>
      <c r="D70" s="1557"/>
      <c r="E70" s="1556"/>
    </row>
    <row r="71" spans="1:5" ht="23.25">
      <c r="A71" s="1556"/>
      <c r="B71" s="1556"/>
      <c r="C71" s="1556"/>
      <c r="D71" s="1557"/>
      <c r="E71" s="1556"/>
    </row>
    <row r="72" spans="1:5" ht="23.25">
      <c r="A72" s="1556"/>
      <c r="B72" s="1556"/>
      <c r="C72" s="1556"/>
      <c r="D72" s="1557"/>
      <c r="E72" s="1556"/>
    </row>
    <row r="73" spans="1:5" ht="23.25">
      <c r="A73" s="1556"/>
      <c r="B73" s="1556"/>
      <c r="C73" s="1556"/>
      <c r="D73" s="1557"/>
      <c r="E73" s="1556"/>
    </row>
    <row r="74" spans="1:5" ht="23.25">
      <c r="A74" s="1556"/>
      <c r="B74" s="1556"/>
      <c r="C74" s="1556"/>
      <c r="D74" s="1557"/>
      <c r="E74" s="1556"/>
    </row>
    <row r="75" spans="1:5" ht="23.25">
      <c r="A75" s="1556"/>
      <c r="B75" s="1556"/>
      <c r="C75" s="1556"/>
      <c r="D75" s="1557"/>
      <c r="E75" s="1556"/>
    </row>
    <row r="76" spans="1:5" ht="23.25">
      <c r="A76" s="1556"/>
      <c r="B76" s="1556"/>
      <c r="C76" s="1556"/>
      <c r="D76" s="1557"/>
      <c r="E76" s="1556"/>
    </row>
    <row r="77" spans="1:5" ht="23.25">
      <c r="A77" s="1556"/>
      <c r="B77" s="1556"/>
      <c r="C77" s="1556"/>
      <c r="D77" s="1557"/>
      <c r="E77" s="1556"/>
    </row>
    <row r="78" spans="1:5" ht="23.25">
      <c r="A78" s="1556"/>
      <c r="B78" s="1556"/>
      <c r="C78" s="1556"/>
      <c r="D78" s="1557"/>
      <c r="E78" s="1556"/>
    </row>
    <row r="79" spans="1:5" ht="23.25">
      <c r="A79" s="1556"/>
      <c r="B79" s="1556"/>
      <c r="C79" s="1556"/>
      <c r="D79" s="1557"/>
      <c r="E79" s="1556"/>
    </row>
    <row r="80" spans="1:5" ht="23.25">
      <c r="A80" s="1556"/>
      <c r="B80" s="1556"/>
      <c r="C80" s="1556"/>
      <c r="D80" s="1557"/>
      <c r="E80" s="1556"/>
    </row>
    <row r="81" spans="1:5" ht="23.25">
      <c r="A81" s="1556"/>
      <c r="B81" s="1556"/>
      <c r="C81" s="1556"/>
      <c r="D81" s="1557"/>
      <c r="E81" s="1556"/>
    </row>
    <row r="82" spans="1:5" ht="23.25">
      <c r="A82" s="1556"/>
      <c r="B82" s="1556"/>
      <c r="C82" s="1556"/>
      <c r="D82" s="1557"/>
      <c r="E82" s="1556"/>
    </row>
    <row r="83" spans="1:5" ht="23.25">
      <c r="A83" s="1556"/>
      <c r="B83" s="1556"/>
      <c r="C83" s="1556"/>
      <c r="D83" s="1557"/>
      <c r="E83" s="1556"/>
    </row>
    <row r="84" spans="1:5" ht="23.25">
      <c r="A84" s="1556"/>
      <c r="B84" s="1556"/>
      <c r="C84" s="1556"/>
      <c r="D84" s="1557"/>
      <c r="E84" s="1556"/>
    </row>
    <row r="85" spans="1:5" ht="23.25">
      <c r="A85" s="1556"/>
      <c r="B85" s="1556"/>
      <c r="C85" s="1556"/>
      <c r="D85" s="1557"/>
      <c r="E85" s="1556"/>
    </row>
    <row r="86" spans="1:5" ht="23.25">
      <c r="A86" s="1556"/>
      <c r="B86" s="1556"/>
      <c r="C86" s="1556"/>
      <c r="D86" s="1557"/>
      <c r="E86" s="1556"/>
    </row>
    <row r="87" spans="1:5" ht="23.25">
      <c r="A87" s="1556"/>
      <c r="B87" s="1556"/>
      <c r="C87" s="1556"/>
      <c r="D87" s="1557"/>
      <c r="E87" s="1556"/>
    </row>
    <row r="88" spans="1:5" ht="23.25">
      <c r="A88" s="1556"/>
      <c r="B88" s="1556"/>
      <c r="C88" s="1556"/>
      <c r="D88" s="1557"/>
      <c r="E88" s="1556"/>
    </row>
    <row r="89" spans="1:5" ht="23.25">
      <c r="A89" s="1556"/>
      <c r="B89" s="1556"/>
      <c r="C89" s="1556"/>
      <c r="D89" s="1557"/>
      <c r="E89" s="1556"/>
    </row>
    <row r="90" spans="1:5" ht="23.25">
      <c r="A90" s="1556"/>
      <c r="B90" s="1556"/>
      <c r="C90" s="1556"/>
      <c r="D90" s="1557"/>
      <c r="E90" s="1556"/>
    </row>
    <row r="91" spans="1:5" ht="23.25">
      <c r="A91" s="1556"/>
      <c r="B91" s="1556"/>
      <c r="C91" s="1556"/>
      <c r="D91" s="1557"/>
      <c r="E91" s="1556"/>
    </row>
    <row r="92" spans="1:5" ht="23.25">
      <c r="A92" s="1556"/>
      <c r="B92" s="1556"/>
      <c r="C92" s="1556"/>
      <c r="D92" s="1557"/>
      <c r="E92" s="1556"/>
    </row>
    <row r="93" spans="1:5" ht="23.25">
      <c r="A93" s="1556"/>
      <c r="B93" s="1556"/>
      <c r="C93" s="1556"/>
      <c r="D93" s="1557"/>
      <c r="E93" s="1556"/>
    </row>
    <row r="94" spans="1:5" ht="23.25">
      <c r="A94" s="1556"/>
      <c r="B94" s="1556"/>
      <c r="C94" s="1556"/>
      <c r="D94" s="1557"/>
      <c r="E94" s="1556"/>
    </row>
    <row r="95" spans="1:5" ht="23.25">
      <c r="A95" s="1556"/>
      <c r="B95" s="1556"/>
      <c r="C95" s="1556"/>
      <c r="D95" s="1557"/>
      <c r="E95" s="1556"/>
    </row>
    <row r="96" spans="1:5" ht="23.25">
      <c r="A96" s="1556"/>
      <c r="B96" s="1556"/>
      <c r="C96" s="1556"/>
      <c r="D96" s="1557"/>
      <c r="E96" s="1556"/>
    </row>
    <row r="97" spans="1:5" ht="23.25">
      <c r="A97" s="1556"/>
      <c r="B97" s="1556"/>
      <c r="C97" s="1556"/>
      <c r="D97" s="1557"/>
      <c r="E97" s="1556"/>
    </row>
    <row r="98" spans="1:5" ht="23.25">
      <c r="A98" s="1556"/>
      <c r="B98" s="1556"/>
      <c r="C98" s="1556"/>
      <c r="D98" s="1557"/>
      <c r="E98" s="1556"/>
    </row>
    <row r="99" spans="1:5" ht="23.25">
      <c r="A99" s="1556"/>
      <c r="B99" s="1556"/>
      <c r="C99" s="1556"/>
      <c r="D99" s="1557"/>
      <c r="E99" s="1556"/>
    </row>
    <row r="100" spans="1:5" ht="23.25">
      <c r="A100" s="1556"/>
      <c r="B100" s="1556"/>
      <c r="C100" s="1556"/>
      <c r="D100" s="1557"/>
      <c r="E100" s="1556"/>
    </row>
    <row r="101" spans="1:5" ht="23.25">
      <c r="A101" s="1556"/>
      <c r="B101" s="1556"/>
      <c r="C101" s="1556"/>
      <c r="D101" s="1557"/>
      <c r="E101" s="1556"/>
    </row>
    <row r="102" spans="1:5" ht="23.25">
      <c r="A102" s="1556"/>
      <c r="B102" s="1556"/>
      <c r="C102" s="1556"/>
      <c r="D102" s="1557"/>
      <c r="E102" s="1556"/>
    </row>
    <row r="103" spans="1:5" ht="23.25">
      <c r="A103" s="1556"/>
      <c r="B103" s="1556"/>
      <c r="C103" s="1556"/>
      <c r="D103" s="1557"/>
      <c r="E103" s="1556"/>
    </row>
    <row r="104" spans="1:5" ht="23.25">
      <c r="A104" s="1556"/>
      <c r="B104" s="1556"/>
      <c r="C104" s="1556"/>
      <c r="D104" s="1557"/>
      <c r="E104" s="1556"/>
    </row>
    <row r="105" spans="1:5" ht="23.25">
      <c r="A105" s="1556"/>
      <c r="B105" s="1556"/>
      <c r="C105" s="1556"/>
      <c r="D105" s="1557"/>
      <c r="E105" s="1556"/>
    </row>
    <row r="106" spans="1:5" ht="23.25">
      <c r="A106" s="1556"/>
      <c r="B106" s="1556"/>
      <c r="C106" s="1556"/>
      <c r="D106" s="1557"/>
      <c r="E106" s="1556"/>
    </row>
    <row r="107" spans="1:5" ht="23.25">
      <c r="A107" s="1556"/>
      <c r="B107" s="1556"/>
      <c r="C107" s="1556"/>
      <c r="D107" s="1557"/>
      <c r="E107" s="1556"/>
    </row>
    <row r="108" spans="1:5" ht="23.25">
      <c r="A108" s="1556"/>
      <c r="B108" s="1556"/>
      <c r="C108" s="1556"/>
      <c r="D108" s="1557"/>
      <c r="E108" s="1556"/>
    </row>
    <row r="109" spans="1:5" ht="23.25">
      <c r="A109" s="1556"/>
      <c r="B109" s="1556"/>
      <c r="C109" s="1556"/>
      <c r="D109" s="1557"/>
      <c r="E109" s="1556"/>
    </row>
    <row r="110" spans="1:5" ht="23.25">
      <c r="A110" s="1556"/>
      <c r="B110" s="1556"/>
      <c r="C110" s="1556"/>
      <c r="D110" s="1557"/>
      <c r="E110" s="1556"/>
    </row>
    <row r="111" spans="1:5" ht="23.25">
      <c r="A111" s="1556"/>
      <c r="B111" s="1556"/>
      <c r="C111" s="1556"/>
      <c r="D111" s="1557"/>
      <c r="E111" s="1556"/>
    </row>
    <row r="112" spans="1:5" ht="23.25">
      <c r="A112" s="1556"/>
      <c r="B112" s="1556"/>
      <c r="C112" s="1556"/>
      <c r="D112" s="1557"/>
      <c r="E112" s="1556"/>
    </row>
    <row r="113" spans="1:5" ht="23.25">
      <c r="A113" s="1556"/>
      <c r="B113" s="1556"/>
      <c r="C113" s="1556"/>
      <c r="D113" s="1557"/>
      <c r="E113" s="1556"/>
    </row>
    <row r="114" spans="1:5" ht="23.25">
      <c r="A114" s="1556"/>
      <c r="B114" s="1556"/>
      <c r="C114" s="1556"/>
      <c r="D114" s="1557"/>
      <c r="E114" s="1556"/>
    </row>
    <row r="115" spans="1:5" ht="23.25">
      <c r="A115" s="1556"/>
      <c r="B115" s="1556"/>
      <c r="C115" s="1556"/>
      <c r="D115" s="1557"/>
      <c r="E115" s="1556"/>
    </row>
    <row r="116" spans="1:5" ht="23.25">
      <c r="A116" s="1556"/>
      <c r="B116" s="1556"/>
      <c r="C116" s="1556"/>
      <c r="D116" s="1557"/>
      <c r="E116" s="1556"/>
    </row>
    <row r="117" spans="1:5" ht="23.25">
      <c r="A117" s="1556"/>
      <c r="B117" s="1556"/>
      <c r="C117" s="1556"/>
      <c r="D117" s="1557"/>
      <c r="E117" s="1556"/>
    </row>
    <row r="118" spans="1:5" ht="23.25">
      <c r="A118" s="1556"/>
      <c r="B118" s="1556"/>
      <c r="C118" s="1556"/>
      <c r="D118" s="1557"/>
      <c r="E118" s="1556"/>
    </row>
    <row r="119" spans="1:5" ht="23.25">
      <c r="A119" s="1556"/>
      <c r="B119" s="1556"/>
      <c r="C119" s="1556"/>
      <c r="D119" s="1557"/>
      <c r="E119" s="1556"/>
    </row>
    <row r="120" spans="1:5" ht="23.25">
      <c r="A120" s="1556"/>
      <c r="B120" s="1556"/>
      <c r="C120" s="1556"/>
      <c r="D120" s="1557"/>
      <c r="E120" s="1556"/>
    </row>
    <row r="121" spans="1:5" ht="23.25">
      <c r="A121" s="1556"/>
      <c r="B121" s="1556"/>
      <c r="C121" s="1556"/>
      <c r="D121" s="1557"/>
      <c r="E121" s="1556"/>
    </row>
    <row r="122" spans="1:5" ht="23.25">
      <c r="A122" s="1556"/>
      <c r="B122" s="1556"/>
      <c r="C122" s="1556"/>
      <c r="D122" s="1557"/>
      <c r="E122" s="1556"/>
    </row>
    <row r="123" spans="1:5" ht="23.25">
      <c r="A123" s="1556"/>
      <c r="B123" s="1556"/>
      <c r="C123" s="1556"/>
      <c r="D123" s="1557"/>
      <c r="E123" s="1556"/>
    </row>
    <row r="124" spans="1:5" ht="23.25">
      <c r="A124" s="1556"/>
      <c r="B124" s="1556"/>
      <c r="C124" s="1556"/>
      <c r="D124" s="1557"/>
      <c r="E124" s="1556"/>
    </row>
    <row r="125" spans="1:5" ht="23.25">
      <c r="A125" s="1556"/>
      <c r="B125" s="1556"/>
      <c r="C125" s="1556"/>
      <c r="D125" s="1557"/>
      <c r="E125" s="1556"/>
    </row>
    <row r="126" spans="1:5" ht="23.25">
      <c r="A126" s="1556"/>
      <c r="B126" s="1556"/>
      <c r="C126" s="1556"/>
      <c r="D126" s="1557"/>
      <c r="E126" s="1556"/>
    </row>
    <row r="127" spans="1:5" ht="23.25">
      <c r="A127" s="1556"/>
      <c r="B127" s="1556"/>
      <c r="C127" s="1556"/>
      <c r="D127" s="1557"/>
      <c r="E127" s="1556"/>
    </row>
    <row r="128" spans="1:5" ht="23.25">
      <c r="A128" s="1556"/>
      <c r="B128" s="1556"/>
      <c r="C128" s="1556"/>
      <c r="D128" s="1557"/>
      <c r="E128" s="1556"/>
    </row>
    <row r="129" spans="1:5" ht="23.25">
      <c r="A129" s="1556"/>
      <c r="B129" s="1556"/>
      <c r="C129" s="1556"/>
      <c r="D129" s="1557"/>
      <c r="E129" s="1556"/>
    </row>
    <row r="130" spans="1:5" ht="23.25">
      <c r="A130" s="1556"/>
      <c r="B130" s="1556"/>
      <c r="C130" s="1556"/>
      <c r="D130" s="1557"/>
      <c r="E130" s="1556"/>
    </row>
    <row r="131" spans="1:5" ht="23.25">
      <c r="A131" s="1556"/>
      <c r="B131" s="1556"/>
      <c r="C131" s="1556"/>
      <c r="D131" s="1557"/>
      <c r="E131" s="1556"/>
    </row>
    <row r="132" spans="1:5" ht="23.25">
      <c r="A132" s="1556"/>
      <c r="B132" s="1556"/>
      <c r="C132" s="1556"/>
      <c r="D132" s="1557"/>
      <c r="E132" s="1556"/>
    </row>
    <row r="133" spans="1:5" ht="23.25">
      <c r="A133" s="1556"/>
      <c r="B133" s="1556"/>
      <c r="C133" s="1556"/>
      <c r="D133" s="1557"/>
      <c r="E133" s="1556"/>
    </row>
    <row r="134" spans="1:5" ht="23.25">
      <c r="A134" s="1556"/>
      <c r="B134" s="1556"/>
      <c r="C134" s="1556"/>
      <c r="D134" s="1557"/>
      <c r="E134" s="1556"/>
    </row>
    <row r="135" spans="1:5" ht="23.25">
      <c r="A135" s="1556"/>
      <c r="B135" s="1556"/>
      <c r="C135" s="1556"/>
      <c r="D135" s="1557"/>
      <c r="E135" s="1556"/>
    </row>
    <row r="136" spans="1:5" ht="23.25">
      <c r="A136" s="1556"/>
      <c r="B136" s="1556"/>
      <c r="C136" s="1556"/>
      <c r="D136" s="1557"/>
      <c r="E136" s="1556"/>
    </row>
    <row r="137" spans="1:5" ht="23.25">
      <c r="A137" s="1556"/>
      <c r="B137" s="1556"/>
      <c r="C137" s="1556"/>
      <c r="D137" s="1557"/>
      <c r="E137" s="1556"/>
    </row>
    <row r="138" spans="1:5" ht="23.25">
      <c r="A138" s="1556"/>
      <c r="B138" s="1556"/>
      <c r="C138" s="1556"/>
      <c r="D138" s="1557"/>
      <c r="E138" s="1556"/>
    </row>
    <row r="139" spans="1:5" ht="23.25">
      <c r="A139" s="1556"/>
      <c r="B139" s="1556"/>
      <c r="C139" s="1556"/>
      <c r="D139" s="1557"/>
      <c r="E139" s="1556"/>
    </row>
    <row r="140" spans="1:5" ht="23.25">
      <c r="A140" s="1556"/>
      <c r="B140" s="1556"/>
      <c r="C140" s="1556"/>
      <c r="D140" s="1557"/>
      <c r="E140" s="1556"/>
    </row>
    <row r="141" spans="1:5" ht="23.25">
      <c r="A141" s="1556"/>
      <c r="B141" s="1556"/>
      <c r="C141" s="1556"/>
      <c r="D141" s="1557"/>
      <c r="E141" s="1556"/>
    </row>
    <row r="142" spans="1:5" ht="23.25">
      <c r="A142" s="1556"/>
      <c r="B142" s="1556"/>
      <c r="C142" s="1556"/>
      <c r="D142" s="1557"/>
      <c r="E142" s="1556"/>
    </row>
    <row r="143" spans="1:5" ht="23.25">
      <c r="A143" s="1556"/>
      <c r="B143" s="1556"/>
      <c r="C143" s="1556"/>
      <c r="D143" s="1557"/>
      <c r="E143" s="1556"/>
    </row>
    <row r="144" spans="1:5" ht="23.25">
      <c r="A144" s="1556"/>
      <c r="B144" s="1556"/>
      <c r="C144" s="1556"/>
      <c r="D144" s="1557"/>
      <c r="E144" s="1556"/>
    </row>
    <row r="145" spans="1:5" ht="23.25">
      <c r="A145" s="1556"/>
      <c r="B145" s="1556"/>
      <c r="C145" s="1556"/>
      <c r="D145" s="1557"/>
      <c r="E145" s="1556"/>
    </row>
    <row r="146" spans="1:5" ht="23.25">
      <c r="A146" s="1556"/>
      <c r="B146" s="1556"/>
      <c r="C146" s="1556"/>
      <c r="D146" s="1557"/>
      <c r="E146" s="1556"/>
    </row>
    <row r="147" spans="1:5" ht="23.25">
      <c r="A147" s="1556"/>
      <c r="B147" s="1556"/>
      <c r="C147" s="1556"/>
      <c r="D147" s="1557"/>
      <c r="E147" s="1556"/>
    </row>
    <row r="148" spans="1:5" ht="23.25">
      <c r="A148" s="1556"/>
      <c r="B148" s="1556"/>
      <c r="C148" s="1556"/>
      <c r="D148" s="1557"/>
      <c r="E148" s="1556"/>
    </row>
    <row r="149" spans="1:5" ht="23.25">
      <c r="A149" s="1556"/>
      <c r="B149" s="1556"/>
      <c r="C149" s="1556"/>
      <c r="D149" s="1557"/>
      <c r="E149" s="1556"/>
    </row>
    <row r="150" spans="1:5" ht="23.25">
      <c r="A150" s="1556"/>
      <c r="B150" s="1556"/>
      <c r="C150" s="1556"/>
      <c r="D150" s="1557"/>
      <c r="E150" s="1556"/>
    </row>
    <row r="151" spans="1:5" ht="23.25">
      <c r="A151" s="1556"/>
      <c r="B151" s="1556"/>
      <c r="C151" s="1556"/>
      <c r="D151" s="1557"/>
      <c r="E151" s="1556"/>
    </row>
    <row r="152" spans="1:5" ht="23.25">
      <c r="A152" s="1556"/>
      <c r="B152" s="1556"/>
      <c r="C152" s="1556"/>
      <c r="D152" s="1557"/>
      <c r="E152" s="1556"/>
    </row>
    <row r="153" spans="1:5" ht="23.25">
      <c r="A153" s="1556"/>
      <c r="B153" s="1556"/>
      <c r="C153" s="1556"/>
      <c r="D153" s="1557"/>
      <c r="E153" s="1556"/>
    </row>
    <row r="154" spans="1:5" ht="23.25">
      <c r="A154" s="1556"/>
      <c r="B154" s="1556"/>
      <c r="C154" s="1556"/>
      <c r="D154" s="1557"/>
      <c r="E154" s="1556"/>
    </row>
    <row r="155" spans="1:5" ht="23.25">
      <c r="A155" s="1556"/>
      <c r="B155" s="1556"/>
      <c r="C155" s="1556"/>
      <c r="D155" s="1557"/>
      <c r="E155" s="1556"/>
    </row>
    <row r="156" spans="1:5" ht="23.25">
      <c r="A156" s="1556"/>
      <c r="B156" s="1556"/>
      <c r="C156" s="1556"/>
      <c r="D156" s="1557"/>
      <c r="E156" s="1556"/>
    </row>
    <row r="157" spans="1:5" ht="23.25">
      <c r="A157" s="1556"/>
      <c r="B157" s="1556"/>
      <c r="C157" s="1556"/>
      <c r="D157" s="1557"/>
      <c r="E157" s="1556"/>
    </row>
    <row r="158" spans="1:5" ht="23.25">
      <c r="A158" s="1556"/>
      <c r="B158" s="1556"/>
      <c r="C158" s="1556"/>
      <c r="D158" s="1557"/>
      <c r="E158" s="1556"/>
    </row>
    <row r="159" spans="1:5" ht="23.25">
      <c r="A159" s="1556"/>
      <c r="B159" s="1556"/>
      <c r="C159" s="1556"/>
      <c r="D159" s="1557"/>
      <c r="E159" s="1556"/>
    </row>
    <row r="160" spans="1:5" ht="23.25">
      <c r="A160" s="1556"/>
      <c r="B160" s="1556"/>
      <c r="C160" s="1556"/>
      <c r="D160" s="1557"/>
      <c r="E160" s="1556"/>
    </row>
    <row r="161" spans="1:5" ht="23.25">
      <c r="A161" s="1556"/>
      <c r="B161" s="1556"/>
      <c r="C161" s="1556"/>
      <c r="D161" s="1557"/>
      <c r="E161" s="1556"/>
    </row>
    <row r="162" spans="1:5" ht="23.25">
      <c r="A162" s="1556"/>
      <c r="B162" s="1556"/>
      <c r="C162" s="1556"/>
      <c r="D162" s="1557"/>
      <c r="E162" s="1556"/>
    </row>
    <row r="163" spans="1:5" ht="23.25">
      <c r="A163" s="1556"/>
      <c r="B163" s="1556"/>
      <c r="C163" s="1556"/>
      <c r="D163" s="1557"/>
      <c r="E163" s="1556"/>
    </row>
    <row r="164" spans="1:5" ht="23.25">
      <c r="A164" s="1556"/>
      <c r="B164" s="1556"/>
      <c r="C164" s="1556"/>
      <c r="D164" s="1557"/>
      <c r="E164" s="1556"/>
    </row>
    <row r="165" spans="1:5" ht="23.25">
      <c r="A165" s="1556"/>
      <c r="B165" s="1556"/>
      <c r="C165" s="1556"/>
      <c r="D165" s="1557"/>
      <c r="E165" s="1556"/>
    </row>
    <row r="166" spans="1:5" ht="23.25">
      <c r="A166" s="1556"/>
      <c r="B166" s="1556"/>
      <c r="C166" s="1556"/>
      <c r="D166" s="1557"/>
      <c r="E166" s="1556"/>
    </row>
    <row r="167" spans="1:5" ht="23.25">
      <c r="A167" s="1556"/>
      <c r="B167" s="1556"/>
      <c r="C167" s="1556"/>
      <c r="D167" s="1557"/>
      <c r="E167" s="1556"/>
    </row>
    <row r="168" spans="1:5" ht="23.25">
      <c r="A168" s="1556"/>
      <c r="B168" s="1556"/>
      <c r="C168" s="1556"/>
      <c r="D168" s="1557"/>
      <c r="E168" s="1556"/>
    </row>
    <row r="169" spans="1:5" ht="23.25">
      <c r="A169" s="1556"/>
      <c r="B169" s="1556"/>
      <c r="C169" s="1556"/>
      <c r="D169" s="1557"/>
      <c r="E169" s="1556"/>
    </row>
    <row r="170" spans="1:5" ht="23.25">
      <c r="A170" s="1556"/>
      <c r="B170" s="1556"/>
      <c r="C170" s="1556"/>
      <c r="D170" s="1557"/>
      <c r="E170" s="1556"/>
    </row>
    <row r="171" spans="1:5" ht="23.25">
      <c r="A171" s="1556"/>
      <c r="B171" s="1556"/>
      <c r="C171" s="1556"/>
      <c r="D171" s="1557"/>
      <c r="E171" s="1556"/>
    </row>
    <row r="172" spans="1:5" ht="23.25">
      <c r="A172" s="1556"/>
      <c r="B172" s="1556"/>
      <c r="C172" s="1556"/>
      <c r="D172" s="1557"/>
      <c r="E172" s="1556"/>
    </row>
    <row r="173" spans="1:5" ht="23.25">
      <c r="A173" s="1556"/>
      <c r="B173" s="1556"/>
      <c r="C173" s="1556"/>
      <c r="D173" s="1557"/>
      <c r="E173" s="1556"/>
    </row>
    <row r="174" spans="1:5" ht="23.25">
      <c r="A174" s="1556"/>
      <c r="B174" s="1556"/>
      <c r="C174" s="1556"/>
      <c r="D174" s="1557"/>
      <c r="E174" s="1556"/>
    </row>
    <row r="175" spans="1:5" ht="23.25">
      <c r="A175" s="1556"/>
      <c r="B175" s="1556"/>
      <c r="C175" s="1556"/>
      <c r="D175" s="1557"/>
      <c r="E175" s="1556"/>
    </row>
    <row r="176" spans="1:5" ht="23.25">
      <c r="A176" s="1556"/>
      <c r="B176" s="1556"/>
      <c r="C176" s="1556"/>
      <c r="D176" s="1557"/>
      <c r="E176" s="1556"/>
    </row>
    <row r="177" spans="1:5" ht="23.25">
      <c r="A177" s="1556"/>
      <c r="B177" s="1556"/>
      <c r="C177" s="1556"/>
      <c r="D177" s="1557"/>
      <c r="E177" s="1556"/>
    </row>
    <row r="178" spans="1:5" ht="23.25">
      <c r="A178" s="1556"/>
      <c r="B178" s="1556"/>
      <c r="C178" s="1556"/>
      <c r="D178" s="1557"/>
      <c r="E178" s="1556"/>
    </row>
    <row r="179" spans="1:5" ht="23.25">
      <c r="A179" s="1556"/>
      <c r="B179" s="1556"/>
      <c r="C179" s="1556"/>
      <c r="D179" s="1557"/>
      <c r="E179" s="1556"/>
    </row>
    <row r="180" spans="1:5" ht="23.25">
      <c r="A180" s="1556"/>
      <c r="B180" s="1556"/>
      <c r="C180" s="1556"/>
      <c r="D180" s="1557"/>
      <c r="E180" s="1556"/>
    </row>
    <row r="181" spans="1:5" ht="23.25">
      <c r="A181" s="1556"/>
      <c r="B181" s="1556"/>
      <c r="C181" s="1556"/>
      <c r="D181" s="1557"/>
      <c r="E181" s="1556"/>
    </row>
    <row r="182" spans="1:5" ht="23.25">
      <c r="A182" s="1556"/>
      <c r="B182" s="1556"/>
      <c r="C182" s="1556"/>
      <c r="D182" s="1557"/>
      <c r="E182" s="1556"/>
    </row>
    <row r="183" spans="1:5" ht="23.25">
      <c r="A183" s="1556"/>
      <c r="B183" s="1556"/>
      <c r="C183" s="1556"/>
      <c r="D183" s="1557"/>
      <c r="E183" s="1556"/>
    </row>
    <row r="184" spans="1:5" ht="23.25">
      <c r="A184" s="1556"/>
      <c r="B184" s="1556"/>
      <c r="C184" s="1556"/>
      <c r="D184" s="1557"/>
      <c r="E184" s="1556"/>
    </row>
    <row r="185" spans="1:5" ht="23.25">
      <c r="A185" s="1556"/>
      <c r="B185" s="1556"/>
      <c r="C185" s="1556"/>
      <c r="D185" s="1557"/>
      <c r="E185" s="1556"/>
    </row>
    <row r="186" spans="1:5" ht="23.25">
      <c r="A186" s="1556"/>
      <c r="B186" s="1556"/>
      <c r="C186" s="1556"/>
      <c r="D186" s="1557"/>
      <c r="E186" s="1556"/>
    </row>
    <row r="187" spans="1:5" ht="23.25">
      <c r="A187" s="1556"/>
      <c r="B187" s="1556"/>
      <c r="C187" s="1556"/>
      <c r="D187" s="1557"/>
      <c r="E187" s="1556"/>
    </row>
    <row r="188" spans="1:5" ht="23.25">
      <c r="A188" s="1556"/>
      <c r="B188" s="1556"/>
      <c r="C188" s="1556"/>
      <c r="D188" s="1557"/>
      <c r="E188" s="1556"/>
    </row>
    <row r="189" spans="1:5" ht="23.25">
      <c r="A189" s="1556"/>
      <c r="B189" s="1556"/>
      <c r="C189" s="1556"/>
      <c r="D189" s="1557"/>
      <c r="E189" s="1556"/>
    </row>
    <row r="190" spans="1:5" ht="23.25">
      <c r="A190" s="1556"/>
      <c r="B190" s="1556"/>
      <c r="C190" s="1556"/>
      <c r="D190" s="1557"/>
      <c r="E190" s="1556"/>
    </row>
    <row r="191" spans="1:5" ht="23.25">
      <c r="A191" s="1556"/>
      <c r="B191" s="1556"/>
      <c r="C191" s="1556"/>
      <c r="D191" s="1557"/>
      <c r="E191" s="1556"/>
    </row>
    <row r="192" spans="1:5" ht="23.25">
      <c r="A192" s="1556"/>
      <c r="B192" s="1556"/>
      <c r="C192" s="1556"/>
      <c r="D192" s="1557"/>
      <c r="E192" s="1556"/>
    </row>
    <row r="193" spans="1:5" ht="23.25">
      <c r="A193" s="1556"/>
      <c r="B193" s="1556"/>
      <c r="C193" s="1556"/>
      <c r="D193" s="1557"/>
      <c r="E193" s="1556"/>
    </row>
    <row r="194" spans="1:5" ht="23.25">
      <c r="A194" s="1556"/>
      <c r="B194" s="1556"/>
      <c r="C194" s="1556"/>
      <c r="D194" s="1557"/>
      <c r="E194" s="1556"/>
    </row>
    <row r="195" spans="1:5" ht="23.25">
      <c r="A195" s="1556"/>
      <c r="B195" s="1556"/>
      <c r="C195" s="1556"/>
      <c r="D195" s="1557"/>
      <c r="E195" s="1556"/>
    </row>
    <row r="196" spans="1:5" ht="23.25">
      <c r="A196" s="1556"/>
      <c r="B196" s="1556"/>
      <c r="C196" s="1556"/>
      <c r="D196" s="1557"/>
      <c r="E196" s="1556"/>
    </row>
    <row r="197" spans="1:5" ht="23.25">
      <c r="A197" s="1556"/>
      <c r="B197" s="1556"/>
      <c r="C197" s="1556"/>
      <c r="D197" s="1557"/>
      <c r="E197" s="1556"/>
    </row>
    <row r="198" spans="1:5" ht="23.25">
      <c r="A198" s="1556"/>
      <c r="B198" s="1556"/>
      <c r="C198" s="1556"/>
      <c r="D198" s="1557"/>
      <c r="E198" s="1556"/>
    </row>
    <row r="199" spans="1:5" ht="23.25">
      <c r="A199" s="1556"/>
      <c r="B199" s="1556"/>
      <c r="C199" s="1556"/>
      <c r="D199" s="1557"/>
      <c r="E199" s="1556"/>
    </row>
    <row r="200" spans="1:5" ht="23.25">
      <c r="A200" s="1556"/>
      <c r="B200" s="1556"/>
      <c r="C200" s="1556"/>
      <c r="D200" s="1557"/>
      <c r="E200" s="1556"/>
    </row>
    <row r="201" spans="1:5" ht="23.25">
      <c r="A201" s="1556"/>
      <c r="B201" s="1556"/>
      <c r="C201" s="1556"/>
      <c r="D201" s="1557"/>
      <c r="E201" s="1556"/>
    </row>
    <row r="202" spans="1:5" ht="23.25">
      <c r="A202" s="1556"/>
      <c r="B202" s="1556"/>
      <c r="C202" s="1556"/>
      <c r="D202" s="1557"/>
      <c r="E202" s="1556"/>
    </row>
    <row r="203" spans="1:5" ht="23.25">
      <c r="A203" s="1556"/>
      <c r="B203" s="1556"/>
      <c r="C203" s="1556"/>
      <c r="D203" s="1557"/>
      <c r="E203" s="1556"/>
    </row>
    <row r="204" spans="1:5" ht="23.25">
      <c r="A204" s="1556"/>
      <c r="B204" s="1556"/>
      <c r="C204" s="1556"/>
      <c r="D204" s="1557"/>
      <c r="E204" s="1556"/>
    </row>
    <row r="205" spans="1:5" ht="23.25">
      <c r="A205" s="1556"/>
      <c r="B205" s="1556"/>
      <c r="C205" s="1556"/>
      <c r="D205" s="1557"/>
      <c r="E205" s="1556"/>
    </row>
    <row r="206" spans="1:5" ht="23.25">
      <c r="A206" s="1556"/>
      <c r="B206" s="1556"/>
      <c r="C206" s="1556"/>
      <c r="D206" s="1557"/>
      <c r="E206" s="1556"/>
    </row>
    <row r="207" spans="1:5" ht="23.25">
      <c r="A207" s="1556"/>
      <c r="B207" s="1556"/>
      <c r="C207" s="1556"/>
      <c r="D207" s="1557"/>
      <c r="E207" s="1556"/>
    </row>
    <row r="208" spans="1:5" ht="23.25">
      <c r="A208" s="1556"/>
      <c r="B208" s="1556"/>
      <c r="C208" s="1556"/>
      <c r="D208" s="1557"/>
      <c r="E208" s="1556"/>
    </row>
    <row r="209" spans="1:5" ht="23.25">
      <c r="A209" s="1556"/>
      <c r="B209" s="1556"/>
      <c r="C209" s="1556"/>
      <c r="D209" s="1557"/>
      <c r="E209" s="1556"/>
    </row>
    <row r="210" spans="1:5" ht="23.25">
      <c r="A210" s="1556"/>
      <c r="B210" s="1556"/>
      <c r="C210" s="1556"/>
      <c r="D210" s="1557"/>
      <c r="E210" s="1556"/>
    </row>
    <row r="211" spans="1:5" ht="23.25">
      <c r="A211" s="1556"/>
      <c r="B211" s="1556"/>
      <c r="C211" s="1556"/>
      <c r="D211" s="1557"/>
      <c r="E211" s="1556"/>
    </row>
    <row r="212" spans="1:5" ht="23.25">
      <c r="A212" s="1556"/>
      <c r="B212" s="1556"/>
      <c r="C212" s="1556"/>
      <c r="D212" s="1557"/>
      <c r="E212" s="1556"/>
    </row>
    <row r="213" spans="1:5" ht="23.25">
      <c r="A213" s="1556"/>
      <c r="B213" s="1556"/>
      <c r="C213" s="1556"/>
      <c r="D213" s="1557"/>
      <c r="E213" s="1556"/>
    </row>
    <row r="214" spans="1:5" ht="23.25">
      <c r="A214" s="1556"/>
      <c r="B214" s="1556"/>
      <c r="C214" s="1556"/>
      <c r="D214" s="1557"/>
      <c r="E214" s="1556"/>
    </row>
    <row r="215" spans="1:5" ht="23.25">
      <c r="A215" s="1556"/>
      <c r="B215" s="1556"/>
      <c r="C215" s="1556"/>
      <c r="D215" s="1557"/>
      <c r="E215" s="1556"/>
    </row>
    <row r="216" spans="1:5" ht="23.25">
      <c r="A216" s="1556"/>
      <c r="B216" s="1556"/>
      <c r="C216" s="1556"/>
      <c r="D216" s="1557"/>
      <c r="E216" s="1556"/>
    </row>
    <row r="217" spans="1:5" ht="23.25">
      <c r="A217" s="1556"/>
      <c r="B217" s="1556"/>
      <c r="C217" s="1556"/>
      <c r="D217" s="1557"/>
      <c r="E217" s="1556"/>
    </row>
    <row r="218" spans="1:5" ht="23.25">
      <c r="A218" s="1556"/>
      <c r="B218" s="1556"/>
      <c r="C218" s="1556"/>
      <c r="D218" s="1557"/>
      <c r="E218" s="1556"/>
    </row>
    <row r="219" spans="1:5" ht="23.25">
      <c r="A219" s="1556"/>
      <c r="B219" s="1556"/>
      <c r="C219" s="1556"/>
      <c r="D219" s="1557"/>
      <c r="E219" s="1556"/>
    </row>
    <row r="220" spans="1:5" ht="23.25">
      <c r="A220" s="1556"/>
      <c r="B220" s="1556"/>
      <c r="C220" s="1556"/>
      <c r="D220" s="1557"/>
      <c r="E220" s="1556"/>
    </row>
    <row r="221" spans="1:5" ht="23.25">
      <c r="A221" s="1556"/>
      <c r="B221" s="1556"/>
      <c r="C221" s="1556"/>
      <c r="D221" s="1557"/>
      <c r="E221" s="1556"/>
    </row>
    <row r="222" spans="1:5" ht="23.25">
      <c r="A222" s="1556"/>
      <c r="B222" s="1556"/>
      <c r="C222" s="1556"/>
      <c r="D222" s="1557"/>
      <c r="E222" s="1556"/>
    </row>
    <row r="223" spans="1:5" ht="23.25">
      <c r="A223" s="1556"/>
      <c r="B223" s="1556"/>
      <c r="C223" s="1556"/>
      <c r="D223" s="1557"/>
      <c r="E223" s="1556"/>
    </row>
    <row r="224" spans="1:5" ht="23.25">
      <c r="A224" s="1556"/>
      <c r="B224" s="1556"/>
      <c r="C224" s="1556"/>
      <c r="D224" s="1557"/>
      <c r="E224" s="1556"/>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BBEB5EAB-3E85-415B-82BC-CE9835993A8C}"/>
  </hyperlinks>
  <printOptions horizontalCentered="1"/>
  <pageMargins left="1.8110236220472442" right="0" top="0.62992125984251968" bottom="0.15748031496062992" header="0.51181102362204722" footer="0.31496062992125984"/>
  <pageSetup paperSize="9" orientation="landscape" blackAndWhite="1"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E2619-7059-4C8B-B4BF-D8878EC52D0D}">
  <sheetPr>
    <pageSetUpPr fitToPage="1"/>
  </sheetPr>
  <dimension ref="A1:L224"/>
  <sheetViews>
    <sheetView showGridLines="0" view="pageBreakPreview" zoomScaleNormal="100" zoomScaleSheetLayoutView="100" workbookViewId="0">
      <selection activeCell="I2" sqref="I2"/>
    </sheetView>
  </sheetViews>
  <sheetFormatPr defaultRowHeight="15.75"/>
  <cols>
    <col min="1" max="1" width="12.25" style="1641" customWidth="1"/>
    <col min="2" max="2" width="11" style="1641" customWidth="1"/>
    <col min="3" max="3" width="12.75" style="1641" customWidth="1"/>
    <col min="4" max="4" width="12.75" style="1660" customWidth="1"/>
    <col min="5" max="8" width="12.75" style="1641" customWidth="1"/>
    <col min="9" max="16384" width="9" style="1641"/>
  </cols>
  <sheetData>
    <row r="1" spans="1:12" s="1637" customFormat="1" ht="21" customHeight="1" thickBot="1">
      <c r="A1" s="1635" t="s">
        <v>2259</v>
      </c>
      <c r="B1" s="1636"/>
      <c r="C1" s="1686"/>
      <c r="D1" s="1636"/>
      <c r="E1" s="1686"/>
      <c r="F1" s="1635" t="s">
        <v>1056</v>
      </c>
      <c r="G1" s="2391" t="s">
        <v>2307</v>
      </c>
      <c r="H1" s="2392"/>
      <c r="I1" s="1686"/>
      <c r="J1" s="1686"/>
      <c r="K1" s="1686"/>
      <c r="L1" s="1686"/>
    </row>
    <row r="2" spans="1:12" s="1637" customFormat="1" ht="21" customHeight="1">
      <c r="A2" s="1635" t="s">
        <v>2134</v>
      </c>
      <c r="B2" s="1638" t="s">
        <v>2308</v>
      </c>
      <c r="C2" s="1686"/>
      <c r="D2" s="1687"/>
      <c r="E2" s="1638"/>
      <c r="F2" s="1635" t="s">
        <v>2059</v>
      </c>
      <c r="G2" s="2393" t="s">
        <v>2316</v>
      </c>
      <c r="H2" s="2393"/>
      <c r="I2" s="125" t="s">
        <v>13</v>
      </c>
      <c r="J2" s="1686"/>
      <c r="K2" s="1686"/>
      <c r="L2" s="1686"/>
    </row>
    <row r="3" spans="1:12" s="1640" customFormat="1" ht="37.5" customHeight="1">
      <c r="A3" s="2394" t="s">
        <v>2317</v>
      </c>
      <c r="B3" s="2394"/>
      <c r="C3" s="2394"/>
      <c r="D3" s="2394"/>
      <c r="E3" s="2394"/>
      <c r="F3" s="2394"/>
      <c r="G3" s="2394"/>
      <c r="H3" s="2394"/>
      <c r="I3" s="1688"/>
      <c r="J3" s="1688"/>
      <c r="K3" s="1688"/>
      <c r="L3" s="1688"/>
    </row>
    <row r="4" spans="1:12" ht="21" customHeight="1" thickBot="1">
      <c r="A4" s="2395" t="s">
        <v>2311</v>
      </c>
      <c r="B4" s="2395"/>
      <c r="C4" s="2395"/>
      <c r="D4" s="2395"/>
      <c r="E4" s="2395"/>
      <c r="F4" s="2395"/>
      <c r="G4" s="2395"/>
      <c r="H4" s="2395"/>
      <c r="I4" s="1659"/>
      <c r="J4" s="1659"/>
      <c r="K4" s="1659"/>
      <c r="L4" s="1659"/>
    </row>
    <row r="5" spans="1:12" s="1642" customFormat="1" ht="37.35" customHeight="1">
      <c r="A5" s="2330" t="s">
        <v>2140</v>
      </c>
      <c r="B5" s="2397" t="s">
        <v>1583</v>
      </c>
      <c r="C5" s="2399" t="s">
        <v>2265</v>
      </c>
      <c r="D5" s="2400"/>
      <c r="E5" s="2400"/>
      <c r="F5" s="2401" t="s">
        <v>2142</v>
      </c>
      <c r="G5" s="2402"/>
      <c r="H5" s="2402"/>
      <c r="I5" s="1689"/>
      <c r="J5" s="1689"/>
      <c r="K5" s="1689"/>
      <c r="L5" s="1689"/>
    </row>
    <row r="6" spans="1:12" s="1642" customFormat="1" ht="37.35" customHeight="1">
      <c r="A6" s="2396"/>
      <c r="B6" s="2398"/>
      <c r="C6" s="1691" t="s">
        <v>2143</v>
      </c>
      <c r="D6" s="1692" t="s">
        <v>2193</v>
      </c>
      <c r="E6" s="1692" t="s">
        <v>2182</v>
      </c>
      <c r="F6" s="1691" t="s">
        <v>2143</v>
      </c>
      <c r="G6" s="1692" t="s">
        <v>2193</v>
      </c>
      <c r="H6" s="1693" t="s">
        <v>2182</v>
      </c>
      <c r="I6" s="1689"/>
      <c r="J6" s="1689"/>
      <c r="K6" s="1689"/>
      <c r="L6" s="1689"/>
    </row>
    <row r="7" spans="1:12" s="1642" customFormat="1" ht="43.5" customHeight="1">
      <c r="A7" s="1690" t="s">
        <v>1239</v>
      </c>
      <c r="B7" s="1694">
        <v>0</v>
      </c>
      <c r="C7" s="1695">
        <v>0</v>
      </c>
      <c r="D7" s="1695">
        <v>0</v>
      </c>
      <c r="E7" s="1695">
        <v>0</v>
      </c>
      <c r="F7" s="1695">
        <v>0</v>
      </c>
      <c r="G7" s="1695">
        <v>0</v>
      </c>
      <c r="H7" s="1696">
        <v>0</v>
      </c>
      <c r="I7" s="1689"/>
      <c r="J7" s="1689"/>
      <c r="K7" s="1689"/>
      <c r="L7" s="1689"/>
    </row>
    <row r="8" spans="1:12" s="1642" customFormat="1" ht="43.9" customHeight="1">
      <c r="A8" s="1648" t="s">
        <v>2269</v>
      </c>
      <c r="B8" s="1697">
        <v>0</v>
      </c>
      <c r="C8" s="1698">
        <v>0</v>
      </c>
      <c r="D8" s="1698">
        <v>0</v>
      </c>
      <c r="E8" s="1698">
        <v>0</v>
      </c>
      <c r="F8" s="1698">
        <v>0</v>
      </c>
      <c r="G8" s="1698">
        <v>0</v>
      </c>
      <c r="H8" s="1699">
        <v>0</v>
      </c>
      <c r="I8" s="1689"/>
      <c r="J8" s="1689"/>
      <c r="K8" s="1689"/>
      <c r="L8" s="1689"/>
    </row>
    <row r="9" spans="1:12" s="1642" customFormat="1" ht="43.9" customHeight="1">
      <c r="A9" s="1648" t="s">
        <v>2270</v>
      </c>
      <c r="B9" s="1697">
        <v>0</v>
      </c>
      <c r="C9" s="1698">
        <v>0</v>
      </c>
      <c r="D9" s="1698">
        <v>0</v>
      </c>
      <c r="E9" s="1698">
        <v>0</v>
      </c>
      <c r="F9" s="1698">
        <v>0</v>
      </c>
      <c r="G9" s="1698">
        <v>0</v>
      </c>
      <c r="H9" s="1699">
        <v>0</v>
      </c>
      <c r="I9" s="1689"/>
      <c r="J9" s="1689"/>
      <c r="K9" s="1689"/>
      <c r="L9" s="1689"/>
    </row>
    <row r="10" spans="1:12" s="1642" customFormat="1" ht="43.9" customHeight="1" thickBot="1">
      <c r="A10" s="1653" t="s">
        <v>2152</v>
      </c>
      <c r="B10" s="1700">
        <v>0</v>
      </c>
      <c r="C10" s="1701">
        <v>0</v>
      </c>
      <c r="D10" s="1701">
        <v>0</v>
      </c>
      <c r="E10" s="1701">
        <v>0</v>
      </c>
      <c r="F10" s="1701">
        <v>0</v>
      </c>
      <c r="G10" s="1701">
        <v>0</v>
      </c>
      <c r="H10" s="1702">
        <v>0</v>
      </c>
      <c r="I10" s="1689"/>
      <c r="J10" s="1689"/>
      <c r="K10" s="1689"/>
      <c r="L10" s="1689"/>
    </row>
    <row r="11" spans="1:12" ht="24.75" customHeight="1">
      <c r="A11" s="1703" t="s">
        <v>1091</v>
      </c>
      <c r="B11" s="1704" t="s">
        <v>1250</v>
      </c>
      <c r="C11" s="1659"/>
      <c r="D11" s="1706" t="s">
        <v>1463</v>
      </c>
      <c r="E11" s="1659"/>
      <c r="F11" s="1707" t="s">
        <v>2154</v>
      </c>
      <c r="G11" s="1659"/>
      <c r="H11" s="1705"/>
      <c r="I11" s="1659"/>
      <c r="J11" s="1659"/>
      <c r="K11" s="1659"/>
      <c r="L11" s="1659"/>
    </row>
    <row r="12" spans="1:12" ht="12.75" customHeight="1">
      <c r="A12" s="1659"/>
      <c r="B12" s="1659"/>
      <c r="C12" s="1659"/>
      <c r="D12" s="1708" t="s">
        <v>1465</v>
      </c>
      <c r="E12" s="1659"/>
      <c r="F12" s="1659"/>
      <c r="G12" s="2389"/>
      <c r="H12" s="2389"/>
      <c r="I12" s="1659"/>
      <c r="J12" s="1659"/>
      <c r="K12" s="1659"/>
      <c r="L12" s="1659"/>
    </row>
    <row r="13" spans="1:12" ht="16.5">
      <c r="A13" s="1658"/>
      <c r="B13" s="1659"/>
      <c r="C13" s="1659"/>
      <c r="D13" s="1662"/>
      <c r="E13" s="1659"/>
      <c r="F13" s="2390" t="s">
        <v>2318</v>
      </c>
      <c r="G13" s="2390"/>
      <c r="H13" s="2390"/>
      <c r="I13" s="1659"/>
      <c r="J13" s="1659"/>
      <c r="K13" s="1659"/>
      <c r="L13" s="1659"/>
    </row>
    <row r="14" spans="1:12" ht="16.5">
      <c r="A14" s="2362" t="s">
        <v>2313</v>
      </c>
      <c r="B14" s="2362"/>
      <c r="C14" s="2362"/>
      <c r="D14" s="2362"/>
      <c r="E14" s="2362"/>
      <c r="F14" s="2362"/>
      <c r="G14" s="2362"/>
      <c r="H14" s="2362"/>
      <c r="I14" s="1659"/>
      <c r="J14" s="1659"/>
      <c r="K14" s="1659"/>
      <c r="L14" s="1659"/>
    </row>
    <row r="15" spans="1:12" ht="32.25" customHeight="1">
      <c r="A15" s="2361" t="s">
        <v>2319</v>
      </c>
      <c r="B15" s="2329"/>
      <c r="C15" s="2329"/>
      <c r="D15" s="2329"/>
      <c r="E15" s="2329"/>
      <c r="F15" s="2329"/>
      <c r="G15" s="2329"/>
      <c r="H15" s="2329"/>
      <c r="I15" s="2329"/>
      <c r="J15" s="2329"/>
      <c r="K15" s="2329"/>
      <c r="L15" s="2329"/>
    </row>
    <row r="16" spans="1:12" ht="17.45" customHeight="1">
      <c r="A16" s="1659" t="s">
        <v>2315</v>
      </c>
      <c r="B16" s="1659"/>
      <c r="C16" s="1659"/>
      <c r="D16" s="1659"/>
      <c r="E16" s="1659"/>
      <c r="F16" s="1659"/>
      <c r="G16" s="1659"/>
      <c r="H16" s="1659"/>
      <c r="I16" s="1659"/>
      <c r="J16" s="1659"/>
      <c r="K16" s="1659"/>
      <c r="L16" s="1659"/>
    </row>
    <row r="17" spans="1:12" ht="21.75" customHeight="1">
      <c r="A17" s="1659"/>
      <c r="B17" s="1659"/>
      <c r="C17" s="1659"/>
      <c r="D17" s="1662"/>
      <c r="E17" s="1659"/>
      <c r="F17" s="1659"/>
      <c r="G17" s="1659"/>
      <c r="H17" s="1659"/>
      <c r="I17" s="1659"/>
      <c r="J17" s="1659"/>
      <c r="K17" s="1659"/>
      <c r="L17" s="1659"/>
    </row>
    <row r="18" spans="1:12" ht="21" customHeight="1">
      <c r="A18" s="1665"/>
      <c r="B18" s="1665"/>
      <c r="C18" s="1665"/>
      <c r="D18" s="1666"/>
      <c r="E18" s="1665"/>
      <c r="F18" s="1665"/>
      <c r="G18" s="1665"/>
    </row>
    <row r="19" spans="1:12" ht="21" customHeight="1">
      <c r="A19" s="1665"/>
      <c r="B19" s="1665"/>
      <c r="C19" s="1665"/>
      <c r="D19" s="1666"/>
      <c r="E19" s="1665"/>
      <c r="F19" s="1665"/>
      <c r="G19" s="1665"/>
    </row>
    <row r="20" spans="1:12" ht="21" customHeight="1">
      <c r="A20" s="1665"/>
      <c r="B20" s="1665"/>
      <c r="C20" s="1665"/>
      <c r="D20" s="1666"/>
      <c r="E20" s="1665"/>
      <c r="F20" s="1665"/>
      <c r="G20" s="1665"/>
    </row>
    <row r="21" spans="1:12" ht="21" customHeight="1">
      <c r="A21" s="1665"/>
      <c r="B21" s="1665"/>
      <c r="C21" s="1665"/>
      <c r="D21" s="1666"/>
      <c r="E21" s="1665"/>
      <c r="F21" s="1665"/>
      <c r="G21" s="1665"/>
    </row>
    <row r="22" spans="1:12" ht="21" customHeight="1">
      <c r="A22" s="1665"/>
      <c r="B22" s="1665"/>
      <c r="C22" s="1665"/>
      <c r="D22" s="1666"/>
      <c r="E22" s="1665"/>
      <c r="F22" s="1665"/>
      <c r="G22" s="1665"/>
    </row>
    <row r="23" spans="1:12" ht="21" customHeight="1">
      <c r="A23" s="1665"/>
      <c r="B23" s="1665"/>
      <c r="C23" s="1665"/>
      <c r="D23" s="1666"/>
      <c r="E23" s="1665"/>
      <c r="F23" s="1665"/>
      <c r="G23" s="1665"/>
    </row>
    <row r="24" spans="1:12" ht="21" customHeight="1">
      <c r="A24" s="1665"/>
      <c r="B24" s="1665"/>
      <c r="C24" s="1665"/>
      <c r="D24" s="1666"/>
      <c r="E24" s="1665"/>
      <c r="F24" s="1665"/>
      <c r="G24" s="1665"/>
    </row>
    <row r="25" spans="1:12" ht="21" customHeight="1">
      <c r="A25" s="1665"/>
      <c r="B25" s="1665"/>
      <c r="C25" s="1665"/>
      <c r="D25" s="1666"/>
      <c r="E25" s="1665"/>
      <c r="F25" s="1665"/>
      <c r="G25" s="1665"/>
    </row>
    <row r="26" spans="1:12" ht="21" customHeight="1">
      <c r="A26" s="1665"/>
      <c r="B26" s="1665"/>
      <c r="C26" s="1665"/>
      <c r="D26" s="1666"/>
      <c r="E26" s="1665"/>
      <c r="F26" s="1665"/>
      <c r="G26" s="1665"/>
    </row>
    <row r="27" spans="1:12" ht="21" customHeight="1">
      <c r="A27" s="1665"/>
      <c r="B27" s="1665"/>
      <c r="C27" s="1665"/>
      <c r="D27" s="1666"/>
      <c r="E27" s="1665"/>
    </row>
    <row r="28" spans="1:12" ht="21" customHeight="1">
      <c r="A28" s="1665"/>
      <c r="B28" s="1665"/>
      <c r="C28" s="1665"/>
      <c r="D28" s="1666"/>
      <c r="E28" s="1665"/>
    </row>
    <row r="29" spans="1:12" ht="21" customHeight="1">
      <c r="A29" s="1665"/>
      <c r="B29" s="1665"/>
      <c r="C29" s="1665"/>
      <c r="D29" s="1666"/>
      <c r="E29" s="1665"/>
    </row>
    <row r="30" spans="1:12" ht="21" customHeight="1">
      <c r="A30" s="1665"/>
      <c r="B30" s="1665"/>
      <c r="C30" s="1665"/>
      <c r="D30" s="1666"/>
      <c r="E30" s="1665"/>
    </row>
    <row r="31" spans="1:12" ht="21" customHeight="1">
      <c r="A31" s="1665"/>
      <c r="B31" s="1665"/>
      <c r="C31" s="1665"/>
      <c r="D31" s="1666"/>
      <c r="E31" s="1665"/>
    </row>
    <row r="32" spans="1:12" ht="21" customHeight="1">
      <c r="A32" s="1665"/>
      <c r="B32" s="1665"/>
      <c r="C32" s="1665"/>
      <c r="D32" s="1666"/>
      <c r="E32" s="1665"/>
    </row>
    <row r="33" spans="1:5" ht="21" customHeight="1">
      <c r="A33" s="1665"/>
      <c r="B33" s="1665"/>
      <c r="C33" s="1665"/>
      <c r="D33" s="1666"/>
      <c r="E33" s="1665"/>
    </row>
    <row r="34" spans="1:5" ht="21" customHeight="1">
      <c r="A34" s="1665"/>
      <c r="B34" s="1665"/>
      <c r="C34" s="1665"/>
      <c r="D34" s="1666"/>
      <c r="E34" s="1665"/>
    </row>
    <row r="35" spans="1:5" ht="21" customHeight="1">
      <c r="A35" s="1665"/>
      <c r="B35" s="1665"/>
      <c r="C35" s="1665"/>
      <c r="D35" s="1666"/>
      <c r="E35" s="1665"/>
    </row>
    <row r="36" spans="1:5" ht="21" customHeight="1">
      <c r="A36" s="1665"/>
      <c r="B36" s="1665"/>
      <c r="C36" s="1665"/>
      <c r="D36" s="1666"/>
      <c r="E36" s="1665"/>
    </row>
    <row r="37" spans="1:5" ht="23.25">
      <c r="A37" s="1665"/>
      <c r="B37" s="1665"/>
      <c r="C37" s="1665"/>
      <c r="D37" s="1666"/>
      <c r="E37" s="1665"/>
    </row>
    <row r="38" spans="1:5" ht="23.25">
      <c r="A38" s="1665"/>
      <c r="B38" s="1665"/>
      <c r="C38" s="1665"/>
      <c r="D38" s="1666"/>
      <c r="E38" s="1665"/>
    </row>
    <row r="39" spans="1:5" ht="23.25">
      <c r="A39" s="1665"/>
      <c r="B39" s="1665"/>
      <c r="C39" s="1665"/>
      <c r="D39" s="1666"/>
      <c r="E39" s="1665"/>
    </row>
    <row r="40" spans="1:5" ht="23.25">
      <c r="A40" s="1665"/>
      <c r="B40" s="1665"/>
      <c r="C40" s="1665"/>
      <c r="D40" s="1666"/>
      <c r="E40" s="1665"/>
    </row>
    <row r="41" spans="1:5" ht="23.25">
      <c r="A41" s="1665"/>
      <c r="B41" s="1665"/>
      <c r="C41" s="1665"/>
      <c r="D41" s="1666"/>
      <c r="E41" s="1665"/>
    </row>
    <row r="42" spans="1:5" ht="23.25">
      <c r="A42" s="1665"/>
      <c r="B42" s="1665"/>
      <c r="C42" s="1665"/>
      <c r="D42" s="1666"/>
      <c r="E42" s="1665"/>
    </row>
    <row r="43" spans="1:5" ht="23.25">
      <c r="A43" s="1665"/>
      <c r="B43" s="1665"/>
      <c r="C43" s="1665"/>
      <c r="D43" s="1666"/>
      <c r="E43" s="1665"/>
    </row>
    <row r="44" spans="1:5" ht="23.25">
      <c r="A44" s="1665"/>
      <c r="B44" s="1665"/>
      <c r="C44" s="1665"/>
      <c r="D44" s="1666"/>
      <c r="E44" s="1665"/>
    </row>
    <row r="45" spans="1:5" ht="23.25">
      <c r="A45" s="1665"/>
      <c r="B45" s="1665"/>
      <c r="C45" s="1665"/>
      <c r="D45" s="1666"/>
      <c r="E45" s="1665"/>
    </row>
    <row r="46" spans="1:5" ht="23.25">
      <c r="A46" s="1665"/>
      <c r="B46" s="1665"/>
      <c r="C46" s="1665"/>
      <c r="D46" s="1666"/>
      <c r="E46" s="1665"/>
    </row>
    <row r="47" spans="1:5" ht="23.25">
      <c r="A47" s="1665"/>
      <c r="B47" s="1665"/>
      <c r="C47" s="1665"/>
      <c r="D47" s="1666"/>
      <c r="E47" s="1665"/>
    </row>
    <row r="48" spans="1:5" ht="23.25">
      <c r="A48" s="1665"/>
      <c r="B48" s="1665"/>
      <c r="C48" s="1665"/>
      <c r="D48" s="1666"/>
      <c r="E48" s="1665"/>
    </row>
    <row r="49" spans="1:5" ht="23.25">
      <c r="A49" s="1665"/>
      <c r="B49" s="1665"/>
      <c r="C49" s="1665"/>
      <c r="D49" s="1666"/>
      <c r="E49" s="1665"/>
    </row>
    <row r="50" spans="1:5" ht="23.25">
      <c r="A50" s="1665"/>
      <c r="B50" s="1665"/>
      <c r="C50" s="1665"/>
      <c r="D50" s="1666"/>
      <c r="E50" s="1665"/>
    </row>
    <row r="51" spans="1:5" ht="23.25">
      <c r="A51" s="1665"/>
      <c r="B51" s="1665"/>
      <c r="C51" s="1665"/>
      <c r="D51" s="1666"/>
      <c r="E51" s="1665"/>
    </row>
    <row r="52" spans="1:5" ht="23.25">
      <c r="A52" s="1665"/>
      <c r="B52" s="1665"/>
      <c r="C52" s="1665"/>
      <c r="D52" s="1666"/>
      <c r="E52" s="1665"/>
    </row>
    <row r="53" spans="1:5" ht="23.25">
      <c r="A53" s="1665"/>
      <c r="B53" s="1665"/>
      <c r="C53" s="1665"/>
      <c r="D53" s="1666"/>
      <c r="E53" s="1665"/>
    </row>
    <row r="54" spans="1:5" ht="23.25">
      <c r="A54" s="1665"/>
      <c r="B54" s="1665"/>
      <c r="C54" s="1665"/>
      <c r="D54" s="1666"/>
      <c r="E54" s="1665"/>
    </row>
    <row r="55" spans="1:5" ht="23.25">
      <c r="A55" s="1665"/>
      <c r="B55" s="1665"/>
      <c r="C55" s="1665"/>
      <c r="D55" s="1666"/>
      <c r="E55" s="1665"/>
    </row>
    <row r="56" spans="1:5" ht="23.25">
      <c r="A56" s="1665"/>
      <c r="B56" s="1665"/>
      <c r="C56" s="1665"/>
      <c r="D56" s="1666"/>
      <c r="E56" s="1665"/>
    </row>
    <row r="57" spans="1:5" ht="23.25">
      <c r="A57" s="1665"/>
      <c r="B57" s="1665"/>
      <c r="C57" s="1665"/>
      <c r="D57" s="1666"/>
      <c r="E57" s="1665"/>
    </row>
    <row r="58" spans="1:5" ht="23.25">
      <c r="A58" s="1665"/>
      <c r="B58" s="1665"/>
      <c r="C58" s="1665"/>
      <c r="D58" s="1666"/>
      <c r="E58" s="1665"/>
    </row>
    <row r="59" spans="1:5" ht="23.25">
      <c r="A59" s="1665"/>
      <c r="B59" s="1665"/>
      <c r="C59" s="1665"/>
      <c r="D59" s="1666"/>
      <c r="E59" s="1665"/>
    </row>
    <row r="60" spans="1:5" ht="23.25">
      <c r="A60" s="1665"/>
      <c r="B60" s="1665"/>
      <c r="C60" s="1665"/>
      <c r="D60" s="1666"/>
      <c r="E60" s="1665"/>
    </row>
    <row r="61" spans="1:5" ht="23.25">
      <c r="A61" s="1665"/>
      <c r="B61" s="1665"/>
      <c r="C61" s="1665"/>
      <c r="D61" s="1666"/>
      <c r="E61" s="1665"/>
    </row>
    <row r="62" spans="1:5" ht="23.25">
      <c r="A62" s="1665"/>
      <c r="B62" s="1665"/>
      <c r="C62" s="1665"/>
      <c r="D62" s="1666"/>
      <c r="E62" s="1665"/>
    </row>
    <row r="63" spans="1:5" ht="23.25">
      <c r="A63" s="1665"/>
      <c r="B63" s="1665"/>
      <c r="C63" s="1665"/>
      <c r="D63" s="1666"/>
      <c r="E63" s="1665"/>
    </row>
    <row r="64" spans="1:5" ht="23.25">
      <c r="A64" s="1665"/>
      <c r="B64" s="1665"/>
      <c r="C64" s="1665"/>
      <c r="D64" s="1666"/>
      <c r="E64" s="1665"/>
    </row>
    <row r="65" spans="1:5" ht="23.25">
      <c r="A65" s="1665"/>
      <c r="B65" s="1665"/>
      <c r="C65" s="1665"/>
      <c r="D65" s="1666"/>
      <c r="E65" s="1665"/>
    </row>
    <row r="66" spans="1:5" ht="23.25">
      <c r="A66" s="1665"/>
      <c r="B66" s="1665"/>
      <c r="C66" s="1665"/>
      <c r="D66" s="1666"/>
      <c r="E66" s="1665"/>
    </row>
    <row r="67" spans="1:5" ht="23.25">
      <c r="A67" s="1665"/>
      <c r="B67" s="1665"/>
      <c r="C67" s="1665"/>
      <c r="D67" s="1666"/>
      <c r="E67" s="1665"/>
    </row>
    <row r="68" spans="1:5" ht="23.25">
      <c r="A68" s="1665"/>
      <c r="B68" s="1665"/>
      <c r="C68" s="1665"/>
      <c r="D68" s="1666"/>
      <c r="E68" s="1665"/>
    </row>
    <row r="69" spans="1:5" ht="23.25">
      <c r="A69" s="1665"/>
      <c r="B69" s="1665"/>
      <c r="C69" s="1665"/>
      <c r="D69" s="1666"/>
      <c r="E69" s="1665"/>
    </row>
    <row r="70" spans="1:5" ht="23.25">
      <c r="A70" s="1665"/>
      <c r="B70" s="1665"/>
      <c r="C70" s="1665"/>
      <c r="D70" s="1666"/>
      <c r="E70" s="1665"/>
    </row>
    <row r="71" spans="1:5" ht="23.25">
      <c r="A71" s="1665"/>
      <c r="B71" s="1665"/>
      <c r="C71" s="1665"/>
      <c r="D71" s="1666"/>
      <c r="E71" s="1665"/>
    </row>
    <row r="72" spans="1:5" ht="23.25">
      <c r="A72" s="1665"/>
      <c r="B72" s="1665"/>
      <c r="C72" s="1665"/>
      <c r="D72" s="1666"/>
      <c r="E72" s="1665"/>
    </row>
    <row r="73" spans="1:5" ht="23.25">
      <c r="A73" s="1665"/>
      <c r="B73" s="1665"/>
      <c r="C73" s="1665"/>
      <c r="D73" s="1666"/>
      <c r="E73" s="1665"/>
    </row>
    <row r="74" spans="1:5" ht="23.25">
      <c r="A74" s="1665"/>
      <c r="B74" s="1665"/>
      <c r="C74" s="1665"/>
      <c r="D74" s="1666"/>
      <c r="E74" s="1665"/>
    </row>
    <row r="75" spans="1:5" ht="23.25">
      <c r="A75" s="1665"/>
      <c r="B75" s="1665"/>
      <c r="C75" s="1665"/>
      <c r="D75" s="1666"/>
      <c r="E75" s="1665"/>
    </row>
    <row r="76" spans="1:5" ht="23.25">
      <c r="A76" s="1665"/>
      <c r="B76" s="1665"/>
      <c r="C76" s="1665"/>
      <c r="D76" s="1666"/>
      <c r="E76" s="1665"/>
    </row>
    <row r="77" spans="1:5" ht="23.25">
      <c r="A77" s="1665"/>
      <c r="B77" s="1665"/>
      <c r="C77" s="1665"/>
      <c r="D77" s="1666"/>
      <c r="E77" s="1665"/>
    </row>
    <row r="78" spans="1:5" ht="23.25">
      <c r="A78" s="1665"/>
      <c r="B78" s="1665"/>
      <c r="C78" s="1665"/>
      <c r="D78" s="1666"/>
      <c r="E78" s="1665"/>
    </row>
    <row r="79" spans="1:5" ht="23.25">
      <c r="A79" s="1665"/>
      <c r="B79" s="1665"/>
      <c r="C79" s="1665"/>
      <c r="D79" s="1666"/>
      <c r="E79" s="1665"/>
    </row>
    <row r="80" spans="1:5" ht="23.25">
      <c r="A80" s="1665"/>
      <c r="B80" s="1665"/>
      <c r="C80" s="1665"/>
      <c r="D80" s="1666"/>
      <c r="E80" s="1665"/>
    </row>
    <row r="81" spans="1:5" ht="23.25">
      <c r="A81" s="1665"/>
      <c r="B81" s="1665"/>
      <c r="C81" s="1665"/>
      <c r="D81" s="1666"/>
      <c r="E81" s="1665"/>
    </row>
    <row r="82" spans="1:5" ht="23.25">
      <c r="A82" s="1665"/>
      <c r="B82" s="1665"/>
      <c r="C82" s="1665"/>
      <c r="D82" s="1666"/>
      <c r="E82" s="1665"/>
    </row>
    <row r="83" spans="1:5" ht="23.25">
      <c r="A83" s="1665"/>
      <c r="B83" s="1665"/>
      <c r="C83" s="1665"/>
      <c r="D83" s="1666"/>
      <c r="E83" s="1665"/>
    </row>
    <row r="84" spans="1:5" ht="23.25">
      <c r="A84" s="1665"/>
      <c r="B84" s="1665"/>
      <c r="C84" s="1665"/>
      <c r="D84" s="1666"/>
      <c r="E84" s="1665"/>
    </row>
    <row r="85" spans="1:5" ht="23.25">
      <c r="A85" s="1665"/>
      <c r="B85" s="1665"/>
      <c r="C85" s="1665"/>
      <c r="D85" s="1666"/>
      <c r="E85" s="1665"/>
    </row>
    <row r="86" spans="1:5" ht="23.25">
      <c r="A86" s="1665"/>
      <c r="B86" s="1665"/>
      <c r="C86" s="1665"/>
      <c r="D86" s="1666"/>
      <c r="E86" s="1665"/>
    </row>
    <row r="87" spans="1:5" ht="23.25">
      <c r="A87" s="1665"/>
      <c r="B87" s="1665"/>
      <c r="C87" s="1665"/>
      <c r="D87" s="1666"/>
      <c r="E87" s="1665"/>
    </row>
    <row r="88" spans="1:5" ht="23.25">
      <c r="A88" s="1665"/>
      <c r="B88" s="1665"/>
      <c r="C88" s="1665"/>
      <c r="D88" s="1666"/>
      <c r="E88" s="1665"/>
    </row>
    <row r="89" spans="1:5" ht="23.25">
      <c r="A89" s="1665"/>
      <c r="B89" s="1665"/>
      <c r="C89" s="1665"/>
      <c r="D89" s="1666"/>
      <c r="E89" s="1665"/>
    </row>
    <row r="90" spans="1:5" ht="23.25">
      <c r="A90" s="1665"/>
      <c r="B90" s="1665"/>
      <c r="C90" s="1665"/>
      <c r="D90" s="1666"/>
      <c r="E90" s="1665"/>
    </row>
    <row r="91" spans="1:5" ht="23.25">
      <c r="A91" s="1665"/>
      <c r="B91" s="1665"/>
      <c r="C91" s="1665"/>
      <c r="D91" s="1666"/>
      <c r="E91" s="1665"/>
    </row>
    <row r="92" spans="1:5" ht="23.25">
      <c r="A92" s="1665"/>
      <c r="B92" s="1665"/>
      <c r="C92" s="1665"/>
      <c r="D92" s="1666"/>
      <c r="E92" s="1665"/>
    </row>
    <row r="93" spans="1:5" ht="23.25">
      <c r="A93" s="1665"/>
      <c r="B93" s="1665"/>
      <c r="C93" s="1665"/>
      <c r="D93" s="1666"/>
      <c r="E93" s="1665"/>
    </row>
    <row r="94" spans="1:5" ht="23.25">
      <c r="A94" s="1665"/>
      <c r="B94" s="1665"/>
      <c r="C94" s="1665"/>
      <c r="D94" s="1666"/>
      <c r="E94" s="1665"/>
    </row>
    <row r="95" spans="1:5" ht="23.25">
      <c r="A95" s="1665"/>
      <c r="B95" s="1665"/>
      <c r="C95" s="1665"/>
      <c r="D95" s="1666"/>
      <c r="E95" s="1665"/>
    </row>
    <row r="96" spans="1:5" ht="23.25">
      <c r="A96" s="1665"/>
      <c r="B96" s="1665"/>
      <c r="C96" s="1665"/>
      <c r="D96" s="1666"/>
      <c r="E96" s="1665"/>
    </row>
    <row r="97" spans="1:5" ht="23.25">
      <c r="A97" s="1665"/>
      <c r="B97" s="1665"/>
      <c r="C97" s="1665"/>
      <c r="D97" s="1666"/>
      <c r="E97" s="1665"/>
    </row>
    <row r="98" spans="1:5" ht="23.25">
      <c r="A98" s="1665"/>
      <c r="B98" s="1665"/>
      <c r="C98" s="1665"/>
      <c r="D98" s="1666"/>
      <c r="E98" s="1665"/>
    </row>
    <row r="99" spans="1:5" ht="23.25">
      <c r="A99" s="1665"/>
      <c r="B99" s="1665"/>
      <c r="C99" s="1665"/>
      <c r="D99" s="1666"/>
      <c r="E99" s="1665"/>
    </row>
    <row r="100" spans="1:5" ht="23.25">
      <c r="A100" s="1665"/>
      <c r="B100" s="1665"/>
      <c r="C100" s="1665"/>
      <c r="D100" s="1666"/>
      <c r="E100" s="1665"/>
    </row>
    <row r="101" spans="1:5" ht="23.25">
      <c r="A101" s="1665"/>
      <c r="B101" s="1665"/>
      <c r="C101" s="1665"/>
      <c r="D101" s="1666"/>
      <c r="E101" s="1665"/>
    </row>
    <row r="102" spans="1:5" ht="23.25">
      <c r="A102" s="1665"/>
      <c r="B102" s="1665"/>
      <c r="C102" s="1665"/>
      <c r="D102" s="1666"/>
      <c r="E102" s="1665"/>
    </row>
    <row r="103" spans="1:5" ht="23.25">
      <c r="A103" s="1665"/>
      <c r="B103" s="1665"/>
      <c r="C103" s="1665"/>
      <c r="D103" s="1666"/>
      <c r="E103" s="1665"/>
    </row>
    <row r="104" spans="1:5" ht="23.25">
      <c r="A104" s="1665"/>
      <c r="B104" s="1665"/>
      <c r="C104" s="1665"/>
      <c r="D104" s="1666"/>
      <c r="E104" s="1665"/>
    </row>
    <row r="105" spans="1:5" ht="23.25">
      <c r="A105" s="1665"/>
      <c r="B105" s="1665"/>
      <c r="C105" s="1665"/>
      <c r="D105" s="1666"/>
      <c r="E105" s="1665"/>
    </row>
    <row r="106" spans="1:5" ht="23.25">
      <c r="A106" s="1665"/>
      <c r="B106" s="1665"/>
      <c r="C106" s="1665"/>
      <c r="D106" s="1666"/>
      <c r="E106" s="1665"/>
    </row>
    <row r="107" spans="1:5" ht="23.25">
      <c r="A107" s="1665"/>
      <c r="B107" s="1665"/>
      <c r="C107" s="1665"/>
      <c r="D107" s="1666"/>
      <c r="E107" s="1665"/>
    </row>
    <row r="108" spans="1:5" ht="23.25">
      <c r="A108" s="1665"/>
      <c r="B108" s="1665"/>
      <c r="C108" s="1665"/>
      <c r="D108" s="1666"/>
      <c r="E108" s="1665"/>
    </row>
    <row r="109" spans="1:5" ht="23.25">
      <c r="A109" s="1665"/>
      <c r="B109" s="1665"/>
      <c r="C109" s="1665"/>
      <c r="D109" s="1666"/>
      <c r="E109" s="1665"/>
    </row>
    <row r="110" spans="1:5" ht="23.25">
      <c r="A110" s="1665"/>
      <c r="B110" s="1665"/>
      <c r="C110" s="1665"/>
      <c r="D110" s="1666"/>
      <c r="E110" s="1665"/>
    </row>
    <row r="111" spans="1:5" ht="23.25">
      <c r="A111" s="1665"/>
      <c r="B111" s="1665"/>
      <c r="C111" s="1665"/>
      <c r="D111" s="1666"/>
      <c r="E111" s="1665"/>
    </row>
    <row r="112" spans="1:5" ht="23.25">
      <c r="A112" s="1665"/>
      <c r="B112" s="1665"/>
      <c r="C112" s="1665"/>
      <c r="D112" s="1666"/>
      <c r="E112" s="1665"/>
    </row>
    <row r="113" spans="1:5" ht="23.25">
      <c r="A113" s="1665"/>
      <c r="B113" s="1665"/>
      <c r="C113" s="1665"/>
      <c r="D113" s="1666"/>
      <c r="E113" s="1665"/>
    </row>
    <row r="114" spans="1:5" ht="23.25">
      <c r="A114" s="1665"/>
      <c r="B114" s="1665"/>
      <c r="C114" s="1665"/>
      <c r="D114" s="1666"/>
      <c r="E114" s="1665"/>
    </row>
    <row r="115" spans="1:5" ht="23.25">
      <c r="A115" s="1665"/>
      <c r="B115" s="1665"/>
      <c r="C115" s="1665"/>
      <c r="D115" s="1666"/>
      <c r="E115" s="1665"/>
    </row>
    <row r="116" spans="1:5" ht="23.25">
      <c r="A116" s="1665"/>
      <c r="B116" s="1665"/>
      <c r="C116" s="1665"/>
      <c r="D116" s="1666"/>
      <c r="E116" s="1665"/>
    </row>
    <row r="117" spans="1:5" ht="23.25">
      <c r="A117" s="1665"/>
      <c r="B117" s="1665"/>
      <c r="C117" s="1665"/>
      <c r="D117" s="1666"/>
      <c r="E117" s="1665"/>
    </row>
    <row r="118" spans="1:5" ht="23.25">
      <c r="A118" s="1665"/>
      <c r="B118" s="1665"/>
      <c r="C118" s="1665"/>
      <c r="D118" s="1666"/>
      <c r="E118" s="1665"/>
    </row>
    <row r="119" spans="1:5" ht="23.25">
      <c r="A119" s="1665"/>
      <c r="B119" s="1665"/>
      <c r="C119" s="1665"/>
      <c r="D119" s="1666"/>
      <c r="E119" s="1665"/>
    </row>
    <row r="120" spans="1:5" ht="23.25">
      <c r="A120" s="1665"/>
      <c r="B120" s="1665"/>
      <c r="C120" s="1665"/>
      <c r="D120" s="1666"/>
      <c r="E120" s="1665"/>
    </row>
    <row r="121" spans="1:5" ht="23.25">
      <c r="A121" s="1665"/>
      <c r="B121" s="1665"/>
      <c r="C121" s="1665"/>
      <c r="D121" s="1666"/>
      <c r="E121" s="1665"/>
    </row>
    <row r="122" spans="1:5" ht="23.25">
      <c r="A122" s="1665"/>
      <c r="B122" s="1665"/>
      <c r="C122" s="1665"/>
      <c r="D122" s="1666"/>
      <c r="E122" s="1665"/>
    </row>
    <row r="123" spans="1:5" ht="23.25">
      <c r="A123" s="1665"/>
      <c r="B123" s="1665"/>
      <c r="C123" s="1665"/>
      <c r="D123" s="1666"/>
      <c r="E123" s="1665"/>
    </row>
    <row r="124" spans="1:5" ht="23.25">
      <c r="A124" s="1665"/>
      <c r="B124" s="1665"/>
      <c r="C124" s="1665"/>
      <c r="D124" s="1666"/>
      <c r="E124" s="1665"/>
    </row>
    <row r="125" spans="1:5" ht="23.25">
      <c r="A125" s="1665"/>
      <c r="B125" s="1665"/>
      <c r="C125" s="1665"/>
      <c r="D125" s="1666"/>
      <c r="E125" s="1665"/>
    </row>
    <row r="126" spans="1:5" ht="23.25">
      <c r="A126" s="1665"/>
      <c r="B126" s="1665"/>
      <c r="C126" s="1665"/>
      <c r="D126" s="1666"/>
      <c r="E126" s="1665"/>
    </row>
    <row r="127" spans="1:5" ht="23.25">
      <c r="A127" s="1665"/>
      <c r="B127" s="1665"/>
      <c r="C127" s="1665"/>
      <c r="D127" s="1666"/>
      <c r="E127" s="1665"/>
    </row>
    <row r="128" spans="1:5" ht="23.25">
      <c r="A128" s="1665"/>
      <c r="B128" s="1665"/>
      <c r="C128" s="1665"/>
      <c r="D128" s="1666"/>
      <c r="E128" s="1665"/>
    </row>
    <row r="129" spans="1:5" ht="23.25">
      <c r="A129" s="1665"/>
      <c r="B129" s="1665"/>
      <c r="C129" s="1665"/>
      <c r="D129" s="1666"/>
      <c r="E129" s="1665"/>
    </row>
    <row r="130" spans="1:5" ht="23.25">
      <c r="A130" s="1665"/>
      <c r="B130" s="1665"/>
      <c r="C130" s="1665"/>
      <c r="D130" s="1666"/>
      <c r="E130" s="1665"/>
    </row>
    <row r="131" spans="1:5" ht="23.25">
      <c r="A131" s="1665"/>
      <c r="B131" s="1665"/>
      <c r="C131" s="1665"/>
      <c r="D131" s="1666"/>
      <c r="E131" s="1665"/>
    </row>
    <row r="132" spans="1:5" ht="23.25">
      <c r="A132" s="1665"/>
      <c r="B132" s="1665"/>
      <c r="C132" s="1665"/>
      <c r="D132" s="1666"/>
      <c r="E132" s="1665"/>
    </row>
    <row r="133" spans="1:5" ht="23.25">
      <c r="A133" s="1665"/>
      <c r="B133" s="1665"/>
      <c r="C133" s="1665"/>
      <c r="D133" s="1666"/>
      <c r="E133" s="1665"/>
    </row>
    <row r="134" spans="1:5" ht="23.25">
      <c r="A134" s="1665"/>
      <c r="B134" s="1665"/>
      <c r="C134" s="1665"/>
      <c r="D134" s="1666"/>
      <c r="E134" s="1665"/>
    </row>
    <row r="135" spans="1:5" ht="23.25">
      <c r="A135" s="1665"/>
      <c r="B135" s="1665"/>
      <c r="C135" s="1665"/>
      <c r="D135" s="1666"/>
      <c r="E135" s="1665"/>
    </row>
    <row r="136" spans="1:5" ht="23.25">
      <c r="A136" s="1665"/>
      <c r="B136" s="1665"/>
      <c r="C136" s="1665"/>
      <c r="D136" s="1666"/>
      <c r="E136" s="1665"/>
    </row>
    <row r="137" spans="1:5" ht="23.25">
      <c r="A137" s="1665"/>
      <c r="B137" s="1665"/>
      <c r="C137" s="1665"/>
      <c r="D137" s="1666"/>
      <c r="E137" s="1665"/>
    </row>
    <row r="138" spans="1:5" ht="23.25">
      <c r="A138" s="1665"/>
      <c r="B138" s="1665"/>
      <c r="C138" s="1665"/>
      <c r="D138" s="1666"/>
      <c r="E138" s="1665"/>
    </row>
    <row r="139" spans="1:5" ht="23.25">
      <c r="A139" s="1665"/>
      <c r="B139" s="1665"/>
      <c r="C139" s="1665"/>
      <c r="D139" s="1666"/>
      <c r="E139" s="1665"/>
    </row>
    <row r="140" spans="1:5" ht="23.25">
      <c r="A140" s="1665"/>
      <c r="B140" s="1665"/>
      <c r="C140" s="1665"/>
      <c r="D140" s="1666"/>
      <c r="E140" s="1665"/>
    </row>
    <row r="141" spans="1:5" ht="23.25">
      <c r="A141" s="1665"/>
      <c r="B141" s="1665"/>
      <c r="C141" s="1665"/>
      <c r="D141" s="1666"/>
      <c r="E141" s="1665"/>
    </row>
    <row r="142" spans="1:5" ht="23.25">
      <c r="A142" s="1665"/>
      <c r="B142" s="1665"/>
      <c r="C142" s="1665"/>
      <c r="D142" s="1666"/>
      <c r="E142" s="1665"/>
    </row>
    <row r="143" spans="1:5" ht="23.25">
      <c r="A143" s="1665"/>
      <c r="B143" s="1665"/>
      <c r="C143" s="1665"/>
      <c r="D143" s="1666"/>
      <c r="E143" s="1665"/>
    </row>
    <row r="144" spans="1:5" ht="23.25">
      <c r="A144" s="1665"/>
      <c r="B144" s="1665"/>
      <c r="C144" s="1665"/>
      <c r="D144" s="1666"/>
      <c r="E144" s="1665"/>
    </row>
    <row r="145" spans="1:5" ht="23.25">
      <c r="A145" s="1665"/>
      <c r="B145" s="1665"/>
      <c r="C145" s="1665"/>
      <c r="D145" s="1666"/>
      <c r="E145" s="1665"/>
    </row>
    <row r="146" spans="1:5" ht="23.25">
      <c r="A146" s="1665"/>
      <c r="B146" s="1665"/>
      <c r="C146" s="1665"/>
      <c r="D146" s="1666"/>
      <c r="E146" s="1665"/>
    </row>
    <row r="147" spans="1:5" ht="23.25">
      <c r="A147" s="1665"/>
      <c r="B147" s="1665"/>
      <c r="C147" s="1665"/>
      <c r="D147" s="1666"/>
      <c r="E147" s="1665"/>
    </row>
    <row r="148" spans="1:5" ht="23.25">
      <c r="A148" s="1665"/>
      <c r="B148" s="1665"/>
      <c r="C148" s="1665"/>
      <c r="D148" s="1666"/>
      <c r="E148" s="1665"/>
    </row>
    <row r="149" spans="1:5" ht="23.25">
      <c r="A149" s="1665"/>
      <c r="B149" s="1665"/>
      <c r="C149" s="1665"/>
      <c r="D149" s="1666"/>
      <c r="E149" s="1665"/>
    </row>
    <row r="150" spans="1:5" ht="23.25">
      <c r="A150" s="1665"/>
      <c r="B150" s="1665"/>
      <c r="C150" s="1665"/>
      <c r="D150" s="1666"/>
      <c r="E150" s="1665"/>
    </row>
    <row r="151" spans="1:5" ht="23.25">
      <c r="A151" s="1665"/>
      <c r="B151" s="1665"/>
      <c r="C151" s="1665"/>
      <c r="D151" s="1666"/>
      <c r="E151" s="1665"/>
    </row>
    <row r="152" spans="1:5" ht="23.25">
      <c r="A152" s="1665"/>
      <c r="B152" s="1665"/>
      <c r="C152" s="1665"/>
      <c r="D152" s="1666"/>
      <c r="E152" s="1665"/>
    </row>
    <row r="153" spans="1:5" ht="23.25">
      <c r="A153" s="1665"/>
      <c r="B153" s="1665"/>
      <c r="C153" s="1665"/>
      <c r="D153" s="1666"/>
      <c r="E153" s="1665"/>
    </row>
    <row r="154" spans="1:5" ht="23.25">
      <c r="A154" s="1665"/>
      <c r="B154" s="1665"/>
      <c r="C154" s="1665"/>
      <c r="D154" s="1666"/>
      <c r="E154" s="1665"/>
    </row>
    <row r="155" spans="1:5" ht="23.25">
      <c r="A155" s="1665"/>
      <c r="B155" s="1665"/>
      <c r="C155" s="1665"/>
      <c r="D155" s="1666"/>
      <c r="E155" s="1665"/>
    </row>
    <row r="156" spans="1:5" ht="23.25">
      <c r="A156" s="1665"/>
      <c r="B156" s="1665"/>
      <c r="C156" s="1665"/>
      <c r="D156" s="1666"/>
      <c r="E156" s="1665"/>
    </row>
    <row r="157" spans="1:5" ht="23.25">
      <c r="A157" s="1665"/>
      <c r="B157" s="1665"/>
      <c r="C157" s="1665"/>
      <c r="D157" s="1666"/>
      <c r="E157" s="1665"/>
    </row>
    <row r="158" spans="1:5" ht="23.25">
      <c r="A158" s="1665"/>
      <c r="B158" s="1665"/>
      <c r="C158" s="1665"/>
      <c r="D158" s="1666"/>
      <c r="E158" s="1665"/>
    </row>
    <row r="159" spans="1:5" ht="23.25">
      <c r="A159" s="1665"/>
      <c r="B159" s="1665"/>
      <c r="C159" s="1665"/>
      <c r="D159" s="1666"/>
      <c r="E159" s="1665"/>
    </row>
    <row r="160" spans="1:5" ht="23.25">
      <c r="A160" s="1665"/>
      <c r="B160" s="1665"/>
      <c r="C160" s="1665"/>
      <c r="D160" s="1666"/>
      <c r="E160" s="1665"/>
    </row>
    <row r="161" spans="1:5" ht="23.25">
      <c r="A161" s="1665"/>
      <c r="B161" s="1665"/>
      <c r="C161" s="1665"/>
      <c r="D161" s="1666"/>
      <c r="E161" s="1665"/>
    </row>
    <row r="162" spans="1:5" ht="23.25">
      <c r="A162" s="1665"/>
      <c r="B162" s="1665"/>
      <c r="C162" s="1665"/>
      <c r="D162" s="1666"/>
      <c r="E162" s="1665"/>
    </row>
    <row r="163" spans="1:5" ht="23.25">
      <c r="A163" s="1665"/>
      <c r="B163" s="1665"/>
      <c r="C163" s="1665"/>
      <c r="D163" s="1666"/>
      <c r="E163" s="1665"/>
    </row>
    <row r="164" spans="1:5" ht="23.25">
      <c r="A164" s="1665"/>
      <c r="B164" s="1665"/>
      <c r="C164" s="1665"/>
      <c r="D164" s="1666"/>
      <c r="E164" s="1665"/>
    </row>
    <row r="165" spans="1:5" ht="23.25">
      <c r="A165" s="1665"/>
      <c r="B165" s="1665"/>
      <c r="C165" s="1665"/>
      <c r="D165" s="1666"/>
      <c r="E165" s="1665"/>
    </row>
    <row r="166" spans="1:5" ht="23.25">
      <c r="A166" s="1665"/>
      <c r="B166" s="1665"/>
      <c r="C166" s="1665"/>
      <c r="D166" s="1666"/>
      <c r="E166" s="1665"/>
    </row>
    <row r="167" spans="1:5" ht="23.25">
      <c r="A167" s="1665"/>
      <c r="B167" s="1665"/>
      <c r="C167" s="1665"/>
      <c r="D167" s="1666"/>
      <c r="E167" s="1665"/>
    </row>
    <row r="168" spans="1:5" ht="23.25">
      <c r="A168" s="1665"/>
      <c r="B168" s="1665"/>
      <c r="C168" s="1665"/>
      <c r="D168" s="1666"/>
      <c r="E168" s="1665"/>
    </row>
    <row r="169" spans="1:5" ht="23.25">
      <c r="A169" s="1665"/>
      <c r="B169" s="1665"/>
      <c r="C169" s="1665"/>
      <c r="D169" s="1666"/>
      <c r="E169" s="1665"/>
    </row>
    <row r="170" spans="1:5" ht="23.25">
      <c r="A170" s="1665"/>
      <c r="B170" s="1665"/>
      <c r="C170" s="1665"/>
      <c r="D170" s="1666"/>
      <c r="E170" s="1665"/>
    </row>
    <row r="171" spans="1:5" ht="23.25">
      <c r="A171" s="1665"/>
      <c r="B171" s="1665"/>
      <c r="C171" s="1665"/>
      <c r="D171" s="1666"/>
      <c r="E171" s="1665"/>
    </row>
    <row r="172" spans="1:5" ht="23.25">
      <c r="A172" s="1665"/>
      <c r="B172" s="1665"/>
      <c r="C172" s="1665"/>
      <c r="D172" s="1666"/>
      <c r="E172" s="1665"/>
    </row>
    <row r="173" spans="1:5" ht="23.25">
      <c r="A173" s="1665"/>
      <c r="B173" s="1665"/>
      <c r="C173" s="1665"/>
      <c r="D173" s="1666"/>
      <c r="E173" s="1665"/>
    </row>
    <row r="174" spans="1:5" ht="23.25">
      <c r="A174" s="1665"/>
      <c r="B174" s="1665"/>
      <c r="C174" s="1665"/>
      <c r="D174" s="1666"/>
      <c r="E174" s="1665"/>
    </row>
    <row r="175" spans="1:5" ht="23.25">
      <c r="A175" s="1665"/>
      <c r="B175" s="1665"/>
      <c r="C175" s="1665"/>
      <c r="D175" s="1666"/>
      <c r="E175" s="1665"/>
    </row>
    <row r="176" spans="1:5" ht="23.25">
      <c r="A176" s="1665"/>
      <c r="B176" s="1665"/>
      <c r="C176" s="1665"/>
      <c r="D176" s="1666"/>
      <c r="E176" s="1665"/>
    </row>
    <row r="177" spans="1:5" ht="23.25">
      <c r="A177" s="1665"/>
      <c r="B177" s="1665"/>
      <c r="C177" s="1665"/>
      <c r="D177" s="1666"/>
      <c r="E177" s="1665"/>
    </row>
    <row r="178" spans="1:5" ht="23.25">
      <c r="A178" s="1665"/>
      <c r="B178" s="1665"/>
      <c r="C178" s="1665"/>
      <c r="D178" s="1666"/>
      <c r="E178" s="1665"/>
    </row>
    <row r="179" spans="1:5" ht="23.25">
      <c r="A179" s="1665"/>
      <c r="B179" s="1665"/>
      <c r="C179" s="1665"/>
      <c r="D179" s="1666"/>
      <c r="E179" s="1665"/>
    </row>
    <row r="180" spans="1:5" ht="23.25">
      <c r="A180" s="1665"/>
      <c r="B180" s="1665"/>
      <c r="C180" s="1665"/>
      <c r="D180" s="1666"/>
      <c r="E180" s="1665"/>
    </row>
    <row r="181" spans="1:5" ht="23.25">
      <c r="A181" s="1665"/>
      <c r="B181" s="1665"/>
      <c r="C181" s="1665"/>
      <c r="D181" s="1666"/>
      <c r="E181" s="1665"/>
    </row>
    <row r="182" spans="1:5" ht="23.25">
      <c r="A182" s="1665"/>
      <c r="B182" s="1665"/>
      <c r="C182" s="1665"/>
      <c r="D182" s="1666"/>
      <c r="E182" s="1665"/>
    </row>
    <row r="183" spans="1:5" ht="23.25">
      <c r="A183" s="1665"/>
      <c r="B183" s="1665"/>
      <c r="C183" s="1665"/>
      <c r="D183" s="1666"/>
      <c r="E183" s="1665"/>
    </row>
    <row r="184" spans="1:5" ht="23.25">
      <c r="A184" s="1665"/>
      <c r="B184" s="1665"/>
      <c r="C184" s="1665"/>
      <c r="D184" s="1666"/>
      <c r="E184" s="1665"/>
    </row>
    <row r="185" spans="1:5" ht="23.25">
      <c r="A185" s="1665"/>
      <c r="B185" s="1665"/>
      <c r="C185" s="1665"/>
      <c r="D185" s="1666"/>
      <c r="E185" s="1665"/>
    </row>
    <row r="186" spans="1:5" ht="23.25">
      <c r="A186" s="1665"/>
      <c r="B186" s="1665"/>
      <c r="C186" s="1665"/>
      <c r="D186" s="1666"/>
      <c r="E186" s="1665"/>
    </row>
    <row r="187" spans="1:5" ht="23.25">
      <c r="A187" s="1665"/>
      <c r="B187" s="1665"/>
      <c r="C187" s="1665"/>
      <c r="D187" s="1666"/>
      <c r="E187" s="1665"/>
    </row>
    <row r="188" spans="1:5" ht="23.25">
      <c r="A188" s="1665"/>
      <c r="B188" s="1665"/>
      <c r="C188" s="1665"/>
      <c r="D188" s="1666"/>
      <c r="E188" s="1665"/>
    </row>
    <row r="189" spans="1:5" ht="23.25">
      <c r="A189" s="1665"/>
      <c r="B189" s="1665"/>
      <c r="C189" s="1665"/>
      <c r="D189" s="1666"/>
      <c r="E189" s="1665"/>
    </row>
    <row r="190" spans="1:5" ht="23.25">
      <c r="A190" s="1665"/>
      <c r="B190" s="1665"/>
      <c r="C190" s="1665"/>
      <c r="D190" s="1666"/>
      <c r="E190" s="1665"/>
    </row>
    <row r="191" spans="1:5" ht="23.25">
      <c r="A191" s="1665"/>
      <c r="B191" s="1665"/>
      <c r="C191" s="1665"/>
      <c r="D191" s="1666"/>
      <c r="E191" s="1665"/>
    </row>
    <row r="192" spans="1:5" ht="23.25">
      <c r="A192" s="1665"/>
      <c r="B192" s="1665"/>
      <c r="C192" s="1665"/>
      <c r="D192" s="1666"/>
      <c r="E192" s="1665"/>
    </row>
    <row r="193" spans="1:5" ht="23.25">
      <c r="A193" s="1665"/>
      <c r="B193" s="1665"/>
      <c r="C193" s="1665"/>
      <c r="D193" s="1666"/>
      <c r="E193" s="1665"/>
    </row>
    <row r="194" spans="1:5" ht="23.25">
      <c r="A194" s="1665"/>
      <c r="B194" s="1665"/>
      <c r="C194" s="1665"/>
      <c r="D194" s="1666"/>
      <c r="E194" s="1665"/>
    </row>
    <row r="195" spans="1:5" ht="23.25">
      <c r="A195" s="1665"/>
      <c r="B195" s="1665"/>
      <c r="C195" s="1665"/>
      <c r="D195" s="1666"/>
      <c r="E195" s="1665"/>
    </row>
    <row r="196" spans="1:5" ht="23.25">
      <c r="A196" s="1665"/>
      <c r="B196" s="1665"/>
      <c r="C196" s="1665"/>
      <c r="D196" s="1666"/>
      <c r="E196" s="1665"/>
    </row>
    <row r="197" spans="1:5" ht="23.25">
      <c r="A197" s="1665"/>
      <c r="B197" s="1665"/>
      <c r="C197" s="1665"/>
      <c r="D197" s="1666"/>
      <c r="E197" s="1665"/>
    </row>
    <row r="198" spans="1:5" ht="23.25">
      <c r="A198" s="1665"/>
      <c r="B198" s="1665"/>
      <c r="C198" s="1665"/>
      <c r="D198" s="1666"/>
      <c r="E198" s="1665"/>
    </row>
    <row r="199" spans="1:5" ht="23.25">
      <c r="A199" s="1665"/>
      <c r="B199" s="1665"/>
      <c r="C199" s="1665"/>
      <c r="D199" s="1666"/>
      <c r="E199" s="1665"/>
    </row>
    <row r="200" spans="1:5" ht="23.25">
      <c r="A200" s="1665"/>
      <c r="B200" s="1665"/>
      <c r="C200" s="1665"/>
      <c r="D200" s="1666"/>
      <c r="E200" s="1665"/>
    </row>
    <row r="201" spans="1:5" ht="23.25">
      <c r="A201" s="1665"/>
      <c r="B201" s="1665"/>
      <c r="C201" s="1665"/>
      <c r="D201" s="1666"/>
      <c r="E201" s="1665"/>
    </row>
    <row r="202" spans="1:5" ht="23.25">
      <c r="A202" s="1665"/>
      <c r="B202" s="1665"/>
      <c r="C202" s="1665"/>
      <c r="D202" s="1666"/>
      <c r="E202" s="1665"/>
    </row>
    <row r="203" spans="1:5" ht="23.25">
      <c r="A203" s="1665"/>
      <c r="B203" s="1665"/>
      <c r="C203" s="1665"/>
      <c r="D203" s="1666"/>
      <c r="E203" s="1665"/>
    </row>
    <row r="204" spans="1:5" ht="23.25">
      <c r="A204" s="1665"/>
      <c r="B204" s="1665"/>
      <c r="C204" s="1665"/>
      <c r="D204" s="1666"/>
      <c r="E204" s="1665"/>
    </row>
    <row r="205" spans="1:5" ht="23.25">
      <c r="A205" s="1665"/>
      <c r="B205" s="1665"/>
      <c r="C205" s="1665"/>
      <c r="D205" s="1666"/>
      <c r="E205" s="1665"/>
    </row>
    <row r="206" spans="1:5" ht="23.25">
      <c r="A206" s="1665"/>
      <c r="B206" s="1665"/>
      <c r="C206" s="1665"/>
      <c r="D206" s="1666"/>
      <c r="E206" s="1665"/>
    </row>
    <row r="207" spans="1:5" ht="23.25">
      <c r="A207" s="1665"/>
      <c r="B207" s="1665"/>
      <c r="C207" s="1665"/>
      <c r="D207" s="1666"/>
      <c r="E207" s="1665"/>
    </row>
    <row r="208" spans="1:5" ht="23.25">
      <c r="A208" s="1665"/>
      <c r="B208" s="1665"/>
      <c r="C208" s="1665"/>
      <c r="D208" s="1666"/>
      <c r="E208" s="1665"/>
    </row>
    <row r="209" spans="1:5" ht="23.25">
      <c r="A209" s="1665"/>
      <c r="B209" s="1665"/>
      <c r="C209" s="1665"/>
      <c r="D209" s="1666"/>
      <c r="E209" s="1665"/>
    </row>
    <row r="210" spans="1:5" ht="23.25">
      <c r="A210" s="1665"/>
      <c r="B210" s="1665"/>
      <c r="C210" s="1665"/>
      <c r="D210" s="1666"/>
      <c r="E210" s="1665"/>
    </row>
    <row r="211" spans="1:5" ht="23.25">
      <c r="A211" s="1665"/>
      <c r="B211" s="1665"/>
      <c r="C211" s="1665"/>
      <c r="D211" s="1666"/>
      <c r="E211" s="1665"/>
    </row>
    <row r="212" spans="1:5" ht="23.25">
      <c r="A212" s="1665"/>
      <c r="B212" s="1665"/>
      <c r="C212" s="1665"/>
      <c r="D212" s="1666"/>
      <c r="E212" s="1665"/>
    </row>
    <row r="213" spans="1:5" ht="23.25">
      <c r="A213" s="1665"/>
      <c r="B213" s="1665"/>
      <c r="C213" s="1665"/>
      <c r="D213" s="1666"/>
      <c r="E213" s="1665"/>
    </row>
    <row r="214" spans="1:5" ht="23.25">
      <c r="A214" s="1665"/>
      <c r="B214" s="1665"/>
      <c r="C214" s="1665"/>
      <c r="D214" s="1666"/>
      <c r="E214" s="1665"/>
    </row>
    <row r="215" spans="1:5" ht="23.25">
      <c r="A215" s="1665"/>
      <c r="B215" s="1665"/>
      <c r="C215" s="1665"/>
      <c r="D215" s="1666"/>
      <c r="E215" s="1665"/>
    </row>
    <row r="216" spans="1:5" ht="23.25">
      <c r="A216" s="1665"/>
      <c r="B216" s="1665"/>
      <c r="C216" s="1665"/>
      <c r="D216" s="1666"/>
      <c r="E216" s="1665"/>
    </row>
    <row r="217" spans="1:5" ht="23.25">
      <c r="A217" s="1665"/>
      <c r="B217" s="1665"/>
      <c r="C217" s="1665"/>
      <c r="D217" s="1666"/>
      <c r="E217" s="1665"/>
    </row>
    <row r="218" spans="1:5" ht="23.25">
      <c r="A218" s="1665"/>
      <c r="B218" s="1665"/>
      <c r="C218" s="1665"/>
      <c r="D218" s="1666"/>
      <c r="E218" s="1665"/>
    </row>
    <row r="219" spans="1:5" ht="23.25">
      <c r="A219" s="1665"/>
      <c r="B219" s="1665"/>
      <c r="C219" s="1665"/>
      <c r="D219" s="1666"/>
      <c r="E219" s="1665"/>
    </row>
    <row r="220" spans="1:5" ht="23.25">
      <c r="A220" s="1665"/>
      <c r="B220" s="1665"/>
      <c r="C220" s="1665"/>
      <c r="D220" s="1666"/>
      <c r="E220" s="1665"/>
    </row>
    <row r="221" spans="1:5" ht="23.25">
      <c r="A221" s="1665"/>
      <c r="B221" s="1665"/>
      <c r="C221" s="1665"/>
      <c r="D221" s="1666"/>
      <c r="E221" s="1665"/>
    </row>
    <row r="222" spans="1:5" ht="23.25">
      <c r="A222" s="1665"/>
      <c r="B222" s="1665"/>
      <c r="C222" s="1665"/>
      <c r="D222" s="1666"/>
      <c r="E222" s="1665"/>
    </row>
    <row r="223" spans="1:5" ht="23.25">
      <c r="A223" s="1665"/>
      <c r="B223" s="1665"/>
      <c r="C223" s="1665"/>
      <c r="D223" s="1666"/>
      <c r="E223" s="1665"/>
    </row>
    <row r="224" spans="1:5" ht="23.25">
      <c r="A224" s="1665"/>
      <c r="B224" s="1665"/>
      <c r="C224" s="1665"/>
      <c r="D224" s="1666"/>
      <c r="E224" s="166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2B3559AB-72BF-4438-8F7E-77CAF794F0C3}"/>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8539E-10A4-4106-9CB1-01A71DFD3F90}">
  <dimension ref="A1:L224"/>
  <sheetViews>
    <sheetView showGridLines="0" zoomScaleNormal="100" workbookViewId="0">
      <selection activeCell="I2" sqref="I2"/>
    </sheetView>
  </sheetViews>
  <sheetFormatPr defaultRowHeight="15.75"/>
  <cols>
    <col min="1" max="1" width="12.25" style="1532" customWidth="1"/>
    <col min="2" max="2" width="11" style="1532" customWidth="1"/>
    <col min="3" max="3" width="12.75" style="1532" customWidth="1"/>
    <col min="4" max="4" width="12.75" style="1552" customWidth="1"/>
    <col min="5" max="8" width="12.75" style="1532" customWidth="1"/>
    <col min="9" max="16384" width="9" style="1532"/>
  </cols>
  <sheetData>
    <row r="1" spans="1:12" s="1537" customFormat="1" ht="21" customHeight="1" thickBot="1">
      <c r="A1" s="1538" t="s">
        <v>2207</v>
      </c>
      <c r="B1" s="1536"/>
      <c r="D1" s="1536"/>
      <c r="F1" s="1538" t="s">
        <v>2208</v>
      </c>
      <c r="G1" s="2283" t="s">
        <v>1973</v>
      </c>
      <c r="H1" s="2284"/>
    </row>
    <row r="2" spans="1:12" s="1537" customFormat="1" ht="21" customHeight="1">
      <c r="A2" s="1538" t="s">
        <v>2209</v>
      </c>
      <c r="B2" s="1498" t="s">
        <v>2135</v>
      </c>
      <c r="D2" s="1539"/>
      <c r="E2" s="1540"/>
      <c r="F2" s="1538" t="s">
        <v>2234</v>
      </c>
      <c r="G2" s="2301" t="s">
        <v>2239</v>
      </c>
      <c r="H2" s="2301"/>
      <c r="I2" s="125" t="s">
        <v>13</v>
      </c>
    </row>
    <row r="3" spans="1:12" s="1541" customFormat="1" ht="37.5" customHeight="1">
      <c r="A3" s="2379" t="s">
        <v>2240</v>
      </c>
      <c r="B3" s="2302"/>
      <c r="C3" s="2302"/>
      <c r="D3" s="2302"/>
      <c r="E3" s="2302"/>
      <c r="F3" s="2302"/>
      <c r="G3" s="2302"/>
      <c r="H3" s="2302"/>
    </row>
    <row r="4" spans="1:12" ht="21" customHeight="1" thickBot="1">
      <c r="A4" s="2380" t="s">
        <v>2241</v>
      </c>
      <c r="B4" s="2381"/>
      <c r="C4" s="2381"/>
      <c r="D4" s="2381"/>
      <c r="E4" s="2381"/>
      <c r="F4" s="2381"/>
      <c r="G4" s="2381"/>
      <c r="H4" s="2381"/>
    </row>
    <row r="5" spans="1:12" s="1543" customFormat="1" ht="37.35" customHeight="1">
      <c r="A5" s="2382" t="s">
        <v>2214</v>
      </c>
      <c r="B5" s="2384" t="s">
        <v>2215</v>
      </c>
      <c r="C5" s="2385" t="s">
        <v>2216</v>
      </c>
      <c r="D5" s="2386"/>
      <c r="E5" s="2386"/>
      <c r="F5" s="2387" t="s">
        <v>2217</v>
      </c>
      <c r="G5" s="2388"/>
      <c r="H5" s="2388"/>
    </row>
    <row r="6" spans="1:12" s="1543" customFormat="1" ht="37.35" customHeight="1">
      <c r="A6" s="2383"/>
      <c r="B6" s="2292"/>
      <c r="C6" s="1545" t="s">
        <v>2218</v>
      </c>
      <c r="D6" s="1542" t="s">
        <v>2219</v>
      </c>
      <c r="E6" s="1542" t="s">
        <v>2220</v>
      </c>
      <c r="F6" s="1545" t="s">
        <v>2218</v>
      </c>
      <c r="G6" s="1542" t="s">
        <v>2221</v>
      </c>
      <c r="H6" s="1544" t="s">
        <v>2220</v>
      </c>
    </row>
    <row r="7" spans="1:12" s="1543" customFormat="1" ht="43.5" customHeight="1">
      <c r="A7" s="1602" t="s">
        <v>2222</v>
      </c>
      <c r="B7" s="1603">
        <v>0</v>
      </c>
      <c r="C7" s="1604">
        <v>0</v>
      </c>
      <c r="D7" s="1604">
        <v>0</v>
      </c>
      <c r="E7" s="1604">
        <v>0</v>
      </c>
      <c r="F7" s="1604">
        <v>0</v>
      </c>
      <c r="G7" s="1604">
        <v>0</v>
      </c>
      <c r="H7" s="1605">
        <v>0</v>
      </c>
    </row>
    <row r="8" spans="1:12" s="1543" customFormat="1" ht="43.9" customHeight="1">
      <c r="A8" s="1606" t="s">
        <v>2223</v>
      </c>
      <c r="B8" s="1607">
        <v>0</v>
      </c>
      <c r="C8" s="1608">
        <v>0</v>
      </c>
      <c r="D8" s="1608">
        <v>0</v>
      </c>
      <c r="E8" s="1608">
        <v>0</v>
      </c>
      <c r="F8" s="1608">
        <v>0</v>
      </c>
      <c r="G8" s="1609">
        <v>0</v>
      </c>
      <c r="H8" s="1610">
        <v>0</v>
      </c>
    </row>
    <row r="9" spans="1:12" s="1543" customFormat="1" ht="43.9" customHeight="1">
      <c r="A9" s="1606" t="s">
        <v>2224</v>
      </c>
      <c r="B9" s="1607">
        <v>0</v>
      </c>
      <c r="C9" s="1608">
        <v>0</v>
      </c>
      <c r="D9" s="1608">
        <v>0</v>
      </c>
      <c r="E9" s="1608">
        <v>0</v>
      </c>
      <c r="F9" s="1608">
        <v>0</v>
      </c>
      <c r="G9" s="1609">
        <v>0</v>
      </c>
      <c r="H9" s="1610">
        <v>0</v>
      </c>
    </row>
    <row r="10" spans="1:12" s="1543" customFormat="1" ht="43.9" customHeight="1" thickBot="1">
      <c r="A10" s="1611" t="s">
        <v>2225</v>
      </c>
      <c r="B10" s="1612">
        <v>0</v>
      </c>
      <c r="C10" s="1613">
        <v>0</v>
      </c>
      <c r="D10" s="1613">
        <v>0</v>
      </c>
      <c r="E10" s="1613">
        <v>0</v>
      </c>
      <c r="F10" s="1613">
        <v>0</v>
      </c>
      <c r="G10" s="1614">
        <v>0</v>
      </c>
      <c r="H10" s="1615">
        <v>0</v>
      </c>
    </row>
    <row r="11" spans="1:12" ht="24.75" customHeight="1">
      <c r="A11" s="1616" t="s">
        <v>2226</v>
      </c>
      <c r="B11" s="1617"/>
      <c r="C11" s="1617" t="s">
        <v>2227</v>
      </c>
      <c r="D11" s="1617"/>
      <c r="E11" s="1617" t="s">
        <v>2228</v>
      </c>
      <c r="F11" s="1616"/>
      <c r="G11" s="1618" t="s">
        <v>2229</v>
      </c>
      <c r="H11" s="1619"/>
    </row>
    <row r="12" spans="1:12" ht="12.75" customHeight="1">
      <c r="E12" s="1620" t="s">
        <v>2230</v>
      </c>
      <c r="G12" s="2289"/>
      <c r="H12" s="2289"/>
    </row>
    <row r="13" spans="1:12" ht="16.5">
      <c r="A13" s="1554"/>
      <c r="F13" s="2262" t="s">
        <v>2238</v>
      </c>
      <c r="G13" s="2262"/>
      <c r="H13" s="2262"/>
    </row>
    <row r="14" spans="1:12" ht="19.899999999999999" customHeight="1">
      <c r="A14" s="2265" t="s">
        <v>2158</v>
      </c>
      <c r="B14" s="2265"/>
      <c r="C14" s="2265"/>
      <c r="D14" s="2265"/>
      <c r="E14" s="2265"/>
      <c r="F14" s="2265"/>
      <c r="G14" s="2265"/>
      <c r="H14" s="2265"/>
      <c r="I14" s="2265"/>
      <c r="J14" s="2265"/>
      <c r="K14" s="2265"/>
      <c r="L14" s="2265"/>
    </row>
    <row r="15" spans="1:12" ht="17.45" customHeight="1">
      <c r="A15" s="2266" t="s">
        <v>2232</v>
      </c>
      <c r="B15" s="2266"/>
      <c r="C15" s="2266"/>
      <c r="D15" s="2266"/>
      <c r="E15" s="2266"/>
      <c r="F15" s="2266"/>
      <c r="G15" s="2266"/>
      <c r="H15" s="2266"/>
    </row>
    <row r="16" spans="1:12" ht="17.45" customHeight="1">
      <c r="A16" s="2264" t="s">
        <v>2233</v>
      </c>
      <c r="B16" s="2266"/>
      <c r="C16" s="2266"/>
      <c r="D16" s="2266"/>
      <c r="E16" s="2266"/>
      <c r="F16" s="2266"/>
      <c r="G16" s="2266"/>
      <c r="H16" s="2266"/>
    </row>
    <row r="17" spans="1:7" ht="21.75" customHeight="1"/>
    <row r="18" spans="1:7" ht="21" customHeight="1">
      <c r="A18" s="1556"/>
      <c r="B18" s="1556"/>
      <c r="C18" s="1556"/>
      <c r="D18" s="1557"/>
      <c r="E18" s="1556"/>
      <c r="F18" s="1556"/>
      <c r="G18" s="1556"/>
    </row>
    <row r="19" spans="1:7" ht="21" customHeight="1">
      <c r="A19" s="1556"/>
      <c r="B19" s="1556"/>
      <c r="C19" s="1556"/>
      <c r="D19" s="1557"/>
      <c r="E19" s="1556"/>
      <c r="F19" s="1556"/>
      <c r="G19" s="1556"/>
    </row>
    <row r="20" spans="1:7" ht="21" customHeight="1">
      <c r="A20" s="1556"/>
      <c r="B20" s="1556"/>
      <c r="C20" s="1556"/>
      <c r="D20" s="1557"/>
      <c r="E20" s="1556"/>
      <c r="F20" s="1556"/>
      <c r="G20" s="1556"/>
    </row>
    <row r="21" spans="1:7" ht="21" customHeight="1">
      <c r="A21" s="1556"/>
      <c r="B21" s="1556"/>
      <c r="C21" s="1556"/>
      <c r="D21" s="1557"/>
      <c r="E21" s="1556"/>
      <c r="F21" s="1556"/>
      <c r="G21" s="1556"/>
    </row>
    <row r="22" spans="1:7" ht="21" customHeight="1">
      <c r="A22" s="1556"/>
      <c r="B22" s="1556"/>
      <c r="C22" s="1556"/>
      <c r="D22" s="1557"/>
      <c r="E22" s="1556"/>
      <c r="F22" s="1556"/>
      <c r="G22" s="1556"/>
    </row>
    <row r="23" spans="1:7" ht="21" customHeight="1">
      <c r="A23" s="1556"/>
      <c r="B23" s="1556"/>
      <c r="C23" s="1556"/>
      <c r="D23" s="1557"/>
      <c r="E23" s="1556"/>
      <c r="F23" s="1556"/>
      <c r="G23" s="1556"/>
    </row>
    <row r="24" spans="1:7" ht="21" customHeight="1">
      <c r="A24" s="1556"/>
      <c r="B24" s="1556"/>
      <c r="C24" s="1556"/>
      <c r="D24" s="1557"/>
      <c r="E24" s="1556"/>
      <c r="F24" s="1556"/>
      <c r="G24" s="1556"/>
    </row>
    <row r="25" spans="1:7" ht="21" customHeight="1">
      <c r="A25" s="1556"/>
      <c r="B25" s="1556"/>
      <c r="C25" s="1556"/>
      <c r="D25" s="1557"/>
      <c r="E25" s="1556"/>
      <c r="F25" s="1556"/>
      <c r="G25" s="1556"/>
    </row>
    <row r="26" spans="1:7" ht="21" customHeight="1">
      <c r="A26" s="1556"/>
      <c r="B26" s="1556"/>
      <c r="C26" s="1556"/>
      <c r="D26" s="1557"/>
      <c r="E26" s="1556"/>
      <c r="F26" s="1556"/>
      <c r="G26" s="1556"/>
    </row>
    <row r="27" spans="1:7" ht="21" customHeight="1">
      <c r="A27" s="1556"/>
      <c r="B27" s="1556"/>
      <c r="C27" s="1556"/>
      <c r="D27" s="1557"/>
      <c r="E27" s="1556"/>
    </row>
    <row r="28" spans="1:7" ht="21" customHeight="1">
      <c r="A28" s="1556"/>
      <c r="B28" s="1556"/>
      <c r="C28" s="1556"/>
      <c r="D28" s="1557"/>
      <c r="E28" s="1556"/>
    </row>
    <row r="29" spans="1:7" ht="21" customHeight="1">
      <c r="A29" s="1556"/>
      <c r="B29" s="1556"/>
      <c r="C29" s="1556"/>
      <c r="D29" s="1557"/>
      <c r="E29" s="1556"/>
    </row>
    <row r="30" spans="1:7" ht="21" customHeight="1">
      <c r="A30" s="1556"/>
      <c r="B30" s="1556"/>
      <c r="C30" s="1556"/>
      <c r="D30" s="1557"/>
      <c r="E30" s="1556"/>
    </row>
    <row r="31" spans="1:7" ht="21" customHeight="1">
      <c r="A31" s="1556"/>
      <c r="B31" s="1556"/>
      <c r="C31" s="1556"/>
      <c r="D31" s="1557"/>
      <c r="E31" s="1556"/>
    </row>
    <row r="32" spans="1:7" ht="21" customHeight="1">
      <c r="A32" s="1556"/>
      <c r="B32" s="1556"/>
      <c r="C32" s="1556"/>
      <c r="D32" s="1557"/>
      <c r="E32" s="1556"/>
    </row>
    <row r="33" spans="1:5" ht="21" customHeight="1">
      <c r="A33" s="1556"/>
      <c r="B33" s="1556"/>
      <c r="C33" s="1556"/>
      <c r="D33" s="1557"/>
      <c r="E33" s="1556"/>
    </row>
    <row r="34" spans="1:5" ht="21" customHeight="1">
      <c r="A34" s="1556"/>
      <c r="B34" s="1556"/>
      <c r="C34" s="1556"/>
      <c r="D34" s="1557"/>
      <c r="E34" s="1556"/>
    </row>
    <row r="35" spans="1:5" ht="21" customHeight="1">
      <c r="A35" s="1556"/>
      <c r="B35" s="1556"/>
      <c r="C35" s="1556"/>
      <c r="D35" s="1557"/>
      <c r="E35" s="1556"/>
    </row>
    <row r="36" spans="1:5" ht="21" customHeight="1">
      <c r="A36" s="1556"/>
      <c r="B36" s="1556"/>
      <c r="C36" s="1556"/>
      <c r="D36" s="1557"/>
      <c r="E36" s="1556"/>
    </row>
    <row r="37" spans="1:5" ht="23.25">
      <c r="A37" s="1556"/>
      <c r="B37" s="1556"/>
      <c r="C37" s="1556"/>
      <c r="D37" s="1557"/>
      <c r="E37" s="1556"/>
    </row>
    <row r="38" spans="1:5" ht="23.25">
      <c r="A38" s="1556"/>
      <c r="B38" s="1556"/>
      <c r="C38" s="1556"/>
      <c r="D38" s="1557"/>
      <c r="E38" s="1556"/>
    </row>
    <row r="39" spans="1:5" ht="23.25">
      <c r="A39" s="1556"/>
      <c r="B39" s="1556"/>
      <c r="C39" s="1556"/>
      <c r="D39" s="1557"/>
      <c r="E39" s="1556"/>
    </row>
    <row r="40" spans="1:5" ht="23.25">
      <c r="A40" s="1556"/>
      <c r="B40" s="1556"/>
      <c r="C40" s="1556"/>
      <c r="D40" s="1557"/>
      <c r="E40" s="1556"/>
    </row>
    <row r="41" spans="1:5" ht="23.25">
      <c r="A41" s="1556"/>
      <c r="B41" s="1556"/>
      <c r="C41" s="1556"/>
      <c r="D41" s="1557"/>
      <c r="E41" s="1556"/>
    </row>
    <row r="42" spans="1:5" ht="23.25">
      <c r="A42" s="1556"/>
      <c r="B42" s="1556"/>
      <c r="C42" s="1556"/>
      <c r="D42" s="1557"/>
      <c r="E42" s="1556"/>
    </row>
    <row r="43" spans="1:5" ht="23.25">
      <c r="A43" s="1556"/>
      <c r="B43" s="1556"/>
      <c r="C43" s="1556"/>
      <c r="D43" s="1557"/>
      <c r="E43" s="1556"/>
    </row>
    <row r="44" spans="1:5" ht="23.25">
      <c r="A44" s="1556"/>
      <c r="B44" s="1556"/>
      <c r="C44" s="1556"/>
      <c r="D44" s="1557"/>
      <c r="E44" s="1556"/>
    </row>
    <row r="45" spans="1:5" ht="23.25">
      <c r="A45" s="1556"/>
      <c r="B45" s="1556"/>
      <c r="C45" s="1556"/>
      <c r="D45" s="1557"/>
      <c r="E45" s="1556"/>
    </row>
    <row r="46" spans="1:5" ht="23.25">
      <c r="A46" s="1556"/>
      <c r="B46" s="1556"/>
      <c r="C46" s="1556"/>
      <c r="D46" s="1557"/>
      <c r="E46" s="1556"/>
    </row>
    <row r="47" spans="1:5" ht="23.25">
      <c r="A47" s="1556"/>
      <c r="B47" s="1556"/>
      <c r="C47" s="1556"/>
      <c r="D47" s="1557"/>
      <c r="E47" s="1556"/>
    </row>
    <row r="48" spans="1:5" ht="23.25">
      <c r="A48" s="1556"/>
      <c r="B48" s="1556"/>
      <c r="C48" s="1556"/>
      <c r="D48" s="1557"/>
      <c r="E48" s="1556"/>
    </row>
    <row r="49" spans="1:5" ht="23.25">
      <c r="A49" s="1556"/>
      <c r="B49" s="1556"/>
      <c r="C49" s="1556"/>
      <c r="D49" s="1557"/>
      <c r="E49" s="1556"/>
    </row>
    <row r="50" spans="1:5" ht="23.25">
      <c r="A50" s="1556"/>
      <c r="B50" s="1556"/>
      <c r="C50" s="1556"/>
      <c r="D50" s="1557"/>
      <c r="E50" s="1556"/>
    </row>
    <row r="51" spans="1:5" ht="23.25">
      <c r="A51" s="1556"/>
      <c r="B51" s="1556"/>
      <c r="C51" s="1556"/>
      <c r="D51" s="1557"/>
      <c r="E51" s="1556"/>
    </row>
    <row r="52" spans="1:5" ht="23.25">
      <c r="A52" s="1556"/>
      <c r="B52" s="1556"/>
      <c r="C52" s="1556"/>
      <c r="D52" s="1557"/>
      <c r="E52" s="1556"/>
    </row>
    <row r="53" spans="1:5" ht="23.25">
      <c r="A53" s="1556"/>
      <c r="B53" s="1556"/>
      <c r="C53" s="1556"/>
      <c r="D53" s="1557"/>
      <c r="E53" s="1556"/>
    </row>
    <row r="54" spans="1:5" ht="23.25">
      <c r="A54" s="1556"/>
      <c r="B54" s="1556"/>
      <c r="C54" s="1556"/>
      <c r="D54" s="1557"/>
      <c r="E54" s="1556"/>
    </row>
    <row r="55" spans="1:5" ht="23.25">
      <c r="A55" s="1556"/>
      <c r="B55" s="1556"/>
      <c r="C55" s="1556"/>
      <c r="D55" s="1557"/>
      <c r="E55" s="1556"/>
    </row>
    <row r="56" spans="1:5" ht="23.25">
      <c r="A56" s="1556"/>
      <c r="B56" s="1556"/>
      <c r="C56" s="1556"/>
      <c r="D56" s="1557"/>
      <c r="E56" s="1556"/>
    </row>
    <row r="57" spans="1:5" ht="23.25">
      <c r="A57" s="1556"/>
      <c r="B57" s="1556"/>
      <c r="C57" s="1556"/>
      <c r="D57" s="1557"/>
      <c r="E57" s="1556"/>
    </row>
    <row r="58" spans="1:5" ht="23.25">
      <c r="A58" s="1556"/>
      <c r="B58" s="1556"/>
      <c r="C58" s="1556"/>
      <c r="D58" s="1557"/>
      <c r="E58" s="1556"/>
    </row>
    <row r="59" spans="1:5" ht="23.25">
      <c r="A59" s="1556"/>
      <c r="B59" s="1556"/>
      <c r="C59" s="1556"/>
      <c r="D59" s="1557"/>
      <c r="E59" s="1556"/>
    </row>
    <row r="60" spans="1:5" ht="23.25">
      <c r="A60" s="1556"/>
      <c r="B60" s="1556"/>
      <c r="C60" s="1556"/>
      <c r="D60" s="1557"/>
      <c r="E60" s="1556"/>
    </row>
    <row r="61" spans="1:5" ht="23.25">
      <c r="A61" s="1556"/>
      <c r="B61" s="1556"/>
      <c r="C61" s="1556"/>
      <c r="D61" s="1557"/>
      <c r="E61" s="1556"/>
    </row>
    <row r="62" spans="1:5" ht="23.25">
      <c r="A62" s="1556"/>
      <c r="B62" s="1556"/>
      <c r="C62" s="1556"/>
      <c r="D62" s="1557"/>
      <c r="E62" s="1556"/>
    </row>
    <row r="63" spans="1:5" ht="23.25">
      <c r="A63" s="1556"/>
      <c r="B63" s="1556"/>
      <c r="C63" s="1556"/>
      <c r="D63" s="1557"/>
      <c r="E63" s="1556"/>
    </row>
    <row r="64" spans="1:5" ht="23.25">
      <c r="A64" s="1556"/>
      <c r="B64" s="1556"/>
      <c r="C64" s="1556"/>
      <c r="D64" s="1557"/>
      <c r="E64" s="1556"/>
    </row>
    <row r="65" spans="1:5" ht="23.25">
      <c r="A65" s="1556"/>
      <c r="B65" s="1556"/>
      <c r="C65" s="1556"/>
      <c r="D65" s="1557"/>
      <c r="E65" s="1556"/>
    </row>
    <row r="66" spans="1:5" ht="23.25">
      <c r="A66" s="1556"/>
      <c r="B66" s="1556"/>
      <c r="C66" s="1556"/>
      <c r="D66" s="1557"/>
      <c r="E66" s="1556"/>
    </row>
    <row r="67" spans="1:5" ht="23.25">
      <c r="A67" s="1556"/>
      <c r="B67" s="1556"/>
      <c r="C67" s="1556"/>
      <c r="D67" s="1557"/>
      <c r="E67" s="1556"/>
    </row>
    <row r="68" spans="1:5" ht="23.25">
      <c r="A68" s="1556"/>
      <c r="B68" s="1556"/>
      <c r="C68" s="1556"/>
      <c r="D68" s="1557"/>
      <c r="E68" s="1556"/>
    </row>
    <row r="69" spans="1:5" ht="23.25">
      <c r="A69" s="1556"/>
      <c r="B69" s="1556"/>
      <c r="C69" s="1556"/>
      <c r="D69" s="1557"/>
      <c r="E69" s="1556"/>
    </row>
    <row r="70" spans="1:5" ht="23.25">
      <c r="A70" s="1556"/>
      <c r="B70" s="1556"/>
      <c r="C70" s="1556"/>
      <c r="D70" s="1557"/>
      <c r="E70" s="1556"/>
    </row>
    <row r="71" spans="1:5" ht="23.25">
      <c r="A71" s="1556"/>
      <c r="B71" s="1556"/>
      <c r="C71" s="1556"/>
      <c r="D71" s="1557"/>
      <c r="E71" s="1556"/>
    </row>
    <row r="72" spans="1:5" ht="23.25">
      <c r="A72" s="1556"/>
      <c r="B72" s="1556"/>
      <c r="C72" s="1556"/>
      <c r="D72" s="1557"/>
      <c r="E72" s="1556"/>
    </row>
    <row r="73" spans="1:5" ht="23.25">
      <c r="A73" s="1556"/>
      <c r="B73" s="1556"/>
      <c r="C73" s="1556"/>
      <c r="D73" s="1557"/>
      <c r="E73" s="1556"/>
    </row>
    <row r="74" spans="1:5" ht="23.25">
      <c r="A74" s="1556"/>
      <c r="B74" s="1556"/>
      <c r="C74" s="1556"/>
      <c r="D74" s="1557"/>
      <c r="E74" s="1556"/>
    </row>
    <row r="75" spans="1:5" ht="23.25">
      <c r="A75" s="1556"/>
      <c r="B75" s="1556"/>
      <c r="C75" s="1556"/>
      <c r="D75" s="1557"/>
      <c r="E75" s="1556"/>
    </row>
    <row r="76" spans="1:5" ht="23.25">
      <c r="A76" s="1556"/>
      <c r="B76" s="1556"/>
      <c r="C76" s="1556"/>
      <c r="D76" s="1557"/>
      <c r="E76" s="1556"/>
    </row>
    <row r="77" spans="1:5" ht="23.25">
      <c r="A77" s="1556"/>
      <c r="B77" s="1556"/>
      <c r="C77" s="1556"/>
      <c r="D77" s="1557"/>
      <c r="E77" s="1556"/>
    </row>
    <row r="78" spans="1:5" ht="23.25">
      <c r="A78" s="1556"/>
      <c r="B78" s="1556"/>
      <c r="C78" s="1556"/>
      <c r="D78" s="1557"/>
      <c r="E78" s="1556"/>
    </row>
    <row r="79" spans="1:5" ht="23.25">
      <c r="A79" s="1556"/>
      <c r="B79" s="1556"/>
      <c r="C79" s="1556"/>
      <c r="D79" s="1557"/>
      <c r="E79" s="1556"/>
    </row>
    <row r="80" spans="1:5" ht="23.25">
      <c r="A80" s="1556"/>
      <c r="B80" s="1556"/>
      <c r="C80" s="1556"/>
      <c r="D80" s="1557"/>
      <c r="E80" s="1556"/>
    </row>
    <row r="81" spans="1:5" ht="23.25">
      <c r="A81" s="1556"/>
      <c r="B81" s="1556"/>
      <c r="C81" s="1556"/>
      <c r="D81" s="1557"/>
      <c r="E81" s="1556"/>
    </row>
    <row r="82" spans="1:5" ht="23.25">
      <c r="A82" s="1556"/>
      <c r="B82" s="1556"/>
      <c r="C82" s="1556"/>
      <c r="D82" s="1557"/>
      <c r="E82" s="1556"/>
    </row>
    <row r="83" spans="1:5" ht="23.25">
      <c r="A83" s="1556"/>
      <c r="B83" s="1556"/>
      <c r="C83" s="1556"/>
      <c r="D83" s="1557"/>
      <c r="E83" s="1556"/>
    </row>
    <row r="84" spans="1:5" ht="23.25">
      <c r="A84" s="1556"/>
      <c r="B84" s="1556"/>
      <c r="C84" s="1556"/>
      <c r="D84" s="1557"/>
      <c r="E84" s="1556"/>
    </row>
    <row r="85" spans="1:5" ht="23.25">
      <c r="A85" s="1556"/>
      <c r="B85" s="1556"/>
      <c r="C85" s="1556"/>
      <c r="D85" s="1557"/>
      <c r="E85" s="1556"/>
    </row>
    <row r="86" spans="1:5" ht="23.25">
      <c r="A86" s="1556"/>
      <c r="B86" s="1556"/>
      <c r="C86" s="1556"/>
      <c r="D86" s="1557"/>
      <c r="E86" s="1556"/>
    </row>
    <row r="87" spans="1:5" ht="23.25">
      <c r="A87" s="1556"/>
      <c r="B87" s="1556"/>
      <c r="C87" s="1556"/>
      <c r="D87" s="1557"/>
      <c r="E87" s="1556"/>
    </row>
    <row r="88" spans="1:5" ht="23.25">
      <c r="A88" s="1556"/>
      <c r="B88" s="1556"/>
      <c r="C88" s="1556"/>
      <c r="D88" s="1557"/>
      <c r="E88" s="1556"/>
    </row>
    <row r="89" spans="1:5" ht="23.25">
      <c r="A89" s="1556"/>
      <c r="B89" s="1556"/>
      <c r="C89" s="1556"/>
      <c r="D89" s="1557"/>
      <c r="E89" s="1556"/>
    </row>
    <row r="90" spans="1:5" ht="23.25">
      <c r="A90" s="1556"/>
      <c r="B90" s="1556"/>
      <c r="C90" s="1556"/>
      <c r="D90" s="1557"/>
      <c r="E90" s="1556"/>
    </row>
    <row r="91" spans="1:5" ht="23.25">
      <c r="A91" s="1556"/>
      <c r="B91" s="1556"/>
      <c r="C91" s="1556"/>
      <c r="D91" s="1557"/>
      <c r="E91" s="1556"/>
    </row>
    <row r="92" spans="1:5" ht="23.25">
      <c r="A92" s="1556"/>
      <c r="B92" s="1556"/>
      <c r="C92" s="1556"/>
      <c r="D92" s="1557"/>
      <c r="E92" s="1556"/>
    </row>
    <row r="93" spans="1:5" ht="23.25">
      <c r="A93" s="1556"/>
      <c r="B93" s="1556"/>
      <c r="C93" s="1556"/>
      <c r="D93" s="1557"/>
      <c r="E93" s="1556"/>
    </row>
    <row r="94" spans="1:5" ht="23.25">
      <c r="A94" s="1556"/>
      <c r="B94" s="1556"/>
      <c r="C94" s="1556"/>
      <c r="D94" s="1557"/>
      <c r="E94" s="1556"/>
    </row>
    <row r="95" spans="1:5" ht="23.25">
      <c r="A95" s="1556"/>
      <c r="B95" s="1556"/>
      <c r="C95" s="1556"/>
      <c r="D95" s="1557"/>
      <c r="E95" s="1556"/>
    </row>
    <row r="96" spans="1:5" ht="23.25">
      <c r="A96" s="1556"/>
      <c r="B96" s="1556"/>
      <c r="C96" s="1556"/>
      <c r="D96" s="1557"/>
      <c r="E96" s="1556"/>
    </row>
    <row r="97" spans="1:5" ht="23.25">
      <c r="A97" s="1556"/>
      <c r="B97" s="1556"/>
      <c r="C97" s="1556"/>
      <c r="D97" s="1557"/>
      <c r="E97" s="1556"/>
    </row>
    <row r="98" spans="1:5" ht="23.25">
      <c r="A98" s="1556"/>
      <c r="B98" s="1556"/>
      <c r="C98" s="1556"/>
      <c r="D98" s="1557"/>
      <c r="E98" s="1556"/>
    </row>
    <row r="99" spans="1:5" ht="23.25">
      <c r="A99" s="1556"/>
      <c r="B99" s="1556"/>
      <c r="C99" s="1556"/>
      <c r="D99" s="1557"/>
      <c r="E99" s="1556"/>
    </row>
    <row r="100" spans="1:5" ht="23.25">
      <c r="A100" s="1556"/>
      <c r="B100" s="1556"/>
      <c r="C100" s="1556"/>
      <c r="D100" s="1557"/>
      <c r="E100" s="1556"/>
    </row>
    <row r="101" spans="1:5" ht="23.25">
      <c r="A101" s="1556"/>
      <c r="B101" s="1556"/>
      <c r="C101" s="1556"/>
      <c r="D101" s="1557"/>
      <c r="E101" s="1556"/>
    </row>
    <row r="102" spans="1:5" ht="23.25">
      <c r="A102" s="1556"/>
      <c r="B102" s="1556"/>
      <c r="C102" s="1556"/>
      <c r="D102" s="1557"/>
      <c r="E102" s="1556"/>
    </row>
    <row r="103" spans="1:5" ht="23.25">
      <c r="A103" s="1556"/>
      <c r="B103" s="1556"/>
      <c r="C103" s="1556"/>
      <c r="D103" s="1557"/>
      <c r="E103" s="1556"/>
    </row>
    <row r="104" spans="1:5" ht="23.25">
      <c r="A104" s="1556"/>
      <c r="B104" s="1556"/>
      <c r="C104" s="1556"/>
      <c r="D104" s="1557"/>
      <c r="E104" s="1556"/>
    </row>
    <row r="105" spans="1:5" ht="23.25">
      <c r="A105" s="1556"/>
      <c r="B105" s="1556"/>
      <c r="C105" s="1556"/>
      <c r="D105" s="1557"/>
      <c r="E105" s="1556"/>
    </row>
    <row r="106" spans="1:5" ht="23.25">
      <c r="A106" s="1556"/>
      <c r="B106" s="1556"/>
      <c r="C106" s="1556"/>
      <c r="D106" s="1557"/>
      <c r="E106" s="1556"/>
    </row>
    <row r="107" spans="1:5" ht="23.25">
      <c r="A107" s="1556"/>
      <c r="B107" s="1556"/>
      <c r="C107" s="1556"/>
      <c r="D107" s="1557"/>
      <c r="E107" s="1556"/>
    </row>
    <row r="108" spans="1:5" ht="23.25">
      <c r="A108" s="1556"/>
      <c r="B108" s="1556"/>
      <c r="C108" s="1556"/>
      <c r="D108" s="1557"/>
      <c r="E108" s="1556"/>
    </row>
    <row r="109" spans="1:5" ht="23.25">
      <c r="A109" s="1556"/>
      <c r="B109" s="1556"/>
      <c r="C109" s="1556"/>
      <c r="D109" s="1557"/>
      <c r="E109" s="1556"/>
    </row>
    <row r="110" spans="1:5" ht="23.25">
      <c r="A110" s="1556"/>
      <c r="B110" s="1556"/>
      <c r="C110" s="1556"/>
      <c r="D110" s="1557"/>
      <c r="E110" s="1556"/>
    </row>
    <row r="111" spans="1:5" ht="23.25">
      <c r="A111" s="1556"/>
      <c r="B111" s="1556"/>
      <c r="C111" s="1556"/>
      <c r="D111" s="1557"/>
      <c r="E111" s="1556"/>
    </row>
    <row r="112" spans="1:5" ht="23.25">
      <c r="A112" s="1556"/>
      <c r="B112" s="1556"/>
      <c r="C112" s="1556"/>
      <c r="D112" s="1557"/>
      <c r="E112" s="1556"/>
    </row>
    <row r="113" spans="1:5" ht="23.25">
      <c r="A113" s="1556"/>
      <c r="B113" s="1556"/>
      <c r="C113" s="1556"/>
      <c r="D113" s="1557"/>
      <c r="E113" s="1556"/>
    </row>
    <row r="114" spans="1:5" ht="23.25">
      <c r="A114" s="1556"/>
      <c r="B114" s="1556"/>
      <c r="C114" s="1556"/>
      <c r="D114" s="1557"/>
      <c r="E114" s="1556"/>
    </row>
    <row r="115" spans="1:5" ht="23.25">
      <c r="A115" s="1556"/>
      <c r="B115" s="1556"/>
      <c r="C115" s="1556"/>
      <c r="D115" s="1557"/>
      <c r="E115" s="1556"/>
    </row>
    <row r="116" spans="1:5" ht="23.25">
      <c r="A116" s="1556"/>
      <c r="B116" s="1556"/>
      <c r="C116" s="1556"/>
      <c r="D116" s="1557"/>
      <c r="E116" s="1556"/>
    </row>
    <row r="117" spans="1:5" ht="23.25">
      <c r="A117" s="1556"/>
      <c r="B117" s="1556"/>
      <c r="C117" s="1556"/>
      <c r="D117" s="1557"/>
      <c r="E117" s="1556"/>
    </row>
    <row r="118" spans="1:5" ht="23.25">
      <c r="A118" s="1556"/>
      <c r="B118" s="1556"/>
      <c r="C118" s="1556"/>
      <c r="D118" s="1557"/>
      <c r="E118" s="1556"/>
    </row>
    <row r="119" spans="1:5" ht="23.25">
      <c r="A119" s="1556"/>
      <c r="B119" s="1556"/>
      <c r="C119" s="1556"/>
      <c r="D119" s="1557"/>
      <c r="E119" s="1556"/>
    </row>
    <row r="120" spans="1:5" ht="23.25">
      <c r="A120" s="1556"/>
      <c r="B120" s="1556"/>
      <c r="C120" s="1556"/>
      <c r="D120" s="1557"/>
      <c r="E120" s="1556"/>
    </row>
    <row r="121" spans="1:5" ht="23.25">
      <c r="A121" s="1556"/>
      <c r="B121" s="1556"/>
      <c r="C121" s="1556"/>
      <c r="D121" s="1557"/>
      <c r="E121" s="1556"/>
    </row>
    <row r="122" spans="1:5" ht="23.25">
      <c r="A122" s="1556"/>
      <c r="B122" s="1556"/>
      <c r="C122" s="1556"/>
      <c r="D122" s="1557"/>
      <c r="E122" s="1556"/>
    </row>
    <row r="123" spans="1:5" ht="23.25">
      <c r="A123" s="1556"/>
      <c r="B123" s="1556"/>
      <c r="C123" s="1556"/>
      <c r="D123" s="1557"/>
      <c r="E123" s="1556"/>
    </row>
    <row r="124" spans="1:5" ht="23.25">
      <c r="A124" s="1556"/>
      <c r="B124" s="1556"/>
      <c r="C124" s="1556"/>
      <c r="D124" s="1557"/>
      <c r="E124" s="1556"/>
    </row>
    <row r="125" spans="1:5" ht="23.25">
      <c r="A125" s="1556"/>
      <c r="B125" s="1556"/>
      <c r="C125" s="1556"/>
      <c r="D125" s="1557"/>
      <c r="E125" s="1556"/>
    </row>
    <row r="126" spans="1:5" ht="23.25">
      <c r="A126" s="1556"/>
      <c r="B126" s="1556"/>
      <c r="C126" s="1556"/>
      <c r="D126" s="1557"/>
      <c r="E126" s="1556"/>
    </row>
    <row r="127" spans="1:5" ht="23.25">
      <c r="A127" s="1556"/>
      <c r="B127" s="1556"/>
      <c r="C127" s="1556"/>
      <c r="D127" s="1557"/>
      <c r="E127" s="1556"/>
    </row>
    <row r="128" spans="1:5" ht="23.25">
      <c r="A128" s="1556"/>
      <c r="B128" s="1556"/>
      <c r="C128" s="1556"/>
      <c r="D128" s="1557"/>
      <c r="E128" s="1556"/>
    </row>
    <row r="129" spans="1:5" ht="23.25">
      <c r="A129" s="1556"/>
      <c r="B129" s="1556"/>
      <c r="C129" s="1556"/>
      <c r="D129" s="1557"/>
      <c r="E129" s="1556"/>
    </row>
    <row r="130" spans="1:5" ht="23.25">
      <c r="A130" s="1556"/>
      <c r="B130" s="1556"/>
      <c r="C130" s="1556"/>
      <c r="D130" s="1557"/>
      <c r="E130" s="1556"/>
    </row>
    <row r="131" spans="1:5" ht="23.25">
      <c r="A131" s="1556"/>
      <c r="B131" s="1556"/>
      <c r="C131" s="1556"/>
      <c r="D131" s="1557"/>
      <c r="E131" s="1556"/>
    </row>
    <row r="132" spans="1:5" ht="23.25">
      <c r="A132" s="1556"/>
      <c r="B132" s="1556"/>
      <c r="C132" s="1556"/>
      <c r="D132" s="1557"/>
      <c r="E132" s="1556"/>
    </row>
    <row r="133" spans="1:5" ht="23.25">
      <c r="A133" s="1556"/>
      <c r="B133" s="1556"/>
      <c r="C133" s="1556"/>
      <c r="D133" s="1557"/>
      <c r="E133" s="1556"/>
    </row>
    <row r="134" spans="1:5" ht="23.25">
      <c r="A134" s="1556"/>
      <c r="B134" s="1556"/>
      <c r="C134" s="1556"/>
      <c r="D134" s="1557"/>
      <c r="E134" s="1556"/>
    </row>
    <row r="135" spans="1:5" ht="23.25">
      <c r="A135" s="1556"/>
      <c r="B135" s="1556"/>
      <c r="C135" s="1556"/>
      <c r="D135" s="1557"/>
      <c r="E135" s="1556"/>
    </row>
    <row r="136" spans="1:5" ht="23.25">
      <c r="A136" s="1556"/>
      <c r="B136" s="1556"/>
      <c r="C136" s="1556"/>
      <c r="D136" s="1557"/>
      <c r="E136" s="1556"/>
    </row>
    <row r="137" spans="1:5" ht="23.25">
      <c r="A137" s="1556"/>
      <c r="B137" s="1556"/>
      <c r="C137" s="1556"/>
      <c r="D137" s="1557"/>
      <c r="E137" s="1556"/>
    </row>
    <row r="138" spans="1:5" ht="23.25">
      <c r="A138" s="1556"/>
      <c r="B138" s="1556"/>
      <c r="C138" s="1556"/>
      <c r="D138" s="1557"/>
      <c r="E138" s="1556"/>
    </row>
    <row r="139" spans="1:5" ht="23.25">
      <c r="A139" s="1556"/>
      <c r="B139" s="1556"/>
      <c r="C139" s="1556"/>
      <c r="D139" s="1557"/>
      <c r="E139" s="1556"/>
    </row>
    <row r="140" spans="1:5" ht="23.25">
      <c r="A140" s="1556"/>
      <c r="B140" s="1556"/>
      <c r="C140" s="1556"/>
      <c r="D140" s="1557"/>
      <c r="E140" s="1556"/>
    </row>
    <row r="141" spans="1:5" ht="23.25">
      <c r="A141" s="1556"/>
      <c r="B141" s="1556"/>
      <c r="C141" s="1556"/>
      <c r="D141" s="1557"/>
      <c r="E141" s="1556"/>
    </row>
    <row r="142" spans="1:5" ht="23.25">
      <c r="A142" s="1556"/>
      <c r="B142" s="1556"/>
      <c r="C142" s="1556"/>
      <c r="D142" s="1557"/>
      <c r="E142" s="1556"/>
    </row>
    <row r="143" spans="1:5" ht="23.25">
      <c r="A143" s="1556"/>
      <c r="B143" s="1556"/>
      <c r="C143" s="1556"/>
      <c r="D143" s="1557"/>
      <c r="E143" s="1556"/>
    </row>
    <row r="144" spans="1:5" ht="23.25">
      <c r="A144" s="1556"/>
      <c r="B144" s="1556"/>
      <c r="C144" s="1556"/>
      <c r="D144" s="1557"/>
      <c r="E144" s="1556"/>
    </row>
    <row r="145" spans="1:5" ht="23.25">
      <c r="A145" s="1556"/>
      <c r="B145" s="1556"/>
      <c r="C145" s="1556"/>
      <c r="D145" s="1557"/>
      <c r="E145" s="1556"/>
    </row>
    <row r="146" spans="1:5" ht="23.25">
      <c r="A146" s="1556"/>
      <c r="B146" s="1556"/>
      <c r="C146" s="1556"/>
      <c r="D146" s="1557"/>
      <c r="E146" s="1556"/>
    </row>
    <row r="147" spans="1:5" ht="23.25">
      <c r="A147" s="1556"/>
      <c r="B147" s="1556"/>
      <c r="C147" s="1556"/>
      <c r="D147" s="1557"/>
      <c r="E147" s="1556"/>
    </row>
    <row r="148" spans="1:5" ht="23.25">
      <c r="A148" s="1556"/>
      <c r="B148" s="1556"/>
      <c r="C148" s="1556"/>
      <c r="D148" s="1557"/>
      <c r="E148" s="1556"/>
    </row>
    <row r="149" spans="1:5" ht="23.25">
      <c r="A149" s="1556"/>
      <c r="B149" s="1556"/>
      <c r="C149" s="1556"/>
      <c r="D149" s="1557"/>
      <c r="E149" s="1556"/>
    </row>
    <row r="150" spans="1:5" ht="23.25">
      <c r="A150" s="1556"/>
      <c r="B150" s="1556"/>
      <c r="C150" s="1556"/>
      <c r="D150" s="1557"/>
      <c r="E150" s="1556"/>
    </row>
    <row r="151" spans="1:5" ht="23.25">
      <c r="A151" s="1556"/>
      <c r="B151" s="1556"/>
      <c r="C151" s="1556"/>
      <c r="D151" s="1557"/>
      <c r="E151" s="1556"/>
    </row>
    <row r="152" spans="1:5" ht="23.25">
      <c r="A152" s="1556"/>
      <c r="B152" s="1556"/>
      <c r="C152" s="1556"/>
      <c r="D152" s="1557"/>
      <c r="E152" s="1556"/>
    </row>
    <row r="153" spans="1:5" ht="23.25">
      <c r="A153" s="1556"/>
      <c r="B153" s="1556"/>
      <c r="C153" s="1556"/>
      <c r="D153" s="1557"/>
      <c r="E153" s="1556"/>
    </row>
    <row r="154" spans="1:5" ht="23.25">
      <c r="A154" s="1556"/>
      <c r="B154" s="1556"/>
      <c r="C154" s="1556"/>
      <c r="D154" s="1557"/>
      <c r="E154" s="1556"/>
    </row>
    <row r="155" spans="1:5" ht="23.25">
      <c r="A155" s="1556"/>
      <c r="B155" s="1556"/>
      <c r="C155" s="1556"/>
      <c r="D155" s="1557"/>
      <c r="E155" s="1556"/>
    </row>
    <row r="156" spans="1:5" ht="23.25">
      <c r="A156" s="1556"/>
      <c r="B156" s="1556"/>
      <c r="C156" s="1556"/>
      <c r="D156" s="1557"/>
      <c r="E156" s="1556"/>
    </row>
    <row r="157" spans="1:5" ht="23.25">
      <c r="A157" s="1556"/>
      <c r="B157" s="1556"/>
      <c r="C157" s="1556"/>
      <c r="D157" s="1557"/>
      <c r="E157" s="1556"/>
    </row>
    <row r="158" spans="1:5" ht="23.25">
      <c r="A158" s="1556"/>
      <c r="B158" s="1556"/>
      <c r="C158" s="1556"/>
      <c r="D158" s="1557"/>
      <c r="E158" s="1556"/>
    </row>
    <row r="159" spans="1:5" ht="23.25">
      <c r="A159" s="1556"/>
      <c r="B159" s="1556"/>
      <c r="C159" s="1556"/>
      <c r="D159" s="1557"/>
      <c r="E159" s="1556"/>
    </row>
    <row r="160" spans="1:5" ht="23.25">
      <c r="A160" s="1556"/>
      <c r="B160" s="1556"/>
      <c r="C160" s="1556"/>
      <c r="D160" s="1557"/>
      <c r="E160" s="1556"/>
    </row>
    <row r="161" spans="1:5" ht="23.25">
      <c r="A161" s="1556"/>
      <c r="B161" s="1556"/>
      <c r="C161" s="1556"/>
      <c r="D161" s="1557"/>
      <c r="E161" s="1556"/>
    </row>
    <row r="162" spans="1:5" ht="23.25">
      <c r="A162" s="1556"/>
      <c r="B162" s="1556"/>
      <c r="C162" s="1556"/>
      <c r="D162" s="1557"/>
      <c r="E162" s="1556"/>
    </row>
    <row r="163" spans="1:5" ht="23.25">
      <c r="A163" s="1556"/>
      <c r="B163" s="1556"/>
      <c r="C163" s="1556"/>
      <c r="D163" s="1557"/>
      <c r="E163" s="1556"/>
    </row>
    <row r="164" spans="1:5" ht="23.25">
      <c r="A164" s="1556"/>
      <c r="B164" s="1556"/>
      <c r="C164" s="1556"/>
      <c r="D164" s="1557"/>
      <c r="E164" s="1556"/>
    </row>
    <row r="165" spans="1:5" ht="23.25">
      <c r="A165" s="1556"/>
      <c r="B165" s="1556"/>
      <c r="C165" s="1556"/>
      <c r="D165" s="1557"/>
      <c r="E165" s="1556"/>
    </row>
    <row r="166" spans="1:5" ht="23.25">
      <c r="A166" s="1556"/>
      <c r="B166" s="1556"/>
      <c r="C166" s="1556"/>
      <c r="D166" s="1557"/>
      <c r="E166" s="1556"/>
    </row>
    <row r="167" spans="1:5" ht="23.25">
      <c r="A167" s="1556"/>
      <c r="B167" s="1556"/>
      <c r="C167" s="1556"/>
      <c r="D167" s="1557"/>
      <c r="E167" s="1556"/>
    </row>
    <row r="168" spans="1:5" ht="23.25">
      <c r="A168" s="1556"/>
      <c r="B168" s="1556"/>
      <c r="C168" s="1556"/>
      <c r="D168" s="1557"/>
      <c r="E168" s="1556"/>
    </row>
    <row r="169" spans="1:5" ht="23.25">
      <c r="A169" s="1556"/>
      <c r="B169" s="1556"/>
      <c r="C169" s="1556"/>
      <c r="D169" s="1557"/>
      <c r="E169" s="1556"/>
    </row>
    <row r="170" spans="1:5" ht="23.25">
      <c r="A170" s="1556"/>
      <c r="B170" s="1556"/>
      <c r="C170" s="1556"/>
      <c r="D170" s="1557"/>
      <c r="E170" s="1556"/>
    </row>
    <row r="171" spans="1:5" ht="23.25">
      <c r="A171" s="1556"/>
      <c r="B171" s="1556"/>
      <c r="C171" s="1556"/>
      <c r="D171" s="1557"/>
      <c r="E171" s="1556"/>
    </row>
    <row r="172" spans="1:5" ht="23.25">
      <c r="A172" s="1556"/>
      <c r="B172" s="1556"/>
      <c r="C172" s="1556"/>
      <c r="D172" s="1557"/>
      <c r="E172" s="1556"/>
    </row>
    <row r="173" spans="1:5" ht="23.25">
      <c r="A173" s="1556"/>
      <c r="B173" s="1556"/>
      <c r="C173" s="1556"/>
      <c r="D173" s="1557"/>
      <c r="E173" s="1556"/>
    </row>
    <row r="174" spans="1:5" ht="23.25">
      <c r="A174" s="1556"/>
      <c r="B174" s="1556"/>
      <c r="C174" s="1556"/>
      <c r="D174" s="1557"/>
      <c r="E174" s="1556"/>
    </row>
    <row r="175" spans="1:5" ht="23.25">
      <c r="A175" s="1556"/>
      <c r="B175" s="1556"/>
      <c r="C175" s="1556"/>
      <c r="D175" s="1557"/>
      <c r="E175" s="1556"/>
    </row>
    <row r="176" spans="1:5" ht="23.25">
      <c r="A176" s="1556"/>
      <c r="B176" s="1556"/>
      <c r="C176" s="1556"/>
      <c r="D176" s="1557"/>
      <c r="E176" s="1556"/>
    </row>
    <row r="177" spans="1:5" ht="23.25">
      <c r="A177" s="1556"/>
      <c r="B177" s="1556"/>
      <c r="C177" s="1556"/>
      <c r="D177" s="1557"/>
      <c r="E177" s="1556"/>
    </row>
    <row r="178" spans="1:5" ht="23.25">
      <c r="A178" s="1556"/>
      <c r="B178" s="1556"/>
      <c r="C178" s="1556"/>
      <c r="D178" s="1557"/>
      <c r="E178" s="1556"/>
    </row>
    <row r="179" spans="1:5" ht="23.25">
      <c r="A179" s="1556"/>
      <c r="B179" s="1556"/>
      <c r="C179" s="1556"/>
      <c r="D179" s="1557"/>
      <c r="E179" s="1556"/>
    </row>
    <row r="180" spans="1:5" ht="23.25">
      <c r="A180" s="1556"/>
      <c r="B180" s="1556"/>
      <c r="C180" s="1556"/>
      <c r="D180" s="1557"/>
      <c r="E180" s="1556"/>
    </row>
    <row r="181" spans="1:5" ht="23.25">
      <c r="A181" s="1556"/>
      <c r="B181" s="1556"/>
      <c r="C181" s="1556"/>
      <c r="D181" s="1557"/>
      <c r="E181" s="1556"/>
    </row>
    <row r="182" spans="1:5" ht="23.25">
      <c r="A182" s="1556"/>
      <c r="B182" s="1556"/>
      <c r="C182" s="1556"/>
      <c r="D182" s="1557"/>
      <c r="E182" s="1556"/>
    </row>
    <row r="183" spans="1:5" ht="23.25">
      <c r="A183" s="1556"/>
      <c r="B183" s="1556"/>
      <c r="C183" s="1556"/>
      <c r="D183" s="1557"/>
      <c r="E183" s="1556"/>
    </row>
    <row r="184" spans="1:5" ht="23.25">
      <c r="A184" s="1556"/>
      <c r="B184" s="1556"/>
      <c r="C184" s="1556"/>
      <c r="D184" s="1557"/>
      <c r="E184" s="1556"/>
    </row>
    <row r="185" spans="1:5" ht="23.25">
      <c r="A185" s="1556"/>
      <c r="B185" s="1556"/>
      <c r="C185" s="1556"/>
      <c r="D185" s="1557"/>
      <c r="E185" s="1556"/>
    </row>
    <row r="186" spans="1:5" ht="23.25">
      <c r="A186" s="1556"/>
      <c r="B186" s="1556"/>
      <c r="C186" s="1556"/>
      <c r="D186" s="1557"/>
      <c r="E186" s="1556"/>
    </row>
    <row r="187" spans="1:5" ht="23.25">
      <c r="A187" s="1556"/>
      <c r="B187" s="1556"/>
      <c r="C187" s="1556"/>
      <c r="D187" s="1557"/>
      <c r="E187" s="1556"/>
    </row>
    <row r="188" spans="1:5" ht="23.25">
      <c r="A188" s="1556"/>
      <c r="B188" s="1556"/>
      <c r="C188" s="1556"/>
      <c r="D188" s="1557"/>
      <c r="E188" s="1556"/>
    </row>
    <row r="189" spans="1:5" ht="23.25">
      <c r="A189" s="1556"/>
      <c r="B189" s="1556"/>
      <c r="C189" s="1556"/>
      <c r="D189" s="1557"/>
      <c r="E189" s="1556"/>
    </row>
    <row r="190" spans="1:5" ht="23.25">
      <c r="A190" s="1556"/>
      <c r="B190" s="1556"/>
      <c r="C190" s="1556"/>
      <c r="D190" s="1557"/>
      <c r="E190" s="1556"/>
    </row>
    <row r="191" spans="1:5" ht="23.25">
      <c r="A191" s="1556"/>
      <c r="B191" s="1556"/>
      <c r="C191" s="1556"/>
      <c r="D191" s="1557"/>
      <c r="E191" s="1556"/>
    </row>
    <row r="192" spans="1:5" ht="23.25">
      <c r="A192" s="1556"/>
      <c r="B192" s="1556"/>
      <c r="C192" s="1556"/>
      <c r="D192" s="1557"/>
      <c r="E192" s="1556"/>
    </row>
    <row r="193" spans="1:5" ht="23.25">
      <c r="A193" s="1556"/>
      <c r="B193" s="1556"/>
      <c r="C193" s="1556"/>
      <c r="D193" s="1557"/>
      <c r="E193" s="1556"/>
    </row>
    <row r="194" spans="1:5" ht="23.25">
      <c r="A194" s="1556"/>
      <c r="B194" s="1556"/>
      <c r="C194" s="1556"/>
      <c r="D194" s="1557"/>
      <c r="E194" s="1556"/>
    </row>
    <row r="195" spans="1:5" ht="23.25">
      <c r="A195" s="1556"/>
      <c r="B195" s="1556"/>
      <c r="C195" s="1556"/>
      <c r="D195" s="1557"/>
      <c r="E195" s="1556"/>
    </row>
    <row r="196" spans="1:5" ht="23.25">
      <c r="A196" s="1556"/>
      <c r="B196" s="1556"/>
      <c r="C196" s="1556"/>
      <c r="D196" s="1557"/>
      <c r="E196" s="1556"/>
    </row>
    <row r="197" spans="1:5" ht="23.25">
      <c r="A197" s="1556"/>
      <c r="B197" s="1556"/>
      <c r="C197" s="1556"/>
      <c r="D197" s="1557"/>
      <c r="E197" s="1556"/>
    </row>
    <row r="198" spans="1:5" ht="23.25">
      <c r="A198" s="1556"/>
      <c r="B198" s="1556"/>
      <c r="C198" s="1556"/>
      <c r="D198" s="1557"/>
      <c r="E198" s="1556"/>
    </row>
    <row r="199" spans="1:5" ht="23.25">
      <c r="A199" s="1556"/>
      <c r="B199" s="1556"/>
      <c r="C199" s="1556"/>
      <c r="D199" s="1557"/>
      <c r="E199" s="1556"/>
    </row>
    <row r="200" spans="1:5" ht="23.25">
      <c r="A200" s="1556"/>
      <c r="B200" s="1556"/>
      <c r="C200" s="1556"/>
      <c r="D200" s="1557"/>
      <c r="E200" s="1556"/>
    </row>
    <row r="201" spans="1:5" ht="23.25">
      <c r="A201" s="1556"/>
      <c r="B201" s="1556"/>
      <c r="C201" s="1556"/>
      <c r="D201" s="1557"/>
      <c r="E201" s="1556"/>
    </row>
    <row r="202" spans="1:5" ht="23.25">
      <c r="A202" s="1556"/>
      <c r="B202" s="1556"/>
      <c r="C202" s="1556"/>
      <c r="D202" s="1557"/>
      <c r="E202" s="1556"/>
    </row>
    <row r="203" spans="1:5" ht="23.25">
      <c r="A203" s="1556"/>
      <c r="B203" s="1556"/>
      <c r="C203" s="1556"/>
      <c r="D203" s="1557"/>
      <c r="E203" s="1556"/>
    </row>
    <row r="204" spans="1:5" ht="23.25">
      <c r="A204" s="1556"/>
      <c r="B204" s="1556"/>
      <c r="C204" s="1556"/>
      <c r="D204" s="1557"/>
      <c r="E204" s="1556"/>
    </row>
    <row r="205" spans="1:5" ht="23.25">
      <c r="A205" s="1556"/>
      <c r="B205" s="1556"/>
      <c r="C205" s="1556"/>
      <c r="D205" s="1557"/>
      <c r="E205" s="1556"/>
    </row>
    <row r="206" spans="1:5" ht="23.25">
      <c r="A206" s="1556"/>
      <c r="B206" s="1556"/>
      <c r="C206" s="1556"/>
      <c r="D206" s="1557"/>
      <c r="E206" s="1556"/>
    </row>
    <row r="207" spans="1:5" ht="23.25">
      <c r="A207" s="1556"/>
      <c r="B207" s="1556"/>
      <c r="C207" s="1556"/>
      <c r="D207" s="1557"/>
      <c r="E207" s="1556"/>
    </row>
    <row r="208" spans="1:5" ht="23.25">
      <c r="A208" s="1556"/>
      <c r="B208" s="1556"/>
      <c r="C208" s="1556"/>
      <c r="D208" s="1557"/>
      <c r="E208" s="1556"/>
    </row>
    <row r="209" spans="1:5" ht="23.25">
      <c r="A209" s="1556"/>
      <c r="B209" s="1556"/>
      <c r="C209" s="1556"/>
      <c r="D209" s="1557"/>
      <c r="E209" s="1556"/>
    </row>
    <row r="210" spans="1:5" ht="23.25">
      <c r="A210" s="1556"/>
      <c r="B210" s="1556"/>
      <c r="C210" s="1556"/>
      <c r="D210" s="1557"/>
      <c r="E210" s="1556"/>
    </row>
    <row r="211" spans="1:5" ht="23.25">
      <c r="A211" s="1556"/>
      <c r="B211" s="1556"/>
      <c r="C211" s="1556"/>
      <c r="D211" s="1557"/>
      <c r="E211" s="1556"/>
    </row>
    <row r="212" spans="1:5" ht="23.25">
      <c r="A212" s="1556"/>
      <c r="B212" s="1556"/>
      <c r="C212" s="1556"/>
      <c r="D212" s="1557"/>
      <c r="E212" s="1556"/>
    </row>
    <row r="213" spans="1:5" ht="23.25">
      <c r="A213" s="1556"/>
      <c r="B213" s="1556"/>
      <c r="C213" s="1556"/>
      <c r="D213" s="1557"/>
      <c r="E213" s="1556"/>
    </row>
    <row r="214" spans="1:5" ht="23.25">
      <c r="A214" s="1556"/>
      <c r="B214" s="1556"/>
      <c r="C214" s="1556"/>
      <c r="D214" s="1557"/>
      <c r="E214" s="1556"/>
    </row>
    <row r="215" spans="1:5" ht="23.25">
      <c r="A215" s="1556"/>
      <c r="B215" s="1556"/>
      <c r="C215" s="1556"/>
      <c r="D215" s="1557"/>
      <c r="E215" s="1556"/>
    </row>
    <row r="216" spans="1:5" ht="23.25">
      <c r="A216" s="1556"/>
      <c r="B216" s="1556"/>
      <c r="C216" s="1556"/>
      <c r="D216" s="1557"/>
      <c r="E216" s="1556"/>
    </row>
    <row r="217" spans="1:5" ht="23.25">
      <c r="A217" s="1556"/>
      <c r="B217" s="1556"/>
      <c r="C217" s="1556"/>
      <c r="D217" s="1557"/>
      <c r="E217" s="1556"/>
    </row>
    <row r="218" spans="1:5" ht="23.25">
      <c r="A218" s="1556"/>
      <c r="B218" s="1556"/>
      <c r="C218" s="1556"/>
      <c r="D218" s="1557"/>
      <c r="E218" s="1556"/>
    </row>
    <row r="219" spans="1:5" ht="23.25">
      <c r="A219" s="1556"/>
      <c r="B219" s="1556"/>
      <c r="C219" s="1556"/>
      <c r="D219" s="1557"/>
      <c r="E219" s="1556"/>
    </row>
    <row r="220" spans="1:5" ht="23.25">
      <c r="A220" s="1556"/>
      <c r="B220" s="1556"/>
      <c r="C220" s="1556"/>
      <c r="D220" s="1557"/>
      <c r="E220" s="1556"/>
    </row>
    <row r="221" spans="1:5" ht="23.25">
      <c r="A221" s="1556"/>
      <c r="B221" s="1556"/>
      <c r="C221" s="1556"/>
      <c r="D221" s="1557"/>
      <c r="E221" s="1556"/>
    </row>
    <row r="222" spans="1:5" ht="23.25">
      <c r="A222" s="1556"/>
      <c r="B222" s="1556"/>
      <c r="C222" s="1556"/>
      <c r="D222" s="1557"/>
      <c r="E222" s="1556"/>
    </row>
    <row r="223" spans="1:5" ht="23.25">
      <c r="A223" s="1556"/>
      <c r="B223" s="1556"/>
      <c r="C223" s="1556"/>
      <c r="D223" s="1557"/>
      <c r="E223" s="1556"/>
    </row>
    <row r="224" spans="1:5" ht="23.25">
      <c r="A224" s="1556"/>
      <c r="B224" s="1556"/>
      <c r="C224" s="1556"/>
      <c r="D224" s="1557"/>
      <c r="E224" s="1556"/>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13758B5F-1523-4503-95A5-3A9F68C6CF5C}"/>
  </hyperlinks>
  <printOptions horizontalCentered="1"/>
  <pageMargins left="1.5354330708661419" right="0" top="0.62992125984251968" bottom="0.19685039370078741" header="0.51181102362204722" footer="0"/>
  <pageSetup paperSize="9" orientation="landscape" blackAndWhite="1"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D52F-0417-42CA-8A14-51930F511A9B}">
  <dimension ref="A1:L224"/>
  <sheetViews>
    <sheetView showGridLines="0" zoomScaleNormal="100" workbookViewId="0">
      <selection activeCell="I2" sqref="I2"/>
    </sheetView>
  </sheetViews>
  <sheetFormatPr defaultRowHeight="15.75"/>
  <cols>
    <col min="1" max="1" width="12.25" style="1532" customWidth="1"/>
    <col min="2" max="2" width="11" style="1532" customWidth="1"/>
    <col min="3" max="3" width="12.75" style="1532" customWidth="1"/>
    <col min="4" max="4" width="12.75" style="1552" customWidth="1"/>
    <col min="5" max="8" width="12.75" style="1532" customWidth="1"/>
    <col min="9" max="16384" width="9" style="1532"/>
  </cols>
  <sheetData>
    <row r="1" spans="1:12" s="1537" customFormat="1" ht="21" customHeight="1" thickBot="1">
      <c r="A1" s="1538" t="s">
        <v>2207</v>
      </c>
      <c r="B1" s="1536"/>
      <c r="D1" s="1536"/>
      <c r="F1" s="1538" t="s">
        <v>2208</v>
      </c>
      <c r="G1" s="2283" t="s">
        <v>1973</v>
      </c>
      <c r="H1" s="2284"/>
    </row>
    <row r="2" spans="1:12" s="1537" customFormat="1" ht="21" customHeight="1">
      <c r="A2" s="1538" t="s">
        <v>2209</v>
      </c>
      <c r="B2" s="1498" t="s">
        <v>2135</v>
      </c>
      <c r="D2" s="1539"/>
      <c r="E2" s="1540"/>
      <c r="F2" s="1538" t="s">
        <v>2234</v>
      </c>
      <c r="G2" s="2301" t="s">
        <v>2239</v>
      </c>
      <c r="H2" s="2301"/>
      <c r="I2" s="125" t="s">
        <v>13</v>
      </c>
    </row>
    <row r="3" spans="1:12" s="1541" customFormat="1" ht="37.5" customHeight="1">
      <c r="A3" s="2379" t="s">
        <v>2240</v>
      </c>
      <c r="B3" s="2302"/>
      <c r="C3" s="2302"/>
      <c r="D3" s="2302"/>
      <c r="E3" s="2302"/>
      <c r="F3" s="2302"/>
      <c r="G3" s="2302"/>
      <c r="H3" s="2302"/>
    </row>
    <row r="4" spans="1:12" ht="21" customHeight="1" thickBot="1">
      <c r="A4" s="2380" t="s">
        <v>2257</v>
      </c>
      <c r="B4" s="2381"/>
      <c r="C4" s="2381"/>
      <c r="D4" s="2381"/>
      <c r="E4" s="2381"/>
      <c r="F4" s="2381"/>
      <c r="G4" s="2381"/>
      <c r="H4" s="2381"/>
    </row>
    <row r="5" spans="1:12" s="1543" customFormat="1" ht="37.35" customHeight="1">
      <c r="A5" s="2382" t="s">
        <v>2214</v>
      </c>
      <c r="B5" s="2384" t="s">
        <v>2215</v>
      </c>
      <c r="C5" s="2385" t="s">
        <v>2216</v>
      </c>
      <c r="D5" s="2386"/>
      <c r="E5" s="2386"/>
      <c r="F5" s="2387" t="s">
        <v>2217</v>
      </c>
      <c r="G5" s="2388"/>
      <c r="H5" s="2388"/>
    </row>
    <row r="6" spans="1:12" s="1543" customFormat="1" ht="37.35" customHeight="1">
      <c r="A6" s="2383"/>
      <c r="B6" s="2292"/>
      <c r="C6" s="1545" t="s">
        <v>2218</v>
      </c>
      <c r="D6" s="1542" t="s">
        <v>2219</v>
      </c>
      <c r="E6" s="1542" t="s">
        <v>2220</v>
      </c>
      <c r="F6" s="1545" t="s">
        <v>2218</v>
      </c>
      <c r="G6" s="1542" t="s">
        <v>2221</v>
      </c>
      <c r="H6" s="1544" t="s">
        <v>2220</v>
      </c>
    </row>
    <row r="7" spans="1:12" s="1543" customFormat="1" ht="43.5" customHeight="1">
      <c r="A7" s="1602" t="s">
        <v>2222</v>
      </c>
      <c r="B7" s="1603">
        <v>0</v>
      </c>
      <c r="C7" s="1604">
        <v>0</v>
      </c>
      <c r="D7" s="1604">
        <v>0</v>
      </c>
      <c r="E7" s="1604">
        <v>0</v>
      </c>
      <c r="F7" s="1604">
        <v>0</v>
      </c>
      <c r="G7" s="1604">
        <v>0</v>
      </c>
      <c r="H7" s="1605">
        <v>0</v>
      </c>
    </row>
    <row r="8" spans="1:12" s="1543" customFormat="1" ht="43.9" customHeight="1">
      <c r="A8" s="1606" t="s">
        <v>2223</v>
      </c>
      <c r="B8" s="1607">
        <v>0</v>
      </c>
      <c r="C8" s="1608">
        <v>0</v>
      </c>
      <c r="D8" s="1608">
        <v>0</v>
      </c>
      <c r="E8" s="1608">
        <v>0</v>
      </c>
      <c r="F8" s="1608">
        <v>0</v>
      </c>
      <c r="G8" s="1609">
        <v>0</v>
      </c>
      <c r="H8" s="1610">
        <v>0</v>
      </c>
    </row>
    <row r="9" spans="1:12" s="1543" customFormat="1" ht="43.9" customHeight="1">
      <c r="A9" s="1606" t="s">
        <v>2224</v>
      </c>
      <c r="B9" s="1607">
        <v>0</v>
      </c>
      <c r="C9" s="1608">
        <v>0</v>
      </c>
      <c r="D9" s="1608">
        <v>0</v>
      </c>
      <c r="E9" s="1608">
        <v>0</v>
      </c>
      <c r="F9" s="1608">
        <v>0</v>
      </c>
      <c r="G9" s="1609">
        <v>0</v>
      </c>
      <c r="H9" s="1610">
        <v>0</v>
      </c>
    </row>
    <row r="10" spans="1:12" s="1543" customFormat="1" ht="43.9" customHeight="1" thickBot="1">
      <c r="A10" s="1611" t="s">
        <v>2225</v>
      </c>
      <c r="B10" s="1612">
        <v>0</v>
      </c>
      <c r="C10" s="1613">
        <v>0</v>
      </c>
      <c r="D10" s="1613">
        <v>0</v>
      </c>
      <c r="E10" s="1613">
        <v>0</v>
      </c>
      <c r="F10" s="1613">
        <v>0</v>
      </c>
      <c r="G10" s="1614">
        <v>0</v>
      </c>
      <c r="H10" s="1615">
        <v>0</v>
      </c>
    </row>
    <row r="11" spans="1:12" ht="24.75" customHeight="1">
      <c r="A11" s="1616" t="s">
        <v>2226</v>
      </c>
      <c r="B11" s="1617"/>
      <c r="C11" s="1617" t="s">
        <v>2227</v>
      </c>
      <c r="D11" s="1617"/>
      <c r="E11" s="1617" t="s">
        <v>2228</v>
      </c>
      <c r="F11" s="1616"/>
      <c r="G11" s="1618" t="s">
        <v>2229</v>
      </c>
      <c r="H11" s="1619"/>
    </row>
    <row r="12" spans="1:12" ht="12.75" customHeight="1">
      <c r="E12" s="1620" t="s">
        <v>2230</v>
      </c>
      <c r="G12" s="2289"/>
      <c r="H12" s="2289"/>
    </row>
    <row r="13" spans="1:12" ht="16.5">
      <c r="A13" s="1554"/>
      <c r="F13" s="2262" t="s">
        <v>2258</v>
      </c>
      <c r="G13" s="2262"/>
      <c r="H13" s="2262"/>
    </row>
    <row r="14" spans="1:12" ht="19.899999999999999" customHeight="1">
      <c r="A14" s="2265" t="s">
        <v>2158</v>
      </c>
      <c r="B14" s="2265"/>
      <c r="C14" s="2265"/>
      <c r="D14" s="2265"/>
      <c r="E14" s="2265"/>
      <c r="F14" s="2265"/>
      <c r="G14" s="2265"/>
      <c r="H14" s="2265"/>
      <c r="I14" s="2265"/>
      <c r="J14" s="2265"/>
      <c r="K14" s="2265"/>
      <c r="L14" s="2265"/>
    </row>
    <row r="15" spans="1:12" ht="17.45" customHeight="1">
      <c r="A15" s="2266" t="s">
        <v>2232</v>
      </c>
      <c r="B15" s="2266"/>
      <c r="C15" s="2266"/>
      <c r="D15" s="2266"/>
      <c r="E15" s="2266"/>
      <c r="F15" s="2266"/>
      <c r="G15" s="2266"/>
      <c r="H15" s="2266"/>
    </row>
    <row r="16" spans="1:12" ht="17.45" customHeight="1">
      <c r="A16" s="2264" t="s">
        <v>2233</v>
      </c>
      <c r="B16" s="2266"/>
      <c r="C16" s="2266"/>
      <c r="D16" s="2266"/>
      <c r="E16" s="2266"/>
      <c r="F16" s="2266"/>
      <c r="G16" s="2266"/>
      <c r="H16" s="2266"/>
    </row>
    <row r="17" spans="1:7" ht="21.75" customHeight="1"/>
    <row r="18" spans="1:7" ht="21" customHeight="1">
      <c r="A18" s="1556"/>
      <c r="B18" s="1556"/>
      <c r="C18" s="1556"/>
      <c r="D18" s="1557"/>
      <c r="E18" s="1556"/>
      <c r="F18" s="1556"/>
      <c r="G18" s="1556"/>
    </row>
    <row r="19" spans="1:7" ht="21" customHeight="1">
      <c r="A19" s="1556"/>
      <c r="B19" s="1556"/>
      <c r="C19" s="1556"/>
      <c r="D19" s="1557"/>
      <c r="E19" s="1556"/>
      <c r="F19" s="1556"/>
      <c r="G19" s="1556"/>
    </row>
    <row r="20" spans="1:7" ht="21" customHeight="1">
      <c r="A20" s="1556"/>
      <c r="B20" s="1556"/>
      <c r="C20" s="1556"/>
      <c r="D20" s="1557"/>
      <c r="E20" s="1556"/>
      <c r="F20" s="1556"/>
      <c r="G20" s="1556"/>
    </row>
    <row r="21" spans="1:7" ht="21" customHeight="1">
      <c r="A21" s="1556"/>
      <c r="B21" s="1556"/>
      <c r="C21" s="1556"/>
      <c r="D21" s="1557"/>
      <c r="E21" s="1556"/>
      <c r="F21" s="1556"/>
      <c r="G21" s="1556"/>
    </row>
    <row r="22" spans="1:7" ht="21" customHeight="1">
      <c r="A22" s="1556"/>
      <c r="B22" s="1556"/>
      <c r="C22" s="1556"/>
      <c r="D22" s="1557"/>
      <c r="E22" s="1556"/>
      <c r="F22" s="1556"/>
      <c r="G22" s="1556"/>
    </row>
    <row r="23" spans="1:7" ht="21" customHeight="1">
      <c r="A23" s="1556"/>
      <c r="B23" s="1556"/>
      <c r="C23" s="1556"/>
      <c r="D23" s="1557"/>
      <c r="E23" s="1556"/>
      <c r="F23" s="1556"/>
      <c r="G23" s="1556"/>
    </row>
    <row r="24" spans="1:7" ht="21" customHeight="1">
      <c r="A24" s="1556"/>
      <c r="B24" s="1556"/>
      <c r="C24" s="1556"/>
      <c r="D24" s="1557"/>
      <c r="E24" s="1556"/>
      <c r="F24" s="1556"/>
      <c r="G24" s="1556"/>
    </row>
    <row r="25" spans="1:7" ht="21" customHeight="1">
      <c r="A25" s="1556"/>
      <c r="B25" s="1556"/>
      <c r="C25" s="1556"/>
      <c r="D25" s="1557"/>
      <c r="E25" s="1556"/>
      <c r="F25" s="1556"/>
      <c r="G25" s="1556"/>
    </row>
    <row r="26" spans="1:7" ht="21" customHeight="1">
      <c r="A26" s="1556"/>
      <c r="B26" s="1556"/>
      <c r="C26" s="1556"/>
      <c r="D26" s="1557"/>
      <c r="E26" s="1556"/>
      <c r="F26" s="1556"/>
      <c r="G26" s="1556"/>
    </row>
    <row r="27" spans="1:7" ht="21" customHeight="1">
      <c r="A27" s="1556"/>
      <c r="B27" s="1556"/>
      <c r="C27" s="1556"/>
      <c r="D27" s="1557"/>
      <c r="E27" s="1556"/>
    </row>
    <row r="28" spans="1:7" ht="21" customHeight="1">
      <c r="A28" s="1556"/>
      <c r="B28" s="1556"/>
      <c r="C28" s="1556"/>
      <c r="D28" s="1557"/>
      <c r="E28" s="1556"/>
    </row>
    <row r="29" spans="1:7" ht="21" customHeight="1">
      <c r="A29" s="1556"/>
      <c r="B29" s="1556"/>
      <c r="C29" s="1556"/>
      <c r="D29" s="1557"/>
      <c r="E29" s="1556"/>
    </row>
    <row r="30" spans="1:7" ht="21" customHeight="1">
      <c r="A30" s="1556"/>
      <c r="B30" s="1556"/>
      <c r="C30" s="1556"/>
      <c r="D30" s="1557"/>
      <c r="E30" s="1556"/>
    </row>
    <row r="31" spans="1:7" ht="21" customHeight="1">
      <c r="A31" s="1556"/>
      <c r="B31" s="1556"/>
      <c r="C31" s="1556"/>
      <c r="D31" s="1557"/>
      <c r="E31" s="1556"/>
    </row>
    <row r="32" spans="1:7" ht="21" customHeight="1">
      <c r="A32" s="1556"/>
      <c r="B32" s="1556"/>
      <c r="C32" s="1556"/>
      <c r="D32" s="1557"/>
      <c r="E32" s="1556"/>
    </row>
    <row r="33" spans="1:5" ht="21" customHeight="1">
      <c r="A33" s="1556"/>
      <c r="B33" s="1556"/>
      <c r="C33" s="1556"/>
      <c r="D33" s="1557"/>
      <c r="E33" s="1556"/>
    </row>
    <row r="34" spans="1:5" ht="21" customHeight="1">
      <c r="A34" s="1556"/>
      <c r="B34" s="1556"/>
      <c r="C34" s="1556"/>
      <c r="D34" s="1557"/>
      <c r="E34" s="1556"/>
    </row>
    <row r="35" spans="1:5" ht="21" customHeight="1">
      <c r="A35" s="1556"/>
      <c r="B35" s="1556"/>
      <c r="C35" s="1556"/>
      <c r="D35" s="1557"/>
      <c r="E35" s="1556"/>
    </row>
    <row r="36" spans="1:5" ht="21" customHeight="1">
      <c r="A36" s="1556"/>
      <c r="B36" s="1556"/>
      <c r="C36" s="1556"/>
      <c r="D36" s="1557"/>
      <c r="E36" s="1556"/>
    </row>
    <row r="37" spans="1:5" ht="23.25">
      <c r="A37" s="1556"/>
      <c r="B37" s="1556"/>
      <c r="C37" s="1556"/>
      <c r="D37" s="1557"/>
      <c r="E37" s="1556"/>
    </row>
    <row r="38" spans="1:5" ht="23.25">
      <c r="A38" s="1556"/>
      <c r="B38" s="1556"/>
      <c r="C38" s="1556"/>
      <c r="D38" s="1557"/>
      <c r="E38" s="1556"/>
    </row>
    <row r="39" spans="1:5" ht="23.25">
      <c r="A39" s="1556"/>
      <c r="B39" s="1556"/>
      <c r="C39" s="1556"/>
      <c r="D39" s="1557"/>
      <c r="E39" s="1556"/>
    </row>
    <row r="40" spans="1:5" ht="23.25">
      <c r="A40" s="1556"/>
      <c r="B40" s="1556"/>
      <c r="C40" s="1556"/>
      <c r="D40" s="1557"/>
      <c r="E40" s="1556"/>
    </row>
    <row r="41" spans="1:5" ht="23.25">
      <c r="A41" s="1556"/>
      <c r="B41" s="1556"/>
      <c r="C41" s="1556"/>
      <c r="D41" s="1557"/>
      <c r="E41" s="1556"/>
    </row>
    <row r="42" spans="1:5" ht="23.25">
      <c r="A42" s="1556"/>
      <c r="B42" s="1556"/>
      <c r="C42" s="1556"/>
      <c r="D42" s="1557"/>
      <c r="E42" s="1556"/>
    </row>
    <row r="43" spans="1:5" ht="23.25">
      <c r="A43" s="1556"/>
      <c r="B43" s="1556"/>
      <c r="C43" s="1556"/>
      <c r="D43" s="1557"/>
      <c r="E43" s="1556"/>
    </row>
    <row r="44" spans="1:5" ht="23.25">
      <c r="A44" s="1556"/>
      <c r="B44" s="1556"/>
      <c r="C44" s="1556"/>
      <c r="D44" s="1557"/>
      <c r="E44" s="1556"/>
    </row>
    <row r="45" spans="1:5" ht="23.25">
      <c r="A45" s="1556"/>
      <c r="B45" s="1556"/>
      <c r="C45" s="1556"/>
      <c r="D45" s="1557"/>
      <c r="E45" s="1556"/>
    </row>
    <row r="46" spans="1:5" ht="23.25">
      <c r="A46" s="1556"/>
      <c r="B46" s="1556"/>
      <c r="C46" s="1556"/>
      <c r="D46" s="1557"/>
      <c r="E46" s="1556"/>
    </row>
    <row r="47" spans="1:5" ht="23.25">
      <c r="A47" s="1556"/>
      <c r="B47" s="1556"/>
      <c r="C47" s="1556"/>
      <c r="D47" s="1557"/>
      <c r="E47" s="1556"/>
    </row>
    <row r="48" spans="1:5" ht="23.25">
      <c r="A48" s="1556"/>
      <c r="B48" s="1556"/>
      <c r="C48" s="1556"/>
      <c r="D48" s="1557"/>
      <c r="E48" s="1556"/>
    </row>
    <row r="49" spans="1:5" ht="23.25">
      <c r="A49" s="1556"/>
      <c r="B49" s="1556"/>
      <c r="C49" s="1556"/>
      <c r="D49" s="1557"/>
      <c r="E49" s="1556"/>
    </row>
    <row r="50" spans="1:5" ht="23.25">
      <c r="A50" s="1556"/>
      <c r="B50" s="1556"/>
      <c r="C50" s="1556"/>
      <c r="D50" s="1557"/>
      <c r="E50" s="1556"/>
    </row>
    <row r="51" spans="1:5" ht="23.25">
      <c r="A51" s="1556"/>
      <c r="B51" s="1556"/>
      <c r="C51" s="1556"/>
      <c r="D51" s="1557"/>
      <c r="E51" s="1556"/>
    </row>
    <row r="52" spans="1:5" ht="23.25">
      <c r="A52" s="1556"/>
      <c r="B52" s="1556"/>
      <c r="C52" s="1556"/>
      <c r="D52" s="1557"/>
      <c r="E52" s="1556"/>
    </row>
    <row r="53" spans="1:5" ht="23.25">
      <c r="A53" s="1556"/>
      <c r="B53" s="1556"/>
      <c r="C53" s="1556"/>
      <c r="D53" s="1557"/>
      <c r="E53" s="1556"/>
    </row>
    <row r="54" spans="1:5" ht="23.25">
      <c r="A54" s="1556"/>
      <c r="B54" s="1556"/>
      <c r="C54" s="1556"/>
      <c r="D54" s="1557"/>
      <c r="E54" s="1556"/>
    </row>
    <row r="55" spans="1:5" ht="23.25">
      <c r="A55" s="1556"/>
      <c r="B55" s="1556"/>
      <c r="C55" s="1556"/>
      <c r="D55" s="1557"/>
      <c r="E55" s="1556"/>
    </row>
    <row r="56" spans="1:5" ht="23.25">
      <c r="A56" s="1556"/>
      <c r="B56" s="1556"/>
      <c r="C56" s="1556"/>
      <c r="D56" s="1557"/>
      <c r="E56" s="1556"/>
    </row>
    <row r="57" spans="1:5" ht="23.25">
      <c r="A57" s="1556"/>
      <c r="B57" s="1556"/>
      <c r="C57" s="1556"/>
      <c r="D57" s="1557"/>
      <c r="E57" s="1556"/>
    </row>
    <row r="58" spans="1:5" ht="23.25">
      <c r="A58" s="1556"/>
      <c r="B58" s="1556"/>
      <c r="C58" s="1556"/>
      <c r="D58" s="1557"/>
      <c r="E58" s="1556"/>
    </row>
    <row r="59" spans="1:5" ht="23.25">
      <c r="A59" s="1556"/>
      <c r="B59" s="1556"/>
      <c r="C59" s="1556"/>
      <c r="D59" s="1557"/>
      <c r="E59" s="1556"/>
    </row>
    <row r="60" spans="1:5" ht="23.25">
      <c r="A60" s="1556"/>
      <c r="B60" s="1556"/>
      <c r="C60" s="1556"/>
      <c r="D60" s="1557"/>
      <c r="E60" s="1556"/>
    </row>
    <row r="61" spans="1:5" ht="23.25">
      <c r="A61" s="1556"/>
      <c r="B61" s="1556"/>
      <c r="C61" s="1556"/>
      <c r="D61" s="1557"/>
      <c r="E61" s="1556"/>
    </row>
    <row r="62" spans="1:5" ht="23.25">
      <c r="A62" s="1556"/>
      <c r="B62" s="1556"/>
      <c r="C62" s="1556"/>
      <c r="D62" s="1557"/>
      <c r="E62" s="1556"/>
    </row>
    <row r="63" spans="1:5" ht="23.25">
      <c r="A63" s="1556"/>
      <c r="B63" s="1556"/>
      <c r="C63" s="1556"/>
      <c r="D63" s="1557"/>
      <c r="E63" s="1556"/>
    </row>
    <row r="64" spans="1:5" ht="23.25">
      <c r="A64" s="1556"/>
      <c r="B64" s="1556"/>
      <c r="C64" s="1556"/>
      <c r="D64" s="1557"/>
      <c r="E64" s="1556"/>
    </row>
    <row r="65" spans="1:5" ht="23.25">
      <c r="A65" s="1556"/>
      <c r="B65" s="1556"/>
      <c r="C65" s="1556"/>
      <c r="D65" s="1557"/>
      <c r="E65" s="1556"/>
    </row>
    <row r="66" spans="1:5" ht="23.25">
      <c r="A66" s="1556"/>
      <c r="B66" s="1556"/>
      <c r="C66" s="1556"/>
      <c r="D66" s="1557"/>
      <c r="E66" s="1556"/>
    </row>
    <row r="67" spans="1:5" ht="23.25">
      <c r="A67" s="1556"/>
      <c r="B67" s="1556"/>
      <c r="C67" s="1556"/>
      <c r="D67" s="1557"/>
      <c r="E67" s="1556"/>
    </row>
    <row r="68" spans="1:5" ht="23.25">
      <c r="A68" s="1556"/>
      <c r="B68" s="1556"/>
      <c r="C68" s="1556"/>
      <c r="D68" s="1557"/>
      <c r="E68" s="1556"/>
    </row>
    <row r="69" spans="1:5" ht="23.25">
      <c r="A69" s="1556"/>
      <c r="B69" s="1556"/>
      <c r="C69" s="1556"/>
      <c r="D69" s="1557"/>
      <c r="E69" s="1556"/>
    </row>
    <row r="70" spans="1:5" ht="23.25">
      <c r="A70" s="1556"/>
      <c r="B70" s="1556"/>
      <c r="C70" s="1556"/>
      <c r="D70" s="1557"/>
      <c r="E70" s="1556"/>
    </row>
    <row r="71" spans="1:5" ht="23.25">
      <c r="A71" s="1556"/>
      <c r="B71" s="1556"/>
      <c r="C71" s="1556"/>
      <c r="D71" s="1557"/>
      <c r="E71" s="1556"/>
    </row>
    <row r="72" spans="1:5" ht="23.25">
      <c r="A72" s="1556"/>
      <c r="B72" s="1556"/>
      <c r="C72" s="1556"/>
      <c r="D72" s="1557"/>
      <c r="E72" s="1556"/>
    </row>
    <row r="73" spans="1:5" ht="23.25">
      <c r="A73" s="1556"/>
      <c r="B73" s="1556"/>
      <c r="C73" s="1556"/>
      <c r="D73" s="1557"/>
      <c r="E73" s="1556"/>
    </row>
    <row r="74" spans="1:5" ht="23.25">
      <c r="A74" s="1556"/>
      <c r="B74" s="1556"/>
      <c r="C74" s="1556"/>
      <c r="D74" s="1557"/>
      <c r="E74" s="1556"/>
    </row>
    <row r="75" spans="1:5" ht="23.25">
      <c r="A75" s="1556"/>
      <c r="B75" s="1556"/>
      <c r="C75" s="1556"/>
      <c r="D75" s="1557"/>
      <c r="E75" s="1556"/>
    </row>
    <row r="76" spans="1:5" ht="23.25">
      <c r="A76" s="1556"/>
      <c r="B76" s="1556"/>
      <c r="C76" s="1556"/>
      <c r="D76" s="1557"/>
      <c r="E76" s="1556"/>
    </row>
    <row r="77" spans="1:5" ht="23.25">
      <c r="A77" s="1556"/>
      <c r="B77" s="1556"/>
      <c r="C77" s="1556"/>
      <c r="D77" s="1557"/>
      <c r="E77" s="1556"/>
    </row>
    <row r="78" spans="1:5" ht="23.25">
      <c r="A78" s="1556"/>
      <c r="B78" s="1556"/>
      <c r="C78" s="1556"/>
      <c r="D78" s="1557"/>
      <c r="E78" s="1556"/>
    </row>
    <row r="79" spans="1:5" ht="23.25">
      <c r="A79" s="1556"/>
      <c r="B79" s="1556"/>
      <c r="C79" s="1556"/>
      <c r="D79" s="1557"/>
      <c r="E79" s="1556"/>
    </row>
    <row r="80" spans="1:5" ht="23.25">
      <c r="A80" s="1556"/>
      <c r="B80" s="1556"/>
      <c r="C80" s="1556"/>
      <c r="D80" s="1557"/>
      <c r="E80" s="1556"/>
    </row>
    <row r="81" spans="1:5" ht="23.25">
      <c r="A81" s="1556"/>
      <c r="B81" s="1556"/>
      <c r="C81" s="1556"/>
      <c r="D81" s="1557"/>
      <c r="E81" s="1556"/>
    </row>
    <row r="82" spans="1:5" ht="23.25">
      <c r="A82" s="1556"/>
      <c r="B82" s="1556"/>
      <c r="C82" s="1556"/>
      <c r="D82" s="1557"/>
      <c r="E82" s="1556"/>
    </row>
    <row r="83" spans="1:5" ht="23.25">
      <c r="A83" s="1556"/>
      <c r="B83" s="1556"/>
      <c r="C83" s="1556"/>
      <c r="D83" s="1557"/>
      <c r="E83" s="1556"/>
    </row>
    <row r="84" spans="1:5" ht="23.25">
      <c r="A84" s="1556"/>
      <c r="B84" s="1556"/>
      <c r="C84" s="1556"/>
      <c r="D84" s="1557"/>
      <c r="E84" s="1556"/>
    </row>
    <row r="85" spans="1:5" ht="23.25">
      <c r="A85" s="1556"/>
      <c r="B85" s="1556"/>
      <c r="C85" s="1556"/>
      <c r="D85" s="1557"/>
      <c r="E85" s="1556"/>
    </row>
    <row r="86" spans="1:5" ht="23.25">
      <c r="A86" s="1556"/>
      <c r="B86" s="1556"/>
      <c r="C86" s="1556"/>
      <c r="D86" s="1557"/>
      <c r="E86" s="1556"/>
    </row>
    <row r="87" spans="1:5" ht="23.25">
      <c r="A87" s="1556"/>
      <c r="B87" s="1556"/>
      <c r="C87" s="1556"/>
      <c r="D87" s="1557"/>
      <c r="E87" s="1556"/>
    </row>
    <row r="88" spans="1:5" ht="23.25">
      <c r="A88" s="1556"/>
      <c r="B88" s="1556"/>
      <c r="C88" s="1556"/>
      <c r="D88" s="1557"/>
      <c r="E88" s="1556"/>
    </row>
    <row r="89" spans="1:5" ht="23.25">
      <c r="A89" s="1556"/>
      <c r="B89" s="1556"/>
      <c r="C89" s="1556"/>
      <c r="D89" s="1557"/>
      <c r="E89" s="1556"/>
    </row>
    <row r="90" spans="1:5" ht="23.25">
      <c r="A90" s="1556"/>
      <c r="B90" s="1556"/>
      <c r="C90" s="1556"/>
      <c r="D90" s="1557"/>
      <c r="E90" s="1556"/>
    </row>
    <row r="91" spans="1:5" ht="23.25">
      <c r="A91" s="1556"/>
      <c r="B91" s="1556"/>
      <c r="C91" s="1556"/>
      <c r="D91" s="1557"/>
      <c r="E91" s="1556"/>
    </row>
    <row r="92" spans="1:5" ht="23.25">
      <c r="A92" s="1556"/>
      <c r="B92" s="1556"/>
      <c r="C92" s="1556"/>
      <c r="D92" s="1557"/>
      <c r="E92" s="1556"/>
    </row>
    <row r="93" spans="1:5" ht="23.25">
      <c r="A93" s="1556"/>
      <c r="B93" s="1556"/>
      <c r="C93" s="1556"/>
      <c r="D93" s="1557"/>
      <c r="E93" s="1556"/>
    </row>
    <row r="94" spans="1:5" ht="23.25">
      <c r="A94" s="1556"/>
      <c r="B94" s="1556"/>
      <c r="C94" s="1556"/>
      <c r="D94" s="1557"/>
      <c r="E94" s="1556"/>
    </row>
    <row r="95" spans="1:5" ht="23.25">
      <c r="A95" s="1556"/>
      <c r="B95" s="1556"/>
      <c r="C95" s="1556"/>
      <c r="D95" s="1557"/>
      <c r="E95" s="1556"/>
    </row>
    <row r="96" spans="1:5" ht="23.25">
      <c r="A96" s="1556"/>
      <c r="B96" s="1556"/>
      <c r="C96" s="1556"/>
      <c r="D96" s="1557"/>
      <c r="E96" s="1556"/>
    </row>
    <row r="97" spans="1:5" ht="23.25">
      <c r="A97" s="1556"/>
      <c r="B97" s="1556"/>
      <c r="C97" s="1556"/>
      <c r="D97" s="1557"/>
      <c r="E97" s="1556"/>
    </row>
    <row r="98" spans="1:5" ht="23.25">
      <c r="A98" s="1556"/>
      <c r="B98" s="1556"/>
      <c r="C98" s="1556"/>
      <c r="D98" s="1557"/>
      <c r="E98" s="1556"/>
    </row>
    <row r="99" spans="1:5" ht="23.25">
      <c r="A99" s="1556"/>
      <c r="B99" s="1556"/>
      <c r="C99" s="1556"/>
      <c r="D99" s="1557"/>
      <c r="E99" s="1556"/>
    </row>
    <row r="100" spans="1:5" ht="23.25">
      <c r="A100" s="1556"/>
      <c r="B100" s="1556"/>
      <c r="C100" s="1556"/>
      <c r="D100" s="1557"/>
      <c r="E100" s="1556"/>
    </row>
    <row r="101" spans="1:5" ht="23.25">
      <c r="A101" s="1556"/>
      <c r="B101" s="1556"/>
      <c r="C101" s="1556"/>
      <c r="D101" s="1557"/>
      <c r="E101" s="1556"/>
    </row>
    <row r="102" spans="1:5" ht="23.25">
      <c r="A102" s="1556"/>
      <c r="B102" s="1556"/>
      <c r="C102" s="1556"/>
      <c r="D102" s="1557"/>
      <c r="E102" s="1556"/>
    </row>
    <row r="103" spans="1:5" ht="23.25">
      <c r="A103" s="1556"/>
      <c r="B103" s="1556"/>
      <c r="C103" s="1556"/>
      <c r="D103" s="1557"/>
      <c r="E103" s="1556"/>
    </row>
    <row r="104" spans="1:5" ht="23.25">
      <c r="A104" s="1556"/>
      <c r="B104" s="1556"/>
      <c r="C104" s="1556"/>
      <c r="D104" s="1557"/>
      <c r="E104" s="1556"/>
    </row>
    <row r="105" spans="1:5" ht="23.25">
      <c r="A105" s="1556"/>
      <c r="B105" s="1556"/>
      <c r="C105" s="1556"/>
      <c r="D105" s="1557"/>
      <c r="E105" s="1556"/>
    </row>
    <row r="106" spans="1:5" ht="23.25">
      <c r="A106" s="1556"/>
      <c r="B106" s="1556"/>
      <c r="C106" s="1556"/>
      <c r="D106" s="1557"/>
      <c r="E106" s="1556"/>
    </row>
    <row r="107" spans="1:5" ht="23.25">
      <c r="A107" s="1556"/>
      <c r="B107" s="1556"/>
      <c r="C107" s="1556"/>
      <c r="D107" s="1557"/>
      <c r="E107" s="1556"/>
    </row>
    <row r="108" spans="1:5" ht="23.25">
      <c r="A108" s="1556"/>
      <c r="B108" s="1556"/>
      <c r="C108" s="1556"/>
      <c r="D108" s="1557"/>
      <c r="E108" s="1556"/>
    </row>
    <row r="109" spans="1:5" ht="23.25">
      <c r="A109" s="1556"/>
      <c r="B109" s="1556"/>
      <c r="C109" s="1556"/>
      <c r="D109" s="1557"/>
      <c r="E109" s="1556"/>
    </row>
    <row r="110" spans="1:5" ht="23.25">
      <c r="A110" s="1556"/>
      <c r="B110" s="1556"/>
      <c r="C110" s="1556"/>
      <c r="D110" s="1557"/>
      <c r="E110" s="1556"/>
    </row>
    <row r="111" spans="1:5" ht="23.25">
      <c r="A111" s="1556"/>
      <c r="B111" s="1556"/>
      <c r="C111" s="1556"/>
      <c r="D111" s="1557"/>
      <c r="E111" s="1556"/>
    </row>
    <row r="112" spans="1:5" ht="23.25">
      <c r="A112" s="1556"/>
      <c r="B112" s="1556"/>
      <c r="C112" s="1556"/>
      <c r="D112" s="1557"/>
      <c r="E112" s="1556"/>
    </row>
    <row r="113" spans="1:5" ht="23.25">
      <c r="A113" s="1556"/>
      <c r="B113" s="1556"/>
      <c r="C113" s="1556"/>
      <c r="D113" s="1557"/>
      <c r="E113" s="1556"/>
    </row>
    <row r="114" spans="1:5" ht="23.25">
      <c r="A114" s="1556"/>
      <c r="B114" s="1556"/>
      <c r="C114" s="1556"/>
      <c r="D114" s="1557"/>
      <c r="E114" s="1556"/>
    </row>
    <row r="115" spans="1:5" ht="23.25">
      <c r="A115" s="1556"/>
      <c r="B115" s="1556"/>
      <c r="C115" s="1556"/>
      <c r="D115" s="1557"/>
      <c r="E115" s="1556"/>
    </row>
    <row r="116" spans="1:5" ht="23.25">
      <c r="A116" s="1556"/>
      <c r="B116" s="1556"/>
      <c r="C116" s="1556"/>
      <c r="D116" s="1557"/>
      <c r="E116" s="1556"/>
    </row>
    <row r="117" spans="1:5" ht="23.25">
      <c r="A117" s="1556"/>
      <c r="B117" s="1556"/>
      <c r="C117" s="1556"/>
      <c r="D117" s="1557"/>
      <c r="E117" s="1556"/>
    </row>
    <row r="118" spans="1:5" ht="23.25">
      <c r="A118" s="1556"/>
      <c r="B118" s="1556"/>
      <c r="C118" s="1556"/>
      <c r="D118" s="1557"/>
      <c r="E118" s="1556"/>
    </row>
    <row r="119" spans="1:5" ht="23.25">
      <c r="A119" s="1556"/>
      <c r="B119" s="1556"/>
      <c r="C119" s="1556"/>
      <c r="D119" s="1557"/>
      <c r="E119" s="1556"/>
    </row>
    <row r="120" spans="1:5" ht="23.25">
      <c r="A120" s="1556"/>
      <c r="B120" s="1556"/>
      <c r="C120" s="1556"/>
      <c r="D120" s="1557"/>
      <c r="E120" s="1556"/>
    </row>
    <row r="121" spans="1:5" ht="23.25">
      <c r="A121" s="1556"/>
      <c r="B121" s="1556"/>
      <c r="C121" s="1556"/>
      <c r="D121" s="1557"/>
      <c r="E121" s="1556"/>
    </row>
    <row r="122" spans="1:5" ht="23.25">
      <c r="A122" s="1556"/>
      <c r="B122" s="1556"/>
      <c r="C122" s="1556"/>
      <c r="D122" s="1557"/>
      <c r="E122" s="1556"/>
    </row>
    <row r="123" spans="1:5" ht="23.25">
      <c r="A123" s="1556"/>
      <c r="B123" s="1556"/>
      <c r="C123" s="1556"/>
      <c r="D123" s="1557"/>
      <c r="E123" s="1556"/>
    </row>
    <row r="124" spans="1:5" ht="23.25">
      <c r="A124" s="1556"/>
      <c r="B124" s="1556"/>
      <c r="C124" s="1556"/>
      <c r="D124" s="1557"/>
      <c r="E124" s="1556"/>
    </row>
    <row r="125" spans="1:5" ht="23.25">
      <c r="A125" s="1556"/>
      <c r="B125" s="1556"/>
      <c r="C125" s="1556"/>
      <c r="D125" s="1557"/>
      <c r="E125" s="1556"/>
    </row>
    <row r="126" spans="1:5" ht="23.25">
      <c r="A126" s="1556"/>
      <c r="B126" s="1556"/>
      <c r="C126" s="1556"/>
      <c r="D126" s="1557"/>
      <c r="E126" s="1556"/>
    </row>
    <row r="127" spans="1:5" ht="23.25">
      <c r="A127" s="1556"/>
      <c r="B127" s="1556"/>
      <c r="C127" s="1556"/>
      <c r="D127" s="1557"/>
      <c r="E127" s="1556"/>
    </row>
    <row r="128" spans="1:5" ht="23.25">
      <c r="A128" s="1556"/>
      <c r="B128" s="1556"/>
      <c r="C128" s="1556"/>
      <c r="D128" s="1557"/>
      <c r="E128" s="1556"/>
    </row>
    <row r="129" spans="1:5" ht="23.25">
      <c r="A129" s="1556"/>
      <c r="B129" s="1556"/>
      <c r="C129" s="1556"/>
      <c r="D129" s="1557"/>
      <c r="E129" s="1556"/>
    </row>
    <row r="130" spans="1:5" ht="23.25">
      <c r="A130" s="1556"/>
      <c r="B130" s="1556"/>
      <c r="C130" s="1556"/>
      <c r="D130" s="1557"/>
      <c r="E130" s="1556"/>
    </row>
    <row r="131" spans="1:5" ht="23.25">
      <c r="A131" s="1556"/>
      <c r="B131" s="1556"/>
      <c r="C131" s="1556"/>
      <c r="D131" s="1557"/>
      <c r="E131" s="1556"/>
    </row>
    <row r="132" spans="1:5" ht="23.25">
      <c r="A132" s="1556"/>
      <c r="B132" s="1556"/>
      <c r="C132" s="1556"/>
      <c r="D132" s="1557"/>
      <c r="E132" s="1556"/>
    </row>
    <row r="133" spans="1:5" ht="23.25">
      <c r="A133" s="1556"/>
      <c r="B133" s="1556"/>
      <c r="C133" s="1556"/>
      <c r="D133" s="1557"/>
      <c r="E133" s="1556"/>
    </row>
    <row r="134" spans="1:5" ht="23.25">
      <c r="A134" s="1556"/>
      <c r="B134" s="1556"/>
      <c r="C134" s="1556"/>
      <c r="D134" s="1557"/>
      <c r="E134" s="1556"/>
    </row>
    <row r="135" spans="1:5" ht="23.25">
      <c r="A135" s="1556"/>
      <c r="B135" s="1556"/>
      <c r="C135" s="1556"/>
      <c r="D135" s="1557"/>
      <c r="E135" s="1556"/>
    </row>
    <row r="136" spans="1:5" ht="23.25">
      <c r="A136" s="1556"/>
      <c r="B136" s="1556"/>
      <c r="C136" s="1556"/>
      <c r="D136" s="1557"/>
      <c r="E136" s="1556"/>
    </row>
    <row r="137" spans="1:5" ht="23.25">
      <c r="A137" s="1556"/>
      <c r="B137" s="1556"/>
      <c r="C137" s="1556"/>
      <c r="D137" s="1557"/>
      <c r="E137" s="1556"/>
    </row>
    <row r="138" spans="1:5" ht="23.25">
      <c r="A138" s="1556"/>
      <c r="B138" s="1556"/>
      <c r="C138" s="1556"/>
      <c r="D138" s="1557"/>
      <c r="E138" s="1556"/>
    </row>
    <row r="139" spans="1:5" ht="23.25">
      <c r="A139" s="1556"/>
      <c r="B139" s="1556"/>
      <c r="C139" s="1556"/>
      <c r="D139" s="1557"/>
      <c r="E139" s="1556"/>
    </row>
    <row r="140" spans="1:5" ht="23.25">
      <c r="A140" s="1556"/>
      <c r="B140" s="1556"/>
      <c r="C140" s="1556"/>
      <c r="D140" s="1557"/>
      <c r="E140" s="1556"/>
    </row>
    <row r="141" spans="1:5" ht="23.25">
      <c r="A141" s="1556"/>
      <c r="B141" s="1556"/>
      <c r="C141" s="1556"/>
      <c r="D141" s="1557"/>
      <c r="E141" s="1556"/>
    </row>
    <row r="142" spans="1:5" ht="23.25">
      <c r="A142" s="1556"/>
      <c r="B142" s="1556"/>
      <c r="C142" s="1556"/>
      <c r="D142" s="1557"/>
      <c r="E142" s="1556"/>
    </row>
    <row r="143" spans="1:5" ht="23.25">
      <c r="A143" s="1556"/>
      <c r="B143" s="1556"/>
      <c r="C143" s="1556"/>
      <c r="D143" s="1557"/>
      <c r="E143" s="1556"/>
    </row>
    <row r="144" spans="1:5" ht="23.25">
      <c r="A144" s="1556"/>
      <c r="B144" s="1556"/>
      <c r="C144" s="1556"/>
      <c r="D144" s="1557"/>
      <c r="E144" s="1556"/>
    </row>
    <row r="145" spans="1:5" ht="23.25">
      <c r="A145" s="1556"/>
      <c r="B145" s="1556"/>
      <c r="C145" s="1556"/>
      <c r="D145" s="1557"/>
      <c r="E145" s="1556"/>
    </row>
    <row r="146" spans="1:5" ht="23.25">
      <c r="A146" s="1556"/>
      <c r="B146" s="1556"/>
      <c r="C146" s="1556"/>
      <c r="D146" s="1557"/>
      <c r="E146" s="1556"/>
    </row>
    <row r="147" spans="1:5" ht="23.25">
      <c r="A147" s="1556"/>
      <c r="B147" s="1556"/>
      <c r="C147" s="1556"/>
      <c r="D147" s="1557"/>
      <c r="E147" s="1556"/>
    </row>
    <row r="148" spans="1:5" ht="23.25">
      <c r="A148" s="1556"/>
      <c r="B148" s="1556"/>
      <c r="C148" s="1556"/>
      <c r="D148" s="1557"/>
      <c r="E148" s="1556"/>
    </row>
    <row r="149" spans="1:5" ht="23.25">
      <c r="A149" s="1556"/>
      <c r="B149" s="1556"/>
      <c r="C149" s="1556"/>
      <c r="D149" s="1557"/>
      <c r="E149" s="1556"/>
    </row>
    <row r="150" spans="1:5" ht="23.25">
      <c r="A150" s="1556"/>
      <c r="B150" s="1556"/>
      <c r="C150" s="1556"/>
      <c r="D150" s="1557"/>
      <c r="E150" s="1556"/>
    </row>
    <row r="151" spans="1:5" ht="23.25">
      <c r="A151" s="1556"/>
      <c r="B151" s="1556"/>
      <c r="C151" s="1556"/>
      <c r="D151" s="1557"/>
      <c r="E151" s="1556"/>
    </row>
    <row r="152" spans="1:5" ht="23.25">
      <c r="A152" s="1556"/>
      <c r="B152" s="1556"/>
      <c r="C152" s="1556"/>
      <c r="D152" s="1557"/>
      <c r="E152" s="1556"/>
    </row>
    <row r="153" spans="1:5" ht="23.25">
      <c r="A153" s="1556"/>
      <c r="B153" s="1556"/>
      <c r="C153" s="1556"/>
      <c r="D153" s="1557"/>
      <c r="E153" s="1556"/>
    </row>
    <row r="154" spans="1:5" ht="23.25">
      <c r="A154" s="1556"/>
      <c r="B154" s="1556"/>
      <c r="C154" s="1556"/>
      <c r="D154" s="1557"/>
      <c r="E154" s="1556"/>
    </row>
    <row r="155" spans="1:5" ht="23.25">
      <c r="A155" s="1556"/>
      <c r="B155" s="1556"/>
      <c r="C155" s="1556"/>
      <c r="D155" s="1557"/>
      <c r="E155" s="1556"/>
    </row>
    <row r="156" spans="1:5" ht="23.25">
      <c r="A156" s="1556"/>
      <c r="B156" s="1556"/>
      <c r="C156" s="1556"/>
      <c r="D156" s="1557"/>
      <c r="E156" s="1556"/>
    </row>
    <row r="157" spans="1:5" ht="23.25">
      <c r="A157" s="1556"/>
      <c r="B157" s="1556"/>
      <c r="C157" s="1556"/>
      <c r="D157" s="1557"/>
      <c r="E157" s="1556"/>
    </row>
    <row r="158" spans="1:5" ht="23.25">
      <c r="A158" s="1556"/>
      <c r="B158" s="1556"/>
      <c r="C158" s="1556"/>
      <c r="D158" s="1557"/>
      <c r="E158" s="1556"/>
    </row>
    <row r="159" spans="1:5" ht="23.25">
      <c r="A159" s="1556"/>
      <c r="B159" s="1556"/>
      <c r="C159" s="1556"/>
      <c r="D159" s="1557"/>
      <c r="E159" s="1556"/>
    </row>
    <row r="160" spans="1:5" ht="23.25">
      <c r="A160" s="1556"/>
      <c r="B160" s="1556"/>
      <c r="C160" s="1556"/>
      <c r="D160" s="1557"/>
      <c r="E160" s="1556"/>
    </row>
    <row r="161" spans="1:5" ht="23.25">
      <c r="A161" s="1556"/>
      <c r="B161" s="1556"/>
      <c r="C161" s="1556"/>
      <c r="D161" s="1557"/>
      <c r="E161" s="1556"/>
    </row>
    <row r="162" spans="1:5" ht="23.25">
      <c r="A162" s="1556"/>
      <c r="B162" s="1556"/>
      <c r="C162" s="1556"/>
      <c r="D162" s="1557"/>
      <c r="E162" s="1556"/>
    </row>
    <row r="163" spans="1:5" ht="23.25">
      <c r="A163" s="1556"/>
      <c r="B163" s="1556"/>
      <c r="C163" s="1556"/>
      <c r="D163" s="1557"/>
      <c r="E163" s="1556"/>
    </row>
    <row r="164" spans="1:5" ht="23.25">
      <c r="A164" s="1556"/>
      <c r="B164" s="1556"/>
      <c r="C164" s="1556"/>
      <c r="D164" s="1557"/>
      <c r="E164" s="1556"/>
    </row>
    <row r="165" spans="1:5" ht="23.25">
      <c r="A165" s="1556"/>
      <c r="B165" s="1556"/>
      <c r="C165" s="1556"/>
      <c r="D165" s="1557"/>
      <c r="E165" s="1556"/>
    </row>
    <row r="166" spans="1:5" ht="23.25">
      <c r="A166" s="1556"/>
      <c r="B166" s="1556"/>
      <c r="C166" s="1556"/>
      <c r="D166" s="1557"/>
      <c r="E166" s="1556"/>
    </row>
    <row r="167" spans="1:5" ht="23.25">
      <c r="A167" s="1556"/>
      <c r="B167" s="1556"/>
      <c r="C167" s="1556"/>
      <c r="D167" s="1557"/>
      <c r="E167" s="1556"/>
    </row>
    <row r="168" spans="1:5" ht="23.25">
      <c r="A168" s="1556"/>
      <c r="B168" s="1556"/>
      <c r="C168" s="1556"/>
      <c r="D168" s="1557"/>
      <c r="E168" s="1556"/>
    </row>
    <row r="169" spans="1:5" ht="23.25">
      <c r="A169" s="1556"/>
      <c r="B169" s="1556"/>
      <c r="C169" s="1556"/>
      <c r="D169" s="1557"/>
      <c r="E169" s="1556"/>
    </row>
    <row r="170" spans="1:5" ht="23.25">
      <c r="A170" s="1556"/>
      <c r="B170" s="1556"/>
      <c r="C170" s="1556"/>
      <c r="D170" s="1557"/>
      <c r="E170" s="1556"/>
    </row>
    <row r="171" spans="1:5" ht="23.25">
      <c r="A171" s="1556"/>
      <c r="B171" s="1556"/>
      <c r="C171" s="1556"/>
      <c r="D171" s="1557"/>
      <c r="E171" s="1556"/>
    </row>
    <row r="172" spans="1:5" ht="23.25">
      <c r="A172" s="1556"/>
      <c r="B172" s="1556"/>
      <c r="C172" s="1556"/>
      <c r="D172" s="1557"/>
      <c r="E172" s="1556"/>
    </row>
    <row r="173" spans="1:5" ht="23.25">
      <c r="A173" s="1556"/>
      <c r="B173" s="1556"/>
      <c r="C173" s="1556"/>
      <c r="D173" s="1557"/>
      <c r="E173" s="1556"/>
    </row>
    <row r="174" spans="1:5" ht="23.25">
      <c r="A174" s="1556"/>
      <c r="B174" s="1556"/>
      <c r="C174" s="1556"/>
      <c r="D174" s="1557"/>
      <c r="E174" s="1556"/>
    </row>
    <row r="175" spans="1:5" ht="23.25">
      <c r="A175" s="1556"/>
      <c r="B175" s="1556"/>
      <c r="C175" s="1556"/>
      <c r="D175" s="1557"/>
      <c r="E175" s="1556"/>
    </row>
    <row r="176" spans="1:5" ht="23.25">
      <c r="A176" s="1556"/>
      <c r="B176" s="1556"/>
      <c r="C176" s="1556"/>
      <c r="D176" s="1557"/>
      <c r="E176" s="1556"/>
    </row>
    <row r="177" spans="1:5" ht="23.25">
      <c r="A177" s="1556"/>
      <c r="B177" s="1556"/>
      <c r="C177" s="1556"/>
      <c r="D177" s="1557"/>
      <c r="E177" s="1556"/>
    </row>
    <row r="178" spans="1:5" ht="23.25">
      <c r="A178" s="1556"/>
      <c r="B178" s="1556"/>
      <c r="C178" s="1556"/>
      <c r="D178" s="1557"/>
      <c r="E178" s="1556"/>
    </row>
    <row r="179" spans="1:5" ht="23.25">
      <c r="A179" s="1556"/>
      <c r="B179" s="1556"/>
      <c r="C179" s="1556"/>
      <c r="D179" s="1557"/>
      <c r="E179" s="1556"/>
    </row>
    <row r="180" spans="1:5" ht="23.25">
      <c r="A180" s="1556"/>
      <c r="B180" s="1556"/>
      <c r="C180" s="1556"/>
      <c r="D180" s="1557"/>
      <c r="E180" s="1556"/>
    </row>
    <row r="181" spans="1:5" ht="23.25">
      <c r="A181" s="1556"/>
      <c r="B181" s="1556"/>
      <c r="C181" s="1556"/>
      <c r="D181" s="1557"/>
      <c r="E181" s="1556"/>
    </row>
    <row r="182" spans="1:5" ht="23.25">
      <c r="A182" s="1556"/>
      <c r="B182" s="1556"/>
      <c r="C182" s="1556"/>
      <c r="D182" s="1557"/>
      <c r="E182" s="1556"/>
    </row>
    <row r="183" spans="1:5" ht="23.25">
      <c r="A183" s="1556"/>
      <c r="B183" s="1556"/>
      <c r="C183" s="1556"/>
      <c r="D183" s="1557"/>
      <c r="E183" s="1556"/>
    </row>
    <row r="184" spans="1:5" ht="23.25">
      <c r="A184" s="1556"/>
      <c r="B184" s="1556"/>
      <c r="C184" s="1556"/>
      <c r="D184" s="1557"/>
      <c r="E184" s="1556"/>
    </row>
    <row r="185" spans="1:5" ht="23.25">
      <c r="A185" s="1556"/>
      <c r="B185" s="1556"/>
      <c r="C185" s="1556"/>
      <c r="D185" s="1557"/>
      <c r="E185" s="1556"/>
    </row>
    <row r="186" spans="1:5" ht="23.25">
      <c r="A186" s="1556"/>
      <c r="B186" s="1556"/>
      <c r="C186" s="1556"/>
      <c r="D186" s="1557"/>
      <c r="E186" s="1556"/>
    </row>
    <row r="187" spans="1:5" ht="23.25">
      <c r="A187" s="1556"/>
      <c r="B187" s="1556"/>
      <c r="C187" s="1556"/>
      <c r="D187" s="1557"/>
      <c r="E187" s="1556"/>
    </row>
    <row r="188" spans="1:5" ht="23.25">
      <c r="A188" s="1556"/>
      <c r="B188" s="1556"/>
      <c r="C188" s="1556"/>
      <c r="D188" s="1557"/>
      <c r="E188" s="1556"/>
    </row>
    <row r="189" spans="1:5" ht="23.25">
      <c r="A189" s="1556"/>
      <c r="B189" s="1556"/>
      <c r="C189" s="1556"/>
      <c r="D189" s="1557"/>
      <c r="E189" s="1556"/>
    </row>
    <row r="190" spans="1:5" ht="23.25">
      <c r="A190" s="1556"/>
      <c r="B190" s="1556"/>
      <c r="C190" s="1556"/>
      <c r="D190" s="1557"/>
      <c r="E190" s="1556"/>
    </row>
    <row r="191" spans="1:5" ht="23.25">
      <c r="A191" s="1556"/>
      <c r="B191" s="1556"/>
      <c r="C191" s="1556"/>
      <c r="D191" s="1557"/>
      <c r="E191" s="1556"/>
    </row>
    <row r="192" spans="1:5" ht="23.25">
      <c r="A192" s="1556"/>
      <c r="B192" s="1556"/>
      <c r="C192" s="1556"/>
      <c r="D192" s="1557"/>
      <c r="E192" s="1556"/>
    </row>
    <row r="193" spans="1:5" ht="23.25">
      <c r="A193" s="1556"/>
      <c r="B193" s="1556"/>
      <c r="C193" s="1556"/>
      <c r="D193" s="1557"/>
      <c r="E193" s="1556"/>
    </row>
    <row r="194" spans="1:5" ht="23.25">
      <c r="A194" s="1556"/>
      <c r="B194" s="1556"/>
      <c r="C194" s="1556"/>
      <c r="D194" s="1557"/>
      <c r="E194" s="1556"/>
    </row>
    <row r="195" spans="1:5" ht="23.25">
      <c r="A195" s="1556"/>
      <c r="B195" s="1556"/>
      <c r="C195" s="1556"/>
      <c r="D195" s="1557"/>
      <c r="E195" s="1556"/>
    </row>
    <row r="196" spans="1:5" ht="23.25">
      <c r="A196" s="1556"/>
      <c r="B196" s="1556"/>
      <c r="C196" s="1556"/>
      <c r="D196" s="1557"/>
      <c r="E196" s="1556"/>
    </row>
    <row r="197" spans="1:5" ht="23.25">
      <c r="A197" s="1556"/>
      <c r="B197" s="1556"/>
      <c r="C197" s="1556"/>
      <c r="D197" s="1557"/>
      <c r="E197" s="1556"/>
    </row>
    <row r="198" spans="1:5" ht="23.25">
      <c r="A198" s="1556"/>
      <c r="B198" s="1556"/>
      <c r="C198" s="1556"/>
      <c r="D198" s="1557"/>
      <c r="E198" s="1556"/>
    </row>
    <row r="199" spans="1:5" ht="23.25">
      <c r="A199" s="1556"/>
      <c r="B199" s="1556"/>
      <c r="C199" s="1556"/>
      <c r="D199" s="1557"/>
      <c r="E199" s="1556"/>
    </row>
    <row r="200" spans="1:5" ht="23.25">
      <c r="A200" s="1556"/>
      <c r="B200" s="1556"/>
      <c r="C200" s="1556"/>
      <c r="D200" s="1557"/>
      <c r="E200" s="1556"/>
    </row>
    <row r="201" spans="1:5" ht="23.25">
      <c r="A201" s="1556"/>
      <c r="B201" s="1556"/>
      <c r="C201" s="1556"/>
      <c r="D201" s="1557"/>
      <c r="E201" s="1556"/>
    </row>
    <row r="202" spans="1:5" ht="23.25">
      <c r="A202" s="1556"/>
      <c r="B202" s="1556"/>
      <c r="C202" s="1556"/>
      <c r="D202" s="1557"/>
      <c r="E202" s="1556"/>
    </row>
    <row r="203" spans="1:5" ht="23.25">
      <c r="A203" s="1556"/>
      <c r="B203" s="1556"/>
      <c r="C203" s="1556"/>
      <c r="D203" s="1557"/>
      <c r="E203" s="1556"/>
    </row>
    <row r="204" spans="1:5" ht="23.25">
      <c r="A204" s="1556"/>
      <c r="B204" s="1556"/>
      <c r="C204" s="1556"/>
      <c r="D204" s="1557"/>
      <c r="E204" s="1556"/>
    </row>
    <row r="205" spans="1:5" ht="23.25">
      <c r="A205" s="1556"/>
      <c r="B205" s="1556"/>
      <c r="C205" s="1556"/>
      <c r="D205" s="1557"/>
      <c r="E205" s="1556"/>
    </row>
    <row r="206" spans="1:5" ht="23.25">
      <c r="A206" s="1556"/>
      <c r="B206" s="1556"/>
      <c r="C206" s="1556"/>
      <c r="D206" s="1557"/>
      <c r="E206" s="1556"/>
    </row>
    <row r="207" spans="1:5" ht="23.25">
      <c r="A207" s="1556"/>
      <c r="B207" s="1556"/>
      <c r="C207" s="1556"/>
      <c r="D207" s="1557"/>
      <c r="E207" s="1556"/>
    </row>
    <row r="208" spans="1:5" ht="23.25">
      <c r="A208" s="1556"/>
      <c r="B208" s="1556"/>
      <c r="C208" s="1556"/>
      <c r="D208" s="1557"/>
      <c r="E208" s="1556"/>
    </row>
    <row r="209" spans="1:5" ht="23.25">
      <c r="A209" s="1556"/>
      <c r="B209" s="1556"/>
      <c r="C209" s="1556"/>
      <c r="D209" s="1557"/>
      <c r="E209" s="1556"/>
    </row>
    <row r="210" spans="1:5" ht="23.25">
      <c r="A210" s="1556"/>
      <c r="B210" s="1556"/>
      <c r="C210" s="1556"/>
      <c r="D210" s="1557"/>
      <c r="E210" s="1556"/>
    </row>
    <row r="211" spans="1:5" ht="23.25">
      <c r="A211" s="1556"/>
      <c r="B211" s="1556"/>
      <c r="C211" s="1556"/>
      <c r="D211" s="1557"/>
      <c r="E211" s="1556"/>
    </row>
    <row r="212" spans="1:5" ht="23.25">
      <c r="A212" s="1556"/>
      <c r="B212" s="1556"/>
      <c r="C212" s="1556"/>
      <c r="D212" s="1557"/>
      <c r="E212" s="1556"/>
    </row>
    <row r="213" spans="1:5" ht="23.25">
      <c r="A213" s="1556"/>
      <c r="B213" s="1556"/>
      <c r="C213" s="1556"/>
      <c r="D213" s="1557"/>
      <c r="E213" s="1556"/>
    </row>
    <row r="214" spans="1:5" ht="23.25">
      <c r="A214" s="1556"/>
      <c r="B214" s="1556"/>
      <c r="C214" s="1556"/>
      <c r="D214" s="1557"/>
      <c r="E214" s="1556"/>
    </row>
    <row r="215" spans="1:5" ht="23.25">
      <c r="A215" s="1556"/>
      <c r="B215" s="1556"/>
      <c r="C215" s="1556"/>
      <c r="D215" s="1557"/>
      <c r="E215" s="1556"/>
    </row>
    <row r="216" spans="1:5" ht="23.25">
      <c r="A216" s="1556"/>
      <c r="B216" s="1556"/>
      <c r="C216" s="1556"/>
      <c r="D216" s="1557"/>
      <c r="E216" s="1556"/>
    </row>
    <row r="217" spans="1:5" ht="23.25">
      <c r="A217" s="1556"/>
      <c r="B217" s="1556"/>
      <c r="C217" s="1556"/>
      <c r="D217" s="1557"/>
      <c r="E217" s="1556"/>
    </row>
    <row r="218" spans="1:5" ht="23.25">
      <c r="A218" s="1556"/>
      <c r="B218" s="1556"/>
      <c r="C218" s="1556"/>
      <c r="D218" s="1557"/>
      <c r="E218" s="1556"/>
    </row>
    <row r="219" spans="1:5" ht="23.25">
      <c r="A219" s="1556"/>
      <c r="B219" s="1556"/>
      <c r="C219" s="1556"/>
      <c r="D219" s="1557"/>
      <c r="E219" s="1556"/>
    </row>
    <row r="220" spans="1:5" ht="23.25">
      <c r="A220" s="1556"/>
      <c r="B220" s="1556"/>
      <c r="C220" s="1556"/>
      <c r="D220" s="1557"/>
      <c r="E220" s="1556"/>
    </row>
    <row r="221" spans="1:5" ht="23.25">
      <c r="A221" s="1556"/>
      <c r="B221" s="1556"/>
      <c r="C221" s="1556"/>
      <c r="D221" s="1557"/>
      <c r="E221" s="1556"/>
    </row>
    <row r="222" spans="1:5" ht="23.25">
      <c r="A222" s="1556"/>
      <c r="B222" s="1556"/>
      <c r="C222" s="1556"/>
      <c r="D222" s="1557"/>
      <c r="E222" s="1556"/>
    </row>
    <row r="223" spans="1:5" ht="23.25">
      <c r="A223" s="1556"/>
      <c r="B223" s="1556"/>
      <c r="C223" s="1556"/>
      <c r="D223" s="1557"/>
      <c r="E223" s="1556"/>
    </row>
    <row r="224" spans="1:5" ht="23.25">
      <c r="A224" s="1556"/>
      <c r="B224" s="1556"/>
      <c r="C224" s="1556"/>
      <c r="D224" s="1557"/>
      <c r="E224" s="1556"/>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76FD2562-74BC-4C2A-92DC-A7FB327E7988}"/>
  </hyperlinks>
  <printOptions horizontalCentered="1"/>
  <pageMargins left="1.5354330708661419" right="0" top="0.62992125984251968" bottom="0.19685039370078741" header="0.51181102362204722" footer="0"/>
  <pageSetup paperSize="9" orientation="landscape"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0FA1-27AF-4856-8894-A4A43781307D}">
  <sheetPr>
    <pageSetUpPr fitToPage="1"/>
  </sheetPr>
  <dimension ref="A1:I224"/>
  <sheetViews>
    <sheetView showGridLines="0" view="pageBreakPreview" zoomScaleNormal="100" zoomScaleSheetLayoutView="100" workbookViewId="0">
      <selection activeCell="I2" sqref="I2"/>
    </sheetView>
  </sheetViews>
  <sheetFormatPr defaultRowHeight="15.75"/>
  <cols>
    <col min="1" max="1" width="12.25" style="1641" customWidth="1"/>
    <col min="2" max="2" width="11" style="1641" customWidth="1"/>
    <col min="3" max="3" width="12.75" style="1641" customWidth="1"/>
    <col min="4" max="4" width="12.75" style="1660" customWidth="1"/>
    <col min="5" max="8" width="12.75" style="1641" customWidth="1"/>
    <col min="9" max="16384" width="9" style="1641"/>
  </cols>
  <sheetData>
    <row r="1" spans="1:9" s="1637" customFormat="1" ht="21" customHeight="1" thickBot="1">
      <c r="A1" s="1635" t="s">
        <v>2259</v>
      </c>
      <c r="B1" s="1636"/>
      <c r="C1" s="1686"/>
      <c r="D1" s="1636"/>
      <c r="E1" s="1686"/>
      <c r="F1" s="1635" t="s">
        <v>1056</v>
      </c>
      <c r="G1" s="2403" t="s">
        <v>2320</v>
      </c>
      <c r="H1" s="2404"/>
    </row>
    <row r="2" spans="1:9" s="1637" customFormat="1" ht="21" customHeight="1">
      <c r="A2" s="1635" t="s">
        <v>2134</v>
      </c>
      <c r="B2" s="1638" t="s">
        <v>2308</v>
      </c>
      <c r="C2" s="1686"/>
      <c r="D2" s="1687"/>
      <c r="E2" s="1638"/>
      <c r="F2" s="1635" t="s">
        <v>2059</v>
      </c>
      <c r="G2" s="2393" t="s">
        <v>2321</v>
      </c>
      <c r="H2" s="2393"/>
      <c r="I2" s="125" t="s">
        <v>13</v>
      </c>
    </row>
    <row r="3" spans="1:9" s="1640" customFormat="1" ht="37.5" customHeight="1">
      <c r="A3" s="2405" t="s">
        <v>2322</v>
      </c>
      <c r="B3" s="2405"/>
      <c r="C3" s="2405"/>
      <c r="D3" s="2405"/>
      <c r="E3" s="2405"/>
      <c r="F3" s="2405"/>
      <c r="G3" s="2405"/>
      <c r="H3" s="2405"/>
    </row>
    <row r="4" spans="1:9" ht="21" customHeight="1" thickBot="1">
      <c r="A4" s="2395" t="s">
        <v>2323</v>
      </c>
      <c r="B4" s="2395"/>
      <c r="C4" s="2395"/>
      <c r="D4" s="2395"/>
      <c r="E4" s="2395"/>
      <c r="F4" s="2395"/>
      <c r="G4" s="2395"/>
      <c r="H4" s="2395"/>
    </row>
    <row r="5" spans="1:9" s="1642" customFormat="1" ht="37.35" customHeight="1">
      <c r="A5" s="2330" t="s">
        <v>2140</v>
      </c>
      <c r="B5" s="2397" t="s">
        <v>1583</v>
      </c>
      <c r="C5" s="2399" t="s">
        <v>2265</v>
      </c>
      <c r="D5" s="2400"/>
      <c r="E5" s="2400"/>
      <c r="F5" s="2401" t="s">
        <v>2142</v>
      </c>
      <c r="G5" s="2402"/>
      <c r="H5" s="2402"/>
    </row>
    <row r="6" spans="1:9" s="1642" customFormat="1" ht="37.35" customHeight="1">
      <c r="A6" s="2396"/>
      <c r="B6" s="2398"/>
      <c r="C6" s="1691" t="s">
        <v>2143</v>
      </c>
      <c r="D6" s="1692" t="s">
        <v>2193</v>
      </c>
      <c r="E6" s="1692" t="s">
        <v>2182</v>
      </c>
      <c r="F6" s="1691" t="s">
        <v>2143</v>
      </c>
      <c r="G6" s="1692" t="s">
        <v>2193</v>
      </c>
      <c r="H6" s="1693" t="s">
        <v>2182</v>
      </c>
    </row>
    <row r="7" spans="1:9" s="1642" customFormat="1" ht="43.5" customHeight="1">
      <c r="A7" s="1648" t="s">
        <v>1239</v>
      </c>
      <c r="B7" s="1709">
        <v>0</v>
      </c>
      <c r="C7" s="1698">
        <v>0</v>
      </c>
      <c r="D7" s="1698">
        <v>0</v>
      </c>
      <c r="E7" s="1698">
        <v>0</v>
      </c>
      <c r="F7" s="1698">
        <v>0</v>
      </c>
      <c r="G7" s="1698">
        <v>0</v>
      </c>
      <c r="H7" s="1699">
        <v>0</v>
      </c>
    </row>
    <row r="8" spans="1:9" s="1642" customFormat="1" ht="43.9" customHeight="1">
      <c r="A8" s="1648" t="s">
        <v>2269</v>
      </c>
      <c r="B8" s="1709">
        <v>0</v>
      </c>
      <c r="C8" s="1698">
        <v>0</v>
      </c>
      <c r="D8" s="1698">
        <v>0</v>
      </c>
      <c r="E8" s="1698">
        <v>0</v>
      </c>
      <c r="F8" s="1698">
        <v>0</v>
      </c>
      <c r="G8" s="1698">
        <v>0</v>
      </c>
      <c r="H8" s="1699">
        <v>0</v>
      </c>
    </row>
    <row r="9" spans="1:9" s="1642" customFormat="1" ht="43.9" customHeight="1">
      <c r="A9" s="1648" t="s">
        <v>2270</v>
      </c>
      <c r="B9" s="1709">
        <v>0</v>
      </c>
      <c r="C9" s="1698">
        <v>0</v>
      </c>
      <c r="D9" s="1698">
        <v>0</v>
      </c>
      <c r="E9" s="1698">
        <v>0</v>
      </c>
      <c r="F9" s="1698">
        <v>0</v>
      </c>
      <c r="G9" s="1698">
        <v>0</v>
      </c>
      <c r="H9" s="1699">
        <v>0</v>
      </c>
    </row>
    <row r="10" spans="1:9" s="1642" customFormat="1" ht="43.9" customHeight="1" thickBot="1">
      <c r="A10" s="1653" t="s">
        <v>2152</v>
      </c>
      <c r="B10" s="1710">
        <v>0</v>
      </c>
      <c r="C10" s="1701">
        <v>0</v>
      </c>
      <c r="D10" s="1701">
        <v>0</v>
      </c>
      <c r="E10" s="1701">
        <v>0</v>
      </c>
      <c r="F10" s="1701">
        <v>0</v>
      </c>
      <c r="G10" s="1701">
        <v>0</v>
      </c>
      <c r="H10" s="1702">
        <v>0</v>
      </c>
    </row>
    <row r="11" spans="1:9" ht="24.75" customHeight="1">
      <c r="A11" s="1703" t="s">
        <v>1091</v>
      </c>
      <c r="B11" s="1704" t="s">
        <v>1250</v>
      </c>
      <c r="D11" s="1704" t="s">
        <v>1463</v>
      </c>
      <c r="F11" s="1704" t="s">
        <v>2154</v>
      </c>
      <c r="H11" s="1705"/>
    </row>
    <row r="12" spans="1:9" ht="12.75" customHeight="1">
      <c r="A12" s="1659"/>
      <c r="B12" s="1659"/>
      <c r="C12" s="1659"/>
      <c r="D12" s="1684" t="s">
        <v>1465</v>
      </c>
      <c r="F12" s="1659"/>
      <c r="G12" s="2389"/>
      <c r="H12" s="2389"/>
    </row>
    <row r="13" spans="1:9" ht="16.5">
      <c r="A13" s="1658"/>
      <c r="B13" s="1659"/>
      <c r="C13" s="1659"/>
      <c r="D13" s="1662"/>
      <c r="E13" s="1659"/>
      <c r="F13" s="2390"/>
      <c r="G13" s="2390"/>
      <c r="H13" s="2390"/>
    </row>
    <row r="14" spans="1:9" ht="16.5">
      <c r="A14" s="1659" t="s">
        <v>2324</v>
      </c>
      <c r="B14" s="1659"/>
      <c r="C14" s="1659"/>
      <c r="D14" s="1659"/>
      <c r="E14" s="1659"/>
      <c r="F14" s="1659"/>
      <c r="H14" s="1664" t="s">
        <v>2325</v>
      </c>
    </row>
    <row r="15" spans="1:9" ht="32.25" customHeight="1">
      <c r="A15" s="2361" t="s">
        <v>2326</v>
      </c>
      <c r="B15" s="2329"/>
      <c r="C15" s="2329"/>
      <c r="D15" s="2329"/>
      <c r="E15" s="2329"/>
      <c r="F15" s="2329"/>
      <c r="G15" s="2329"/>
      <c r="H15" s="2329"/>
    </row>
    <row r="16" spans="1:9" ht="17.45" customHeight="1">
      <c r="A16" s="1659" t="s">
        <v>2327</v>
      </c>
      <c r="B16" s="1659"/>
      <c r="C16" s="1659"/>
      <c r="D16" s="1659"/>
      <c r="E16" s="1659"/>
      <c r="F16" s="1659"/>
      <c r="G16" s="1659"/>
      <c r="H16" s="1659"/>
    </row>
    <row r="17" spans="1:7" ht="21.75" customHeight="1"/>
    <row r="18" spans="1:7" ht="21" customHeight="1">
      <c r="A18" s="1665"/>
      <c r="B18" s="1665"/>
      <c r="C18" s="1665"/>
      <c r="D18" s="1666"/>
      <c r="E18" s="1665"/>
      <c r="F18" s="1665"/>
      <c r="G18" s="1665"/>
    </row>
    <row r="19" spans="1:7" ht="21" customHeight="1">
      <c r="A19" s="1665"/>
      <c r="B19" s="1665"/>
      <c r="C19" s="1665"/>
      <c r="D19" s="1666"/>
      <c r="E19" s="1665"/>
      <c r="F19" s="1665"/>
      <c r="G19" s="1665"/>
    </row>
    <row r="20" spans="1:7" ht="21" customHeight="1">
      <c r="A20" s="1665"/>
      <c r="B20" s="1665"/>
      <c r="C20" s="1665"/>
      <c r="D20" s="1666"/>
      <c r="E20" s="1665"/>
      <c r="F20" s="1665"/>
      <c r="G20" s="1665"/>
    </row>
    <row r="21" spans="1:7" ht="21" customHeight="1">
      <c r="A21" s="1665"/>
      <c r="B21" s="1665"/>
      <c r="C21" s="1665"/>
      <c r="D21" s="1666"/>
      <c r="E21" s="1665"/>
      <c r="F21" s="1665"/>
      <c r="G21" s="1665"/>
    </row>
    <row r="22" spans="1:7" ht="21" customHeight="1">
      <c r="A22" s="1665"/>
      <c r="B22" s="1665"/>
      <c r="C22" s="1665"/>
      <c r="D22" s="1666"/>
      <c r="E22" s="1665"/>
      <c r="F22" s="1665"/>
      <c r="G22" s="1665"/>
    </row>
    <row r="23" spans="1:7" ht="21" customHeight="1">
      <c r="A23" s="1665"/>
      <c r="B23" s="1665"/>
      <c r="C23" s="1665"/>
      <c r="D23" s="1666"/>
      <c r="E23" s="1665"/>
      <c r="F23" s="1665"/>
      <c r="G23" s="1665"/>
    </row>
    <row r="24" spans="1:7" ht="21" customHeight="1">
      <c r="A24" s="1665"/>
      <c r="B24" s="1665"/>
      <c r="C24" s="1665"/>
      <c r="D24" s="1666"/>
      <c r="E24" s="1665"/>
      <c r="F24" s="1665"/>
      <c r="G24" s="1665"/>
    </row>
    <row r="25" spans="1:7" ht="21" customHeight="1">
      <c r="A25" s="1665"/>
      <c r="B25" s="1665"/>
      <c r="C25" s="1665"/>
      <c r="D25" s="1666"/>
      <c r="E25" s="1665"/>
      <c r="F25" s="1665"/>
      <c r="G25" s="1665"/>
    </row>
    <row r="26" spans="1:7" ht="21" customHeight="1">
      <c r="A26" s="1665"/>
      <c r="B26" s="1665"/>
      <c r="C26" s="1665"/>
      <c r="D26" s="1666"/>
      <c r="E26" s="1665"/>
      <c r="F26" s="1665"/>
      <c r="G26" s="1665"/>
    </row>
    <row r="27" spans="1:7" ht="21" customHeight="1">
      <c r="A27" s="1665"/>
      <c r="B27" s="1665"/>
      <c r="C27" s="1665"/>
      <c r="D27" s="1666"/>
      <c r="E27" s="1665"/>
    </row>
    <row r="28" spans="1:7" ht="21" customHeight="1">
      <c r="A28" s="1665"/>
      <c r="B28" s="1665"/>
      <c r="C28" s="1665"/>
      <c r="D28" s="1666"/>
      <c r="E28" s="1665"/>
    </row>
    <row r="29" spans="1:7" ht="21" customHeight="1">
      <c r="A29" s="1665"/>
      <c r="B29" s="1665"/>
      <c r="C29" s="1665"/>
      <c r="D29" s="1666"/>
      <c r="E29" s="1665"/>
    </row>
    <row r="30" spans="1:7" ht="21" customHeight="1">
      <c r="A30" s="1665"/>
      <c r="B30" s="1665"/>
      <c r="C30" s="1665"/>
      <c r="D30" s="1666"/>
      <c r="E30" s="1665"/>
    </row>
    <row r="31" spans="1:7" ht="21" customHeight="1">
      <c r="A31" s="1665"/>
      <c r="B31" s="1665"/>
      <c r="C31" s="1665"/>
      <c r="D31" s="1666"/>
      <c r="E31" s="1665"/>
    </row>
    <row r="32" spans="1:7" ht="21" customHeight="1">
      <c r="A32" s="1665"/>
      <c r="B32" s="1665"/>
      <c r="C32" s="1665"/>
      <c r="D32" s="1666"/>
      <c r="E32" s="1665"/>
    </row>
    <row r="33" spans="1:5" ht="21" customHeight="1">
      <c r="A33" s="1665"/>
      <c r="B33" s="1665"/>
      <c r="C33" s="1665"/>
      <c r="D33" s="1666"/>
      <c r="E33" s="1665"/>
    </row>
    <row r="34" spans="1:5" ht="21" customHeight="1">
      <c r="A34" s="1665"/>
      <c r="B34" s="1665"/>
      <c r="C34" s="1665"/>
      <c r="D34" s="1666"/>
      <c r="E34" s="1665"/>
    </row>
    <row r="35" spans="1:5" ht="21" customHeight="1">
      <c r="A35" s="1665"/>
      <c r="B35" s="1665"/>
      <c r="C35" s="1665"/>
      <c r="D35" s="1666"/>
      <c r="E35" s="1665"/>
    </row>
    <row r="36" spans="1:5" ht="21" customHeight="1">
      <c r="A36" s="1665"/>
      <c r="B36" s="1665"/>
      <c r="C36" s="1665"/>
      <c r="D36" s="1666"/>
      <c r="E36" s="1665"/>
    </row>
    <row r="37" spans="1:5" ht="23.25">
      <c r="A37" s="1665"/>
      <c r="B37" s="1665"/>
      <c r="C37" s="1665"/>
      <c r="D37" s="1666"/>
      <c r="E37" s="1665"/>
    </row>
    <row r="38" spans="1:5" ht="23.25">
      <c r="A38" s="1665"/>
      <c r="B38" s="1665"/>
      <c r="C38" s="1665"/>
      <c r="D38" s="1666"/>
      <c r="E38" s="1665"/>
    </row>
    <row r="39" spans="1:5" ht="23.25">
      <c r="A39" s="1665"/>
      <c r="B39" s="1665"/>
      <c r="C39" s="1665"/>
      <c r="D39" s="1666"/>
      <c r="E39" s="1665"/>
    </row>
    <row r="40" spans="1:5" ht="23.25">
      <c r="A40" s="1665"/>
      <c r="B40" s="1665"/>
      <c r="C40" s="1665"/>
      <c r="D40" s="1666"/>
      <c r="E40" s="1665"/>
    </row>
    <row r="41" spans="1:5" ht="23.25">
      <c r="A41" s="1665"/>
      <c r="B41" s="1665"/>
      <c r="C41" s="1665"/>
      <c r="D41" s="1666"/>
      <c r="E41" s="1665"/>
    </row>
    <row r="42" spans="1:5" ht="23.25">
      <c r="A42" s="1665"/>
      <c r="B42" s="1665"/>
      <c r="C42" s="1665"/>
      <c r="D42" s="1666"/>
      <c r="E42" s="1665"/>
    </row>
    <row r="43" spans="1:5" ht="23.25">
      <c r="A43" s="1665"/>
      <c r="B43" s="1665"/>
      <c r="C43" s="1665"/>
      <c r="D43" s="1666"/>
      <c r="E43" s="1665"/>
    </row>
    <row r="44" spans="1:5" ht="23.25">
      <c r="A44" s="1665"/>
      <c r="B44" s="1665"/>
      <c r="C44" s="1665"/>
      <c r="D44" s="1666"/>
      <c r="E44" s="1665"/>
    </row>
    <row r="45" spans="1:5" ht="23.25">
      <c r="A45" s="1665"/>
      <c r="B45" s="1665"/>
      <c r="C45" s="1665"/>
      <c r="D45" s="1666"/>
      <c r="E45" s="1665"/>
    </row>
    <row r="46" spans="1:5" ht="23.25">
      <c r="A46" s="1665"/>
      <c r="B46" s="1665"/>
      <c r="C46" s="1665"/>
      <c r="D46" s="1666"/>
      <c r="E46" s="1665"/>
    </row>
    <row r="47" spans="1:5" ht="23.25">
      <c r="A47" s="1665"/>
      <c r="B47" s="1665"/>
      <c r="C47" s="1665"/>
      <c r="D47" s="1666"/>
      <c r="E47" s="1665"/>
    </row>
    <row r="48" spans="1:5" ht="23.25">
      <c r="A48" s="1665"/>
      <c r="B48" s="1665"/>
      <c r="C48" s="1665"/>
      <c r="D48" s="1666"/>
      <c r="E48" s="1665"/>
    </row>
    <row r="49" spans="1:5" ht="23.25">
      <c r="A49" s="1665"/>
      <c r="B49" s="1665"/>
      <c r="C49" s="1665"/>
      <c r="D49" s="1666"/>
      <c r="E49" s="1665"/>
    </row>
    <row r="50" spans="1:5" ht="23.25">
      <c r="A50" s="1665"/>
      <c r="B50" s="1665"/>
      <c r="C50" s="1665"/>
      <c r="D50" s="1666"/>
      <c r="E50" s="1665"/>
    </row>
    <row r="51" spans="1:5" ht="23.25">
      <c r="A51" s="1665"/>
      <c r="B51" s="1665"/>
      <c r="C51" s="1665"/>
      <c r="D51" s="1666"/>
      <c r="E51" s="1665"/>
    </row>
    <row r="52" spans="1:5" ht="23.25">
      <c r="A52" s="1665"/>
      <c r="B52" s="1665"/>
      <c r="C52" s="1665"/>
      <c r="D52" s="1666"/>
      <c r="E52" s="1665"/>
    </row>
    <row r="53" spans="1:5" ht="23.25">
      <c r="A53" s="1665"/>
      <c r="B53" s="1665"/>
      <c r="C53" s="1665"/>
      <c r="D53" s="1666"/>
      <c r="E53" s="1665"/>
    </row>
    <row r="54" spans="1:5" ht="23.25">
      <c r="A54" s="1665"/>
      <c r="B54" s="1665"/>
      <c r="C54" s="1665"/>
      <c r="D54" s="1666"/>
      <c r="E54" s="1665"/>
    </row>
    <row r="55" spans="1:5" ht="23.25">
      <c r="A55" s="1665"/>
      <c r="B55" s="1665"/>
      <c r="C55" s="1665"/>
      <c r="D55" s="1666"/>
      <c r="E55" s="1665"/>
    </row>
    <row r="56" spans="1:5" ht="23.25">
      <c r="A56" s="1665"/>
      <c r="B56" s="1665"/>
      <c r="C56" s="1665"/>
      <c r="D56" s="1666"/>
      <c r="E56" s="1665"/>
    </row>
    <row r="57" spans="1:5" ht="23.25">
      <c r="A57" s="1665"/>
      <c r="B57" s="1665"/>
      <c r="C57" s="1665"/>
      <c r="D57" s="1666"/>
      <c r="E57" s="1665"/>
    </row>
    <row r="58" spans="1:5" ht="23.25">
      <c r="A58" s="1665"/>
      <c r="B58" s="1665"/>
      <c r="C58" s="1665"/>
      <c r="D58" s="1666"/>
      <c r="E58" s="1665"/>
    </row>
    <row r="59" spans="1:5" ht="23.25">
      <c r="A59" s="1665"/>
      <c r="B59" s="1665"/>
      <c r="C59" s="1665"/>
      <c r="D59" s="1666"/>
      <c r="E59" s="1665"/>
    </row>
    <row r="60" spans="1:5" ht="23.25">
      <c r="A60" s="1665"/>
      <c r="B60" s="1665"/>
      <c r="C60" s="1665"/>
      <c r="D60" s="1666"/>
      <c r="E60" s="1665"/>
    </row>
    <row r="61" spans="1:5" ht="23.25">
      <c r="A61" s="1665"/>
      <c r="B61" s="1665"/>
      <c r="C61" s="1665"/>
      <c r="D61" s="1666"/>
      <c r="E61" s="1665"/>
    </row>
    <row r="62" spans="1:5" ht="23.25">
      <c r="A62" s="1665"/>
      <c r="B62" s="1665"/>
      <c r="C62" s="1665"/>
      <c r="D62" s="1666"/>
      <c r="E62" s="1665"/>
    </row>
    <row r="63" spans="1:5" ht="23.25">
      <c r="A63" s="1665"/>
      <c r="B63" s="1665"/>
      <c r="C63" s="1665"/>
      <c r="D63" s="1666"/>
      <c r="E63" s="1665"/>
    </row>
    <row r="64" spans="1:5" ht="23.25">
      <c r="A64" s="1665"/>
      <c r="B64" s="1665"/>
      <c r="C64" s="1665"/>
      <c r="D64" s="1666"/>
      <c r="E64" s="1665"/>
    </row>
    <row r="65" spans="1:5" ht="23.25">
      <c r="A65" s="1665"/>
      <c r="B65" s="1665"/>
      <c r="C65" s="1665"/>
      <c r="D65" s="1666"/>
      <c r="E65" s="1665"/>
    </row>
    <row r="66" spans="1:5" ht="23.25">
      <c r="A66" s="1665"/>
      <c r="B66" s="1665"/>
      <c r="C66" s="1665"/>
      <c r="D66" s="1666"/>
      <c r="E66" s="1665"/>
    </row>
    <row r="67" spans="1:5" ht="23.25">
      <c r="A67" s="1665"/>
      <c r="B67" s="1665"/>
      <c r="C67" s="1665"/>
      <c r="D67" s="1666"/>
      <c r="E67" s="1665"/>
    </row>
    <row r="68" spans="1:5" ht="23.25">
      <c r="A68" s="1665"/>
      <c r="B68" s="1665"/>
      <c r="C68" s="1665"/>
      <c r="D68" s="1666"/>
      <c r="E68" s="1665"/>
    </row>
    <row r="69" spans="1:5" ht="23.25">
      <c r="A69" s="1665"/>
      <c r="B69" s="1665"/>
      <c r="C69" s="1665"/>
      <c r="D69" s="1666"/>
      <c r="E69" s="1665"/>
    </row>
    <row r="70" spans="1:5" ht="23.25">
      <c r="A70" s="1665"/>
      <c r="B70" s="1665"/>
      <c r="C70" s="1665"/>
      <c r="D70" s="1666"/>
      <c r="E70" s="1665"/>
    </row>
    <row r="71" spans="1:5" ht="23.25">
      <c r="A71" s="1665"/>
      <c r="B71" s="1665"/>
      <c r="C71" s="1665"/>
      <c r="D71" s="1666"/>
      <c r="E71" s="1665"/>
    </row>
    <row r="72" spans="1:5" ht="23.25">
      <c r="A72" s="1665"/>
      <c r="B72" s="1665"/>
      <c r="C72" s="1665"/>
      <c r="D72" s="1666"/>
      <c r="E72" s="1665"/>
    </row>
    <row r="73" spans="1:5" ht="23.25">
      <c r="A73" s="1665"/>
      <c r="B73" s="1665"/>
      <c r="C73" s="1665"/>
      <c r="D73" s="1666"/>
      <c r="E73" s="1665"/>
    </row>
    <row r="74" spans="1:5" ht="23.25">
      <c r="A74" s="1665"/>
      <c r="B74" s="1665"/>
      <c r="C74" s="1665"/>
      <c r="D74" s="1666"/>
      <c r="E74" s="1665"/>
    </row>
    <row r="75" spans="1:5" ht="23.25">
      <c r="A75" s="1665"/>
      <c r="B75" s="1665"/>
      <c r="C75" s="1665"/>
      <c r="D75" s="1666"/>
      <c r="E75" s="1665"/>
    </row>
    <row r="76" spans="1:5" ht="23.25">
      <c r="A76" s="1665"/>
      <c r="B76" s="1665"/>
      <c r="C76" s="1665"/>
      <c r="D76" s="1666"/>
      <c r="E76" s="1665"/>
    </row>
    <row r="77" spans="1:5" ht="23.25">
      <c r="A77" s="1665"/>
      <c r="B77" s="1665"/>
      <c r="C77" s="1665"/>
      <c r="D77" s="1666"/>
      <c r="E77" s="1665"/>
    </row>
    <row r="78" spans="1:5" ht="23.25">
      <c r="A78" s="1665"/>
      <c r="B78" s="1665"/>
      <c r="C78" s="1665"/>
      <c r="D78" s="1666"/>
      <c r="E78" s="1665"/>
    </row>
    <row r="79" spans="1:5" ht="23.25">
      <c r="A79" s="1665"/>
      <c r="B79" s="1665"/>
      <c r="C79" s="1665"/>
      <c r="D79" s="1666"/>
      <c r="E79" s="1665"/>
    </row>
    <row r="80" spans="1:5" ht="23.25">
      <c r="A80" s="1665"/>
      <c r="B80" s="1665"/>
      <c r="C80" s="1665"/>
      <c r="D80" s="1666"/>
      <c r="E80" s="1665"/>
    </row>
    <row r="81" spans="1:5" ht="23.25">
      <c r="A81" s="1665"/>
      <c r="B81" s="1665"/>
      <c r="C81" s="1665"/>
      <c r="D81" s="1666"/>
      <c r="E81" s="1665"/>
    </row>
    <row r="82" spans="1:5" ht="23.25">
      <c r="A82" s="1665"/>
      <c r="B82" s="1665"/>
      <c r="C82" s="1665"/>
      <c r="D82" s="1666"/>
      <c r="E82" s="1665"/>
    </row>
    <row r="83" spans="1:5" ht="23.25">
      <c r="A83" s="1665"/>
      <c r="B83" s="1665"/>
      <c r="C83" s="1665"/>
      <c r="D83" s="1666"/>
      <c r="E83" s="1665"/>
    </row>
    <row r="84" spans="1:5" ht="23.25">
      <c r="A84" s="1665"/>
      <c r="B84" s="1665"/>
      <c r="C84" s="1665"/>
      <c r="D84" s="1666"/>
      <c r="E84" s="1665"/>
    </row>
    <row r="85" spans="1:5" ht="23.25">
      <c r="A85" s="1665"/>
      <c r="B85" s="1665"/>
      <c r="C85" s="1665"/>
      <c r="D85" s="1666"/>
      <c r="E85" s="1665"/>
    </row>
    <row r="86" spans="1:5" ht="23.25">
      <c r="A86" s="1665"/>
      <c r="B86" s="1665"/>
      <c r="C86" s="1665"/>
      <c r="D86" s="1666"/>
      <c r="E86" s="1665"/>
    </row>
    <row r="87" spans="1:5" ht="23.25">
      <c r="A87" s="1665"/>
      <c r="B87" s="1665"/>
      <c r="C87" s="1665"/>
      <c r="D87" s="1666"/>
      <c r="E87" s="1665"/>
    </row>
    <row r="88" spans="1:5" ht="23.25">
      <c r="A88" s="1665"/>
      <c r="B88" s="1665"/>
      <c r="C88" s="1665"/>
      <c r="D88" s="1666"/>
      <c r="E88" s="1665"/>
    </row>
    <row r="89" spans="1:5" ht="23.25">
      <c r="A89" s="1665"/>
      <c r="B89" s="1665"/>
      <c r="C89" s="1665"/>
      <c r="D89" s="1666"/>
      <c r="E89" s="1665"/>
    </row>
    <row r="90" spans="1:5" ht="23.25">
      <c r="A90" s="1665"/>
      <c r="B90" s="1665"/>
      <c r="C90" s="1665"/>
      <c r="D90" s="1666"/>
      <c r="E90" s="1665"/>
    </row>
    <row r="91" spans="1:5" ht="23.25">
      <c r="A91" s="1665"/>
      <c r="B91" s="1665"/>
      <c r="C91" s="1665"/>
      <c r="D91" s="1666"/>
      <c r="E91" s="1665"/>
    </row>
    <row r="92" spans="1:5" ht="23.25">
      <c r="A92" s="1665"/>
      <c r="B92" s="1665"/>
      <c r="C92" s="1665"/>
      <c r="D92" s="1666"/>
      <c r="E92" s="1665"/>
    </row>
    <row r="93" spans="1:5" ht="23.25">
      <c r="A93" s="1665"/>
      <c r="B93" s="1665"/>
      <c r="C93" s="1665"/>
      <c r="D93" s="1666"/>
      <c r="E93" s="1665"/>
    </row>
    <row r="94" spans="1:5" ht="23.25">
      <c r="A94" s="1665"/>
      <c r="B94" s="1665"/>
      <c r="C94" s="1665"/>
      <c r="D94" s="1666"/>
      <c r="E94" s="1665"/>
    </row>
    <row r="95" spans="1:5" ht="23.25">
      <c r="A95" s="1665"/>
      <c r="B95" s="1665"/>
      <c r="C95" s="1665"/>
      <c r="D95" s="1666"/>
      <c r="E95" s="1665"/>
    </row>
    <row r="96" spans="1:5" ht="23.25">
      <c r="A96" s="1665"/>
      <c r="B96" s="1665"/>
      <c r="C96" s="1665"/>
      <c r="D96" s="1666"/>
      <c r="E96" s="1665"/>
    </row>
    <row r="97" spans="1:5" ht="23.25">
      <c r="A97" s="1665"/>
      <c r="B97" s="1665"/>
      <c r="C97" s="1665"/>
      <c r="D97" s="1666"/>
      <c r="E97" s="1665"/>
    </row>
    <row r="98" spans="1:5" ht="23.25">
      <c r="A98" s="1665"/>
      <c r="B98" s="1665"/>
      <c r="C98" s="1665"/>
      <c r="D98" s="1666"/>
      <c r="E98" s="1665"/>
    </row>
    <row r="99" spans="1:5" ht="23.25">
      <c r="A99" s="1665"/>
      <c r="B99" s="1665"/>
      <c r="C99" s="1665"/>
      <c r="D99" s="1666"/>
      <c r="E99" s="1665"/>
    </row>
    <row r="100" spans="1:5" ht="23.25">
      <c r="A100" s="1665"/>
      <c r="B100" s="1665"/>
      <c r="C100" s="1665"/>
      <c r="D100" s="1666"/>
      <c r="E100" s="1665"/>
    </row>
    <row r="101" spans="1:5" ht="23.25">
      <c r="A101" s="1665"/>
      <c r="B101" s="1665"/>
      <c r="C101" s="1665"/>
      <c r="D101" s="1666"/>
      <c r="E101" s="1665"/>
    </row>
    <row r="102" spans="1:5" ht="23.25">
      <c r="A102" s="1665"/>
      <c r="B102" s="1665"/>
      <c r="C102" s="1665"/>
      <c r="D102" s="1666"/>
      <c r="E102" s="1665"/>
    </row>
    <row r="103" spans="1:5" ht="23.25">
      <c r="A103" s="1665"/>
      <c r="B103" s="1665"/>
      <c r="C103" s="1665"/>
      <c r="D103" s="1666"/>
      <c r="E103" s="1665"/>
    </row>
    <row r="104" spans="1:5" ht="23.25">
      <c r="A104" s="1665"/>
      <c r="B104" s="1665"/>
      <c r="C104" s="1665"/>
      <c r="D104" s="1666"/>
      <c r="E104" s="1665"/>
    </row>
    <row r="105" spans="1:5" ht="23.25">
      <c r="A105" s="1665"/>
      <c r="B105" s="1665"/>
      <c r="C105" s="1665"/>
      <c r="D105" s="1666"/>
      <c r="E105" s="1665"/>
    </row>
    <row r="106" spans="1:5" ht="23.25">
      <c r="A106" s="1665"/>
      <c r="B106" s="1665"/>
      <c r="C106" s="1665"/>
      <c r="D106" s="1666"/>
      <c r="E106" s="1665"/>
    </row>
    <row r="107" spans="1:5" ht="23.25">
      <c r="A107" s="1665"/>
      <c r="B107" s="1665"/>
      <c r="C107" s="1665"/>
      <c r="D107" s="1666"/>
      <c r="E107" s="1665"/>
    </row>
    <row r="108" spans="1:5" ht="23.25">
      <c r="A108" s="1665"/>
      <c r="B108" s="1665"/>
      <c r="C108" s="1665"/>
      <c r="D108" s="1666"/>
      <c r="E108" s="1665"/>
    </row>
    <row r="109" spans="1:5" ht="23.25">
      <c r="A109" s="1665"/>
      <c r="B109" s="1665"/>
      <c r="C109" s="1665"/>
      <c r="D109" s="1666"/>
      <c r="E109" s="1665"/>
    </row>
    <row r="110" spans="1:5" ht="23.25">
      <c r="A110" s="1665"/>
      <c r="B110" s="1665"/>
      <c r="C110" s="1665"/>
      <c r="D110" s="1666"/>
      <c r="E110" s="1665"/>
    </row>
    <row r="111" spans="1:5" ht="23.25">
      <c r="A111" s="1665"/>
      <c r="B111" s="1665"/>
      <c r="C111" s="1665"/>
      <c r="D111" s="1666"/>
      <c r="E111" s="1665"/>
    </row>
    <row r="112" spans="1:5" ht="23.25">
      <c r="A112" s="1665"/>
      <c r="B112" s="1665"/>
      <c r="C112" s="1665"/>
      <c r="D112" s="1666"/>
      <c r="E112" s="1665"/>
    </row>
    <row r="113" spans="1:5" ht="23.25">
      <c r="A113" s="1665"/>
      <c r="B113" s="1665"/>
      <c r="C113" s="1665"/>
      <c r="D113" s="1666"/>
      <c r="E113" s="1665"/>
    </row>
    <row r="114" spans="1:5" ht="23.25">
      <c r="A114" s="1665"/>
      <c r="B114" s="1665"/>
      <c r="C114" s="1665"/>
      <c r="D114" s="1666"/>
      <c r="E114" s="1665"/>
    </row>
    <row r="115" spans="1:5" ht="23.25">
      <c r="A115" s="1665"/>
      <c r="B115" s="1665"/>
      <c r="C115" s="1665"/>
      <c r="D115" s="1666"/>
      <c r="E115" s="1665"/>
    </row>
    <row r="116" spans="1:5" ht="23.25">
      <c r="A116" s="1665"/>
      <c r="B116" s="1665"/>
      <c r="C116" s="1665"/>
      <c r="D116" s="1666"/>
      <c r="E116" s="1665"/>
    </row>
    <row r="117" spans="1:5" ht="23.25">
      <c r="A117" s="1665"/>
      <c r="B117" s="1665"/>
      <c r="C117" s="1665"/>
      <c r="D117" s="1666"/>
      <c r="E117" s="1665"/>
    </row>
    <row r="118" spans="1:5" ht="23.25">
      <c r="A118" s="1665"/>
      <c r="B118" s="1665"/>
      <c r="C118" s="1665"/>
      <c r="D118" s="1666"/>
      <c r="E118" s="1665"/>
    </row>
    <row r="119" spans="1:5" ht="23.25">
      <c r="A119" s="1665"/>
      <c r="B119" s="1665"/>
      <c r="C119" s="1665"/>
      <c r="D119" s="1666"/>
      <c r="E119" s="1665"/>
    </row>
    <row r="120" spans="1:5" ht="23.25">
      <c r="A120" s="1665"/>
      <c r="B120" s="1665"/>
      <c r="C120" s="1665"/>
      <c r="D120" s="1666"/>
      <c r="E120" s="1665"/>
    </row>
    <row r="121" spans="1:5" ht="23.25">
      <c r="A121" s="1665"/>
      <c r="B121" s="1665"/>
      <c r="C121" s="1665"/>
      <c r="D121" s="1666"/>
      <c r="E121" s="1665"/>
    </row>
    <row r="122" spans="1:5" ht="23.25">
      <c r="A122" s="1665"/>
      <c r="B122" s="1665"/>
      <c r="C122" s="1665"/>
      <c r="D122" s="1666"/>
      <c r="E122" s="1665"/>
    </row>
    <row r="123" spans="1:5" ht="23.25">
      <c r="A123" s="1665"/>
      <c r="B123" s="1665"/>
      <c r="C123" s="1665"/>
      <c r="D123" s="1666"/>
      <c r="E123" s="1665"/>
    </row>
    <row r="124" spans="1:5" ht="23.25">
      <c r="A124" s="1665"/>
      <c r="B124" s="1665"/>
      <c r="C124" s="1665"/>
      <c r="D124" s="1666"/>
      <c r="E124" s="1665"/>
    </row>
    <row r="125" spans="1:5" ht="23.25">
      <c r="A125" s="1665"/>
      <c r="B125" s="1665"/>
      <c r="C125" s="1665"/>
      <c r="D125" s="1666"/>
      <c r="E125" s="1665"/>
    </row>
    <row r="126" spans="1:5" ht="23.25">
      <c r="A126" s="1665"/>
      <c r="B126" s="1665"/>
      <c r="C126" s="1665"/>
      <c r="D126" s="1666"/>
      <c r="E126" s="1665"/>
    </row>
    <row r="127" spans="1:5" ht="23.25">
      <c r="A127" s="1665"/>
      <c r="B127" s="1665"/>
      <c r="C127" s="1665"/>
      <c r="D127" s="1666"/>
      <c r="E127" s="1665"/>
    </row>
    <row r="128" spans="1:5" ht="23.25">
      <c r="A128" s="1665"/>
      <c r="B128" s="1665"/>
      <c r="C128" s="1665"/>
      <c r="D128" s="1666"/>
      <c r="E128" s="1665"/>
    </row>
    <row r="129" spans="1:5" ht="23.25">
      <c r="A129" s="1665"/>
      <c r="B129" s="1665"/>
      <c r="C129" s="1665"/>
      <c r="D129" s="1666"/>
      <c r="E129" s="1665"/>
    </row>
    <row r="130" spans="1:5" ht="23.25">
      <c r="A130" s="1665"/>
      <c r="B130" s="1665"/>
      <c r="C130" s="1665"/>
      <c r="D130" s="1666"/>
      <c r="E130" s="1665"/>
    </row>
    <row r="131" spans="1:5" ht="23.25">
      <c r="A131" s="1665"/>
      <c r="B131" s="1665"/>
      <c r="C131" s="1665"/>
      <c r="D131" s="1666"/>
      <c r="E131" s="1665"/>
    </row>
    <row r="132" spans="1:5" ht="23.25">
      <c r="A132" s="1665"/>
      <c r="B132" s="1665"/>
      <c r="C132" s="1665"/>
      <c r="D132" s="1666"/>
      <c r="E132" s="1665"/>
    </row>
    <row r="133" spans="1:5" ht="23.25">
      <c r="A133" s="1665"/>
      <c r="B133" s="1665"/>
      <c r="C133" s="1665"/>
      <c r="D133" s="1666"/>
      <c r="E133" s="1665"/>
    </row>
    <row r="134" spans="1:5" ht="23.25">
      <c r="A134" s="1665"/>
      <c r="B134" s="1665"/>
      <c r="C134" s="1665"/>
      <c r="D134" s="1666"/>
      <c r="E134" s="1665"/>
    </row>
    <row r="135" spans="1:5" ht="23.25">
      <c r="A135" s="1665"/>
      <c r="B135" s="1665"/>
      <c r="C135" s="1665"/>
      <c r="D135" s="1666"/>
      <c r="E135" s="1665"/>
    </row>
    <row r="136" spans="1:5" ht="23.25">
      <c r="A136" s="1665"/>
      <c r="B136" s="1665"/>
      <c r="C136" s="1665"/>
      <c r="D136" s="1666"/>
      <c r="E136" s="1665"/>
    </row>
    <row r="137" spans="1:5" ht="23.25">
      <c r="A137" s="1665"/>
      <c r="B137" s="1665"/>
      <c r="C137" s="1665"/>
      <c r="D137" s="1666"/>
      <c r="E137" s="1665"/>
    </row>
    <row r="138" spans="1:5" ht="23.25">
      <c r="A138" s="1665"/>
      <c r="B138" s="1665"/>
      <c r="C138" s="1665"/>
      <c r="D138" s="1666"/>
      <c r="E138" s="1665"/>
    </row>
    <row r="139" spans="1:5" ht="23.25">
      <c r="A139" s="1665"/>
      <c r="B139" s="1665"/>
      <c r="C139" s="1665"/>
      <c r="D139" s="1666"/>
      <c r="E139" s="1665"/>
    </row>
    <row r="140" spans="1:5" ht="23.25">
      <c r="A140" s="1665"/>
      <c r="B140" s="1665"/>
      <c r="C140" s="1665"/>
      <c r="D140" s="1666"/>
      <c r="E140" s="1665"/>
    </row>
    <row r="141" spans="1:5" ht="23.25">
      <c r="A141" s="1665"/>
      <c r="B141" s="1665"/>
      <c r="C141" s="1665"/>
      <c r="D141" s="1666"/>
      <c r="E141" s="1665"/>
    </row>
    <row r="142" spans="1:5" ht="23.25">
      <c r="A142" s="1665"/>
      <c r="B142" s="1665"/>
      <c r="C142" s="1665"/>
      <c r="D142" s="1666"/>
      <c r="E142" s="1665"/>
    </row>
    <row r="143" spans="1:5" ht="23.25">
      <c r="A143" s="1665"/>
      <c r="B143" s="1665"/>
      <c r="C143" s="1665"/>
      <c r="D143" s="1666"/>
      <c r="E143" s="1665"/>
    </row>
    <row r="144" spans="1:5" ht="23.25">
      <c r="A144" s="1665"/>
      <c r="B144" s="1665"/>
      <c r="C144" s="1665"/>
      <c r="D144" s="1666"/>
      <c r="E144" s="1665"/>
    </row>
    <row r="145" spans="1:5" ht="23.25">
      <c r="A145" s="1665"/>
      <c r="B145" s="1665"/>
      <c r="C145" s="1665"/>
      <c r="D145" s="1666"/>
      <c r="E145" s="1665"/>
    </row>
    <row r="146" spans="1:5" ht="23.25">
      <c r="A146" s="1665"/>
      <c r="B146" s="1665"/>
      <c r="C146" s="1665"/>
      <c r="D146" s="1666"/>
      <c r="E146" s="1665"/>
    </row>
    <row r="147" spans="1:5" ht="23.25">
      <c r="A147" s="1665"/>
      <c r="B147" s="1665"/>
      <c r="C147" s="1665"/>
      <c r="D147" s="1666"/>
      <c r="E147" s="1665"/>
    </row>
    <row r="148" spans="1:5" ht="23.25">
      <c r="A148" s="1665"/>
      <c r="B148" s="1665"/>
      <c r="C148" s="1665"/>
      <c r="D148" s="1666"/>
      <c r="E148" s="1665"/>
    </row>
    <row r="149" spans="1:5" ht="23.25">
      <c r="A149" s="1665"/>
      <c r="B149" s="1665"/>
      <c r="C149" s="1665"/>
      <c r="D149" s="1666"/>
      <c r="E149" s="1665"/>
    </row>
    <row r="150" spans="1:5" ht="23.25">
      <c r="A150" s="1665"/>
      <c r="B150" s="1665"/>
      <c r="C150" s="1665"/>
      <c r="D150" s="1666"/>
      <c r="E150" s="1665"/>
    </row>
    <row r="151" spans="1:5" ht="23.25">
      <c r="A151" s="1665"/>
      <c r="B151" s="1665"/>
      <c r="C151" s="1665"/>
      <c r="D151" s="1666"/>
      <c r="E151" s="1665"/>
    </row>
    <row r="152" spans="1:5" ht="23.25">
      <c r="A152" s="1665"/>
      <c r="B152" s="1665"/>
      <c r="C152" s="1665"/>
      <c r="D152" s="1666"/>
      <c r="E152" s="1665"/>
    </row>
    <row r="153" spans="1:5" ht="23.25">
      <c r="A153" s="1665"/>
      <c r="B153" s="1665"/>
      <c r="C153" s="1665"/>
      <c r="D153" s="1666"/>
      <c r="E153" s="1665"/>
    </row>
    <row r="154" spans="1:5" ht="23.25">
      <c r="A154" s="1665"/>
      <c r="B154" s="1665"/>
      <c r="C154" s="1665"/>
      <c r="D154" s="1666"/>
      <c r="E154" s="1665"/>
    </row>
    <row r="155" spans="1:5" ht="23.25">
      <c r="A155" s="1665"/>
      <c r="B155" s="1665"/>
      <c r="C155" s="1665"/>
      <c r="D155" s="1666"/>
      <c r="E155" s="1665"/>
    </row>
    <row r="156" spans="1:5" ht="23.25">
      <c r="A156" s="1665"/>
      <c r="B156" s="1665"/>
      <c r="C156" s="1665"/>
      <c r="D156" s="1666"/>
      <c r="E156" s="1665"/>
    </row>
    <row r="157" spans="1:5" ht="23.25">
      <c r="A157" s="1665"/>
      <c r="B157" s="1665"/>
      <c r="C157" s="1665"/>
      <c r="D157" s="1666"/>
      <c r="E157" s="1665"/>
    </row>
    <row r="158" spans="1:5" ht="23.25">
      <c r="A158" s="1665"/>
      <c r="B158" s="1665"/>
      <c r="C158" s="1665"/>
      <c r="D158" s="1666"/>
      <c r="E158" s="1665"/>
    </row>
    <row r="159" spans="1:5" ht="23.25">
      <c r="A159" s="1665"/>
      <c r="B159" s="1665"/>
      <c r="C159" s="1665"/>
      <c r="D159" s="1666"/>
      <c r="E159" s="1665"/>
    </row>
    <row r="160" spans="1:5" ht="23.25">
      <c r="A160" s="1665"/>
      <c r="B160" s="1665"/>
      <c r="C160" s="1665"/>
      <c r="D160" s="1666"/>
      <c r="E160" s="1665"/>
    </row>
    <row r="161" spans="1:5" ht="23.25">
      <c r="A161" s="1665"/>
      <c r="B161" s="1665"/>
      <c r="C161" s="1665"/>
      <c r="D161" s="1666"/>
      <c r="E161" s="1665"/>
    </row>
    <row r="162" spans="1:5" ht="23.25">
      <c r="A162" s="1665"/>
      <c r="B162" s="1665"/>
      <c r="C162" s="1665"/>
      <c r="D162" s="1666"/>
      <c r="E162" s="1665"/>
    </row>
    <row r="163" spans="1:5" ht="23.25">
      <c r="A163" s="1665"/>
      <c r="B163" s="1665"/>
      <c r="C163" s="1665"/>
      <c r="D163" s="1666"/>
      <c r="E163" s="1665"/>
    </row>
    <row r="164" spans="1:5" ht="23.25">
      <c r="A164" s="1665"/>
      <c r="B164" s="1665"/>
      <c r="C164" s="1665"/>
      <c r="D164" s="1666"/>
      <c r="E164" s="1665"/>
    </row>
    <row r="165" spans="1:5" ht="23.25">
      <c r="A165" s="1665"/>
      <c r="B165" s="1665"/>
      <c r="C165" s="1665"/>
      <c r="D165" s="1666"/>
      <c r="E165" s="1665"/>
    </row>
    <row r="166" spans="1:5" ht="23.25">
      <c r="A166" s="1665"/>
      <c r="B166" s="1665"/>
      <c r="C166" s="1665"/>
      <c r="D166" s="1666"/>
      <c r="E166" s="1665"/>
    </row>
    <row r="167" spans="1:5" ht="23.25">
      <c r="A167" s="1665"/>
      <c r="B167" s="1665"/>
      <c r="C167" s="1665"/>
      <c r="D167" s="1666"/>
      <c r="E167" s="1665"/>
    </row>
    <row r="168" spans="1:5" ht="23.25">
      <c r="A168" s="1665"/>
      <c r="B168" s="1665"/>
      <c r="C168" s="1665"/>
      <c r="D168" s="1666"/>
      <c r="E168" s="1665"/>
    </row>
    <row r="169" spans="1:5" ht="23.25">
      <c r="A169" s="1665"/>
      <c r="B169" s="1665"/>
      <c r="C169" s="1665"/>
      <c r="D169" s="1666"/>
      <c r="E169" s="1665"/>
    </row>
    <row r="170" spans="1:5" ht="23.25">
      <c r="A170" s="1665"/>
      <c r="B170" s="1665"/>
      <c r="C170" s="1665"/>
      <c r="D170" s="1666"/>
      <c r="E170" s="1665"/>
    </row>
    <row r="171" spans="1:5" ht="23.25">
      <c r="A171" s="1665"/>
      <c r="B171" s="1665"/>
      <c r="C171" s="1665"/>
      <c r="D171" s="1666"/>
      <c r="E171" s="1665"/>
    </row>
    <row r="172" spans="1:5" ht="23.25">
      <c r="A172" s="1665"/>
      <c r="B172" s="1665"/>
      <c r="C172" s="1665"/>
      <c r="D172" s="1666"/>
      <c r="E172" s="1665"/>
    </row>
    <row r="173" spans="1:5" ht="23.25">
      <c r="A173" s="1665"/>
      <c r="B173" s="1665"/>
      <c r="C173" s="1665"/>
      <c r="D173" s="1666"/>
      <c r="E173" s="1665"/>
    </row>
    <row r="174" spans="1:5" ht="23.25">
      <c r="A174" s="1665"/>
      <c r="B174" s="1665"/>
      <c r="C174" s="1665"/>
      <c r="D174" s="1666"/>
      <c r="E174" s="1665"/>
    </row>
    <row r="175" spans="1:5" ht="23.25">
      <c r="A175" s="1665"/>
      <c r="B175" s="1665"/>
      <c r="C175" s="1665"/>
      <c r="D175" s="1666"/>
      <c r="E175" s="1665"/>
    </row>
    <row r="176" spans="1:5" ht="23.25">
      <c r="A176" s="1665"/>
      <c r="B176" s="1665"/>
      <c r="C176" s="1665"/>
      <c r="D176" s="1666"/>
      <c r="E176" s="1665"/>
    </row>
    <row r="177" spans="1:5" ht="23.25">
      <c r="A177" s="1665"/>
      <c r="B177" s="1665"/>
      <c r="C177" s="1665"/>
      <c r="D177" s="1666"/>
      <c r="E177" s="1665"/>
    </row>
    <row r="178" spans="1:5" ht="23.25">
      <c r="A178" s="1665"/>
      <c r="B178" s="1665"/>
      <c r="C178" s="1665"/>
      <c r="D178" s="1666"/>
      <c r="E178" s="1665"/>
    </row>
    <row r="179" spans="1:5" ht="23.25">
      <c r="A179" s="1665"/>
      <c r="B179" s="1665"/>
      <c r="C179" s="1665"/>
      <c r="D179" s="1666"/>
      <c r="E179" s="1665"/>
    </row>
    <row r="180" spans="1:5" ht="23.25">
      <c r="A180" s="1665"/>
      <c r="B180" s="1665"/>
      <c r="C180" s="1665"/>
      <c r="D180" s="1666"/>
      <c r="E180" s="1665"/>
    </row>
    <row r="181" spans="1:5" ht="23.25">
      <c r="A181" s="1665"/>
      <c r="B181" s="1665"/>
      <c r="C181" s="1665"/>
      <c r="D181" s="1666"/>
      <c r="E181" s="1665"/>
    </row>
    <row r="182" spans="1:5" ht="23.25">
      <c r="A182" s="1665"/>
      <c r="B182" s="1665"/>
      <c r="C182" s="1665"/>
      <c r="D182" s="1666"/>
      <c r="E182" s="1665"/>
    </row>
    <row r="183" spans="1:5" ht="23.25">
      <c r="A183" s="1665"/>
      <c r="B183" s="1665"/>
      <c r="C183" s="1665"/>
      <c r="D183" s="1666"/>
      <c r="E183" s="1665"/>
    </row>
    <row r="184" spans="1:5" ht="23.25">
      <c r="A184" s="1665"/>
      <c r="B184" s="1665"/>
      <c r="C184" s="1665"/>
      <c r="D184" s="1666"/>
      <c r="E184" s="1665"/>
    </row>
    <row r="185" spans="1:5" ht="23.25">
      <c r="A185" s="1665"/>
      <c r="B185" s="1665"/>
      <c r="C185" s="1665"/>
      <c r="D185" s="1666"/>
      <c r="E185" s="1665"/>
    </row>
    <row r="186" spans="1:5" ht="23.25">
      <c r="A186" s="1665"/>
      <c r="B186" s="1665"/>
      <c r="C186" s="1665"/>
      <c r="D186" s="1666"/>
      <c r="E186" s="1665"/>
    </row>
    <row r="187" spans="1:5" ht="23.25">
      <c r="A187" s="1665"/>
      <c r="B187" s="1665"/>
      <c r="C187" s="1665"/>
      <c r="D187" s="1666"/>
      <c r="E187" s="1665"/>
    </row>
    <row r="188" spans="1:5" ht="23.25">
      <c r="A188" s="1665"/>
      <c r="B188" s="1665"/>
      <c r="C188" s="1665"/>
      <c r="D188" s="1666"/>
      <c r="E188" s="1665"/>
    </row>
    <row r="189" spans="1:5" ht="23.25">
      <c r="A189" s="1665"/>
      <c r="B189" s="1665"/>
      <c r="C189" s="1665"/>
      <c r="D189" s="1666"/>
      <c r="E189" s="1665"/>
    </row>
    <row r="190" spans="1:5" ht="23.25">
      <c r="A190" s="1665"/>
      <c r="B190" s="1665"/>
      <c r="C190" s="1665"/>
      <c r="D190" s="1666"/>
      <c r="E190" s="1665"/>
    </row>
    <row r="191" spans="1:5" ht="23.25">
      <c r="A191" s="1665"/>
      <c r="B191" s="1665"/>
      <c r="C191" s="1665"/>
      <c r="D191" s="1666"/>
      <c r="E191" s="1665"/>
    </row>
    <row r="192" spans="1:5" ht="23.25">
      <c r="A192" s="1665"/>
      <c r="B192" s="1665"/>
      <c r="C192" s="1665"/>
      <c r="D192" s="1666"/>
      <c r="E192" s="1665"/>
    </row>
    <row r="193" spans="1:5" ht="23.25">
      <c r="A193" s="1665"/>
      <c r="B193" s="1665"/>
      <c r="C193" s="1665"/>
      <c r="D193" s="1666"/>
      <c r="E193" s="1665"/>
    </row>
    <row r="194" spans="1:5" ht="23.25">
      <c r="A194" s="1665"/>
      <c r="B194" s="1665"/>
      <c r="C194" s="1665"/>
      <c r="D194" s="1666"/>
      <c r="E194" s="1665"/>
    </row>
    <row r="195" spans="1:5" ht="23.25">
      <c r="A195" s="1665"/>
      <c r="B195" s="1665"/>
      <c r="C195" s="1665"/>
      <c r="D195" s="1666"/>
      <c r="E195" s="1665"/>
    </row>
    <row r="196" spans="1:5" ht="23.25">
      <c r="A196" s="1665"/>
      <c r="B196" s="1665"/>
      <c r="C196" s="1665"/>
      <c r="D196" s="1666"/>
      <c r="E196" s="1665"/>
    </row>
    <row r="197" spans="1:5" ht="23.25">
      <c r="A197" s="1665"/>
      <c r="B197" s="1665"/>
      <c r="C197" s="1665"/>
      <c r="D197" s="1666"/>
      <c r="E197" s="1665"/>
    </row>
    <row r="198" spans="1:5" ht="23.25">
      <c r="A198" s="1665"/>
      <c r="B198" s="1665"/>
      <c r="C198" s="1665"/>
      <c r="D198" s="1666"/>
      <c r="E198" s="1665"/>
    </row>
    <row r="199" spans="1:5" ht="23.25">
      <c r="A199" s="1665"/>
      <c r="B199" s="1665"/>
      <c r="C199" s="1665"/>
      <c r="D199" s="1666"/>
      <c r="E199" s="1665"/>
    </row>
    <row r="200" spans="1:5" ht="23.25">
      <c r="A200" s="1665"/>
      <c r="B200" s="1665"/>
      <c r="C200" s="1665"/>
      <c r="D200" s="1666"/>
      <c r="E200" s="1665"/>
    </row>
    <row r="201" spans="1:5" ht="23.25">
      <c r="A201" s="1665"/>
      <c r="B201" s="1665"/>
      <c r="C201" s="1665"/>
      <c r="D201" s="1666"/>
      <c r="E201" s="1665"/>
    </row>
    <row r="202" spans="1:5" ht="23.25">
      <c r="A202" s="1665"/>
      <c r="B202" s="1665"/>
      <c r="C202" s="1665"/>
      <c r="D202" s="1666"/>
      <c r="E202" s="1665"/>
    </row>
    <row r="203" spans="1:5" ht="23.25">
      <c r="A203" s="1665"/>
      <c r="B203" s="1665"/>
      <c r="C203" s="1665"/>
      <c r="D203" s="1666"/>
      <c r="E203" s="1665"/>
    </row>
    <row r="204" spans="1:5" ht="23.25">
      <c r="A204" s="1665"/>
      <c r="B204" s="1665"/>
      <c r="C204" s="1665"/>
      <c r="D204" s="1666"/>
      <c r="E204" s="1665"/>
    </row>
    <row r="205" spans="1:5" ht="23.25">
      <c r="A205" s="1665"/>
      <c r="B205" s="1665"/>
      <c r="C205" s="1665"/>
      <c r="D205" s="1666"/>
      <c r="E205" s="1665"/>
    </row>
    <row r="206" spans="1:5" ht="23.25">
      <c r="A206" s="1665"/>
      <c r="B206" s="1665"/>
      <c r="C206" s="1665"/>
      <c r="D206" s="1666"/>
      <c r="E206" s="1665"/>
    </row>
    <row r="207" spans="1:5" ht="23.25">
      <c r="A207" s="1665"/>
      <c r="B207" s="1665"/>
      <c r="C207" s="1665"/>
      <c r="D207" s="1666"/>
      <c r="E207" s="1665"/>
    </row>
    <row r="208" spans="1:5" ht="23.25">
      <c r="A208" s="1665"/>
      <c r="B208" s="1665"/>
      <c r="C208" s="1665"/>
      <c r="D208" s="1666"/>
      <c r="E208" s="1665"/>
    </row>
    <row r="209" spans="1:5" ht="23.25">
      <c r="A209" s="1665"/>
      <c r="B209" s="1665"/>
      <c r="C209" s="1665"/>
      <c r="D209" s="1666"/>
      <c r="E209" s="1665"/>
    </row>
    <row r="210" spans="1:5" ht="23.25">
      <c r="A210" s="1665"/>
      <c r="B210" s="1665"/>
      <c r="C210" s="1665"/>
      <c r="D210" s="1666"/>
      <c r="E210" s="1665"/>
    </row>
    <row r="211" spans="1:5" ht="23.25">
      <c r="A211" s="1665"/>
      <c r="B211" s="1665"/>
      <c r="C211" s="1665"/>
      <c r="D211" s="1666"/>
      <c r="E211" s="1665"/>
    </row>
    <row r="212" spans="1:5" ht="23.25">
      <c r="A212" s="1665"/>
      <c r="B212" s="1665"/>
      <c r="C212" s="1665"/>
      <c r="D212" s="1666"/>
      <c r="E212" s="1665"/>
    </row>
    <row r="213" spans="1:5" ht="23.25">
      <c r="A213" s="1665"/>
      <c r="B213" s="1665"/>
      <c r="C213" s="1665"/>
      <c r="D213" s="1666"/>
      <c r="E213" s="1665"/>
    </row>
    <row r="214" spans="1:5" ht="23.25">
      <c r="A214" s="1665"/>
      <c r="B214" s="1665"/>
      <c r="C214" s="1665"/>
      <c r="D214" s="1666"/>
      <c r="E214" s="1665"/>
    </row>
    <row r="215" spans="1:5" ht="23.25">
      <c r="A215" s="1665"/>
      <c r="B215" s="1665"/>
      <c r="C215" s="1665"/>
      <c r="D215" s="1666"/>
      <c r="E215" s="1665"/>
    </row>
    <row r="216" spans="1:5" ht="23.25">
      <c r="A216" s="1665"/>
      <c r="B216" s="1665"/>
      <c r="C216" s="1665"/>
      <c r="D216" s="1666"/>
      <c r="E216" s="1665"/>
    </row>
    <row r="217" spans="1:5" ht="23.25">
      <c r="A217" s="1665"/>
      <c r="B217" s="1665"/>
      <c r="C217" s="1665"/>
      <c r="D217" s="1666"/>
      <c r="E217" s="1665"/>
    </row>
    <row r="218" spans="1:5" ht="23.25">
      <c r="A218" s="1665"/>
      <c r="B218" s="1665"/>
      <c r="C218" s="1665"/>
      <c r="D218" s="1666"/>
      <c r="E218" s="1665"/>
    </row>
    <row r="219" spans="1:5" ht="23.25">
      <c r="A219" s="1665"/>
      <c r="B219" s="1665"/>
      <c r="C219" s="1665"/>
      <c r="D219" s="1666"/>
      <c r="E219" s="1665"/>
    </row>
    <row r="220" spans="1:5" ht="23.25">
      <c r="A220" s="1665"/>
      <c r="B220" s="1665"/>
      <c r="C220" s="1665"/>
      <c r="D220" s="1666"/>
      <c r="E220" s="1665"/>
    </row>
    <row r="221" spans="1:5" ht="23.25">
      <c r="A221" s="1665"/>
      <c r="B221" s="1665"/>
      <c r="C221" s="1665"/>
      <c r="D221" s="1666"/>
      <c r="E221" s="1665"/>
    </row>
    <row r="222" spans="1:5" ht="23.25">
      <c r="A222" s="1665"/>
      <c r="B222" s="1665"/>
      <c r="C222" s="1665"/>
      <c r="D222" s="1666"/>
      <c r="E222" s="1665"/>
    </row>
    <row r="223" spans="1:5" ht="23.25">
      <c r="A223" s="1665"/>
      <c r="B223" s="1665"/>
      <c r="C223" s="1665"/>
      <c r="D223" s="1666"/>
      <c r="E223" s="1665"/>
    </row>
    <row r="224" spans="1:5" ht="23.25">
      <c r="A224" s="1665"/>
      <c r="B224" s="1665"/>
      <c r="C224" s="1665"/>
      <c r="D224" s="1666"/>
      <c r="E224" s="1665"/>
    </row>
  </sheetData>
  <mergeCells count="11">
    <mergeCell ref="G12:H12"/>
    <mergeCell ref="F13:H13"/>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7F4A33A6-BB9F-479F-BDC4-4D1908D43B82}"/>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217C-FF7C-4334-A674-60D3A244642E}">
  <dimension ref="A1:AD31"/>
  <sheetViews>
    <sheetView zoomScale="75" workbookViewId="0">
      <selection activeCell="AD2" sqref="AD2"/>
    </sheetView>
  </sheetViews>
  <sheetFormatPr defaultRowHeight="16.5"/>
  <cols>
    <col min="1" max="1" width="2.25" style="1768" customWidth="1"/>
    <col min="2" max="2" width="10.375" style="1768" customWidth="1"/>
    <col min="3" max="4" width="5.5" style="1768" customWidth="1"/>
    <col min="5" max="5" width="7.125" style="1768" customWidth="1"/>
    <col min="6" max="15" width="5.5" style="1768" customWidth="1"/>
    <col min="16" max="16" width="8.125" style="1768" customWidth="1"/>
    <col min="17" max="17" width="5.5" style="1768" customWidth="1"/>
    <col min="18" max="18" width="8.375" style="1768" customWidth="1"/>
    <col min="19" max="19" width="5.75" style="1768" customWidth="1"/>
    <col min="20" max="20" width="7.875" style="1768" customWidth="1"/>
    <col min="21" max="21" width="5" style="1768" customWidth="1"/>
    <col min="22" max="22" width="6.625" style="1768" customWidth="1"/>
    <col min="23" max="23" width="5.625" style="1768" customWidth="1"/>
    <col min="24" max="24" width="7.875" style="1768" customWidth="1"/>
    <col min="25" max="25" width="5.875" style="1768" customWidth="1"/>
    <col min="26" max="26" width="6.625" style="1768" customWidth="1"/>
    <col min="27" max="27" width="5.75" style="1768" customWidth="1"/>
    <col min="28" max="28" width="9.125" style="1768" customWidth="1"/>
    <col min="29" max="29" width="2.75" style="1768" customWidth="1"/>
    <col min="30" max="256" width="9" style="1768"/>
    <col min="257" max="257" width="2.25" style="1768" customWidth="1"/>
    <col min="258" max="258" width="10.375" style="1768" customWidth="1"/>
    <col min="259" max="260" width="5.5" style="1768" customWidth="1"/>
    <col min="261" max="261" width="7.125" style="1768" customWidth="1"/>
    <col min="262" max="271" width="5.5" style="1768" customWidth="1"/>
    <col min="272" max="272" width="8.125" style="1768" customWidth="1"/>
    <col min="273" max="273" width="5.5" style="1768" customWidth="1"/>
    <col min="274" max="274" width="8.375" style="1768" customWidth="1"/>
    <col min="275" max="275" width="5.75" style="1768" customWidth="1"/>
    <col min="276" max="276" width="7.875" style="1768" customWidth="1"/>
    <col min="277" max="277" width="5" style="1768" customWidth="1"/>
    <col min="278" max="278" width="6.625" style="1768" customWidth="1"/>
    <col min="279" max="279" width="5.625" style="1768" customWidth="1"/>
    <col min="280" max="280" width="7.875" style="1768" customWidth="1"/>
    <col min="281" max="281" width="5.875" style="1768" customWidth="1"/>
    <col min="282" max="282" width="6.625" style="1768" customWidth="1"/>
    <col min="283" max="283" width="5.75" style="1768" customWidth="1"/>
    <col min="284" max="284" width="9.125" style="1768" customWidth="1"/>
    <col min="285" max="285" width="2.75" style="1768" customWidth="1"/>
    <col min="286" max="512" width="9" style="1768"/>
    <col min="513" max="513" width="2.25" style="1768" customWidth="1"/>
    <col min="514" max="514" width="10.375" style="1768" customWidth="1"/>
    <col min="515" max="516" width="5.5" style="1768" customWidth="1"/>
    <col min="517" max="517" width="7.125" style="1768" customWidth="1"/>
    <col min="518" max="527" width="5.5" style="1768" customWidth="1"/>
    <col min="528" max="528" width="8.125" style="1768" customWidth="1"/>
    <col min="529" max="529" width="5.5" style="1768" customWidth="1"/>
    <col min="530" max="530" width="8.375" style="1768" customWidth="1"/>
    <col min="531" max="531" width="5.75" style="1768" customWidth="1"/>
    <col min="532" max="532" width="7.875" style="1768" customWidth="1"/>
    <col min="533" max="533" width="5" style="1768" customWidth="1"/>
    <col min="534" max="534" width="6.625" style="1768" customWidth="1"/>
    <col min="535" max="535" width="5.625" style="1768" customWidth="1"/>
    <col min="536" max="536" width="7.875" style="1768" customWidth="1"/>
    <col min="537" max="537" width="5.875" style="1768" customWidth="1"/>
    <col min="538" max="538" width="6.625" style="1768" customWidth="1"/>
    <col min="539" max="539" width="5.75" style="1768" customWidth="1"/>
    <col min="540" max="540" width="9.125" style="1768" customWidth="1"/>
    <col min="541" max="541" width="2.75" style="1768" customWidth="1"/>
    <col min="542" max="768" width="9" style="1768"/>
    <col min="769" max="769" width="2.25" style="1768" customWidth="1"/>
    <col min="770" max="770" width="10.375" style="1768" customWidth="1"/>
    <col min="771" max="772" width="5.5" style="1768" customWidth="1"/>
    <col min="773" max="773" width="7.125" style="1768" customWidth="1"/>
    <col min="774" max="783" width="5.5" style="1768" customWidth="1"/>
    <col min="784" max="784" width="8.125" style="1768" customWidth="1"/>
    <col min="785" max="785" width="5.5" style="1768" customWidth="1"/>
    <col min="786" max="786" width="8.375" style="1768" customWidth="1"/>
    <col min="787" max="787" width="5.75" style="1768" customWidth="1"/>
    <col min="788" max="788" width="7.875" style="1768" customWidth="1"/>
    <col min="789" max="789" width="5" style="1768" customWidth="1"/>
    <col min="790" max="790" width="6.625" style="1768" customWidth="1"/>
    <col min="791" max="791" width="5.625" style="1768" customWidth="1"/>
    <col min="792" max="792" width="7.875" style="1768" customWidth="1"/>
    <col min="793" max="793" width="5.875" style="1768" customWidth="1"/>
    <col min="794" max="794" width="6.625" style="1768" customWidth="1"/>
    <col min="795" max="795" width="5.75" style="1768" customWidth="1"/>
    <col min="796" max="796" width="9.125" style="1768" customWidth="1"/>
    <col min="797" max="797" width="2.75" style="1768" customWidth="1"/>
    <col min="798" max="1024" width="9" style="1768"/>
    <col min="1025" max="1025" width="2.25" style="1768" customWidth="1"/>
    <col min="1026" max="1026" width="10.375" style="1768" customWidth="1"/>
    <col min="1027" max="1028" width="5.5" style="1768" customWidth="1"/>
    <col min="1029" max="1029" width="7.125" style="1768" customWidth="1"/>
    <col min="1030" max="1039" width="5.5" style="1768" customWidth="1"/>
    <col min="1040" max="1040" width="8.125" style="1768" customWidth="1"/>
    <col min="1041" max="1041" width="5.5" style="1768" customWidth="1"/>
    <col min="1042" max="1042" width="8.375" style="1768" customWidth="1"/>
    <col min="1043" max="1043" width="5.75" style="1768" customWidth="1"/>
    <col min="1044" max="1044" width="7.875" style="1768" customWidth="1"/>
    <col min="1045" max="1045" width="5" style="1768" customWidth="1"/>
    <col min="1046" max="1046" width="6.625" style="1768" customWidth="1"/>
    <col min="1047" max="1047" width="5.625" style="1768" customWidth="1"/>
    <col min="1048" max="1048" width="7.875" style="1768" customWidth="1"/>
    <col min="1049" max="1049" width="5.875" style="1768" customWidth="1"/>
    <col min="1050" max="1050" width="6.625" style="1768" customWidth="1"/>
    <col min="1051" max="1051" width="5.75" style="1768" customWidth="1"/>
    <col min="1052" max="1052" width="9.125" style="1768" customWidth="1"/>
    <col min="1053" max="1053" width="2.75" style="1768" customWidth="1"/>
    <col min="1054" max="1280" width="9" style="1768"/>
    <col min="1281" max="1281" width="2.25" style="1768" customWidth="1"/>
    <col min="1282" max="1282" width="10.375" style="1768" customWidth="1"/>
    <col min="1283" max="1284" width="5.5" style="1768" customWidth="1"/>
    <col min="1285" max="1285" width="7.125" style="1768" customWidth="1"/>
    <col min="1286" max="1295" width="5.5" style="1768" customWidth="1"/>
    <col min="1296" max="1296" width="8.125" style="1768" customWidth="1"/>
    <col min="1297" max="1297" width="5.5" style="1768" customWidth="1"/>
    <col min="1298" max="1298" width="8.375" style="1768" customWidth="1"/>
    <col min="1299" max="1299" width="5.75" style="1768" customWidth="1"/>
    <col min="1300" max="1300" width="7.875" style="1768" customWidth="1"/>
    <col min="1301" max="1301" width="5" style="1768" customWidth="1"/>
    <col min="1302" max="1302" width="6.625" style="1768" customWidth="1"/>
    <col min="1303" max="1303" width="5.625" style="1768" customWidth="1"/>
    <col min="1304" max="1304" width="7.875" style="1768" customWidth="1"/>
    <col min="1305" max="1305" width="5.875" style="1768" customWidth="1"/>
    <col min="1306" max="1306" width="6.625" style="1768" customWidth="1"/>
    <col min="1307" max="1307" width="5.75" style="1768" customWidth="1"/>
    <col min="1308" max="1308" width="9.125" style="1768" customWidth="1"/>
    <col min="1309" max="1309" width="2.75" style="1768" customWidth="1"/>
    <col min="1310" max="1536" width="9" style="1768"/>
    <col min="1537" max="1537" width="2.25" style="1768" customWidth="1"/>
    <col min="1538" max="1538" width="10.375" style="1768" customWidth="1"/>
    <col min="1539" max="1540" width="5.5" style="1768" customWidth="1"/>
    <col min="1541" max="1541" width="7.125" style="1768" customWidth="1"/>
    <col min="1542" max="1551" width="5.5" style="1768" customWidth="1"/>
    <col min="1552" max="1552" width="8.125" style="1768" customWidth="1"/>
    <col min="1553" max="1553" width="5.5" style="1768" customWidth="1"/>
    <col min="1554" max="1554" width="8.375" style="1768" customWidth="1"/>
    <col min="1555" max="1555" width="5.75" style="1768" customWidth="1"/>
    <col min="1556" max="1556" width="7.875" style="1768" customWidth="1"/>
    <col min="1557" max="1557" width="5" style="1768" customWidth="1"/>
    <col min="1558" max="1558" width="6.625" style="1768" customWidth="1"/>
    <col min="1559" max="1559" width="5.625" style="1768" customWidth="1"/>
    <col min="1560" max="1560" width="7.875" style="1768" customWidth="1"/>
    <col min="1561" max="1561" width="5.875" style="1768" customWidth="1"/>
    <col min="1562" max="1562" width="6.625" style="1768" customWidth="1"/>
    <col min="1563" max="1563" width="5.75" style="1768" customWidth="1"/>
    <col min="1564" max="1564" width="9.125" style="1768" customWidth="1"/>
    <col min="1565" max="1565" width="2.75" style="1768" customWidth="1"/>
    <col min="1566" max="1792" width="9" style="1768"/>
    <col min="1793" max="1793" width="2.25" style="1768" customWidth="1"/>
    <col min="1794" max="1794" width="10.375" style="1768" customWidth="1"/>
    <col min="1795" max="1796" width="5.5" style="1768" customWidth="1"/>
    <col min="1797" max="1797" width="7.125" style="1768" customWidth="1"/>
    <col min="1798" max="1807" width="5.5" style="1768" customWidth="1"/>
    <col min="1808" max="1808" width="8.125" style="1768" customWidth="1"/>
    <col min="1809" max="1809" width="5.5" style="1768" customWidth="1"/>
    <col min="1810" max="1810" width="8.375" style="1768" customWidth="1"/>
    <col min="1811" max="1811" width="5.75" style="1768" customWidth="1"/>
    <col min="1812" max="1812" width="7.875" style="1768" customWidth="1"/>
    <col min="1813" max="1813" width="5" style="1768" customWidth="1"/>
    <col min="1814" max="1814" width="6.625" style="1768" customWidth="1"/>
    <col min="1815" max="1815" width="5.625" style="1768" customWidth="1"/>
    <col min="1816" max="1816" width="7.875" style="1768" customWidth="1"/>
    <col min="1817" max="1817" width="5.875" style="1768" customWidth="1"/>
    <col min="1818" max="1818" width="6.625" style="1768" customWidth="1"/>
    <col min="1819" max="1819" width="5.75" style="1768" customWidth="1"/>
    <col min="1820" max="1820" width="9.125" style="1768" customWidth="1"/>
    <col min="1821" max="1821" width="2.75" style="1768" customWidth="1"/>
    <col min="1822" max="2048" width="9" style="1768"/>
    <col min="2049" max="2049" width="2.25" style="1768" customWidth="1"/>
    <col min="2050" max="2050" width="10.375" style="1768" customWidth="1"/>
    <col min="2051" max="2052" width="5.5" style="1768" customWidth="1"/>
    <col min="2053" max="2053" width="7.125" style="1768" customWidth="1"/>
    <col min="2054" max="2063" width="5.5" style="1768" customWidth="1"/>
    <col min="2064" max="2064" width="8.125" style="1768" customWidth="1"/>
    <col min="2065" max="2065" width="5.5" style="1768" customWidth="1"/>
    <col min="2066" max="2066" width="8.375" style="1768" customWidth="1"/>
    <col min="2067" max="2067" width="5.75" style="1768" customWidth="1"/>
    <col min="2068" max="2068" width="7.875" style="1768" customWidth="1"/>
    <col min="2069" max="2069" width="5" style="1768" customWidth="1"/>
    <col min="2070" max="2070" width="6.625" style="1768" customWidth="1"/>
    <col min="2071" max="2071" width="5.625" style="1768" customWidth="1"/>
    <col min="2072" max="2072" width="7.875" style="1768" customWidth="1"/>
    <col min="2073" max="2073" width="5.875" style="1768" customWidth="1"/>
    <col min="2074" max="2074" width="6.625" style="1768" customWidth="1"/>
    <col min="2075" max="2075" width="5.75" style="1768" customWidth="1"/>
    <col min="2076" max="2076" width="9.125" style="1768" customWidth="1"/>
    <col min="2077" max="2077" width="2.75" style="1768" customWidth="1"/>
    <col min="2078" max="2304" width="9" style="1768"/>
    <col min="2305" max="2305" width="2.25" style="1768" customWidth="1"/>
    <col min="2306" max="2306" width="10.375" style="1768" customWidth="1"/>
    <col min="2307" max="2308" width="5.5" style="1768" customWidth="1"/>
    <col min="2309" max="2309" width="7.125" style="1768" customWidth="1"/>
    <col min="2310" max="2319" width="5.5" style="1768" customWidth="1"/>
    <col min="2320" max="2320" width="8.125" style="1768" customWidth="1"/>
    <col min="2321" max="2321" width="5.5" style="1768" customWidth="1"/>
    <col min="2322" max="2322" width="8.375" style="1768" customWidth="1"/>
    <col min="2323" max="2323" width="5.75" style="1768" customWidth="1"/>
    <col min="2324" max="2324" width="7.875" style="1768" customWidth="1"/>
    <col min="2325" max="2325" width="5" style="1768" customWidth="1"/>
    <col min="2326" max="2326" width="6.625" style="1768" customWidth="1"/>
    <col min="2327" max="2327" width="5.625" style="1768" customWidth="1"/>
    <col min="2328" max="2328" width="7.875" style="1768" customWidth="1"/>
    <col min="2329" max="2329" width="5.875" style="1768" customWidth="1"/>
    <col min="2330" max="2330" width="6.625" style="1768" customWidth="1"/>
    <col min="2331" max="2331" width="5.75" style="1768" customWidth="1"/>
    <col min="2332" max="2332" width="9.125" style="1768" customWidth="1"/>
    <col min="2333" max="2333" width="2.75" style="1768" customWidth="1"/>
    <col min="2334" max="2560" width="9" style="1768"/>
    <col min="2561" max="2561" width="2.25" style="1768" customWidth="1"/>
    <col min="2562" max="2562" width="10.375" style="1768" customWidth="1"/>
    <col min="2563" max="2564" width="5.5" style="1768" customWidth="1"/>
    <col min="2565" max="2565" width="7.125" style="1768" customWidth="1"/>
    <col min="2566" max="2575" width="5.5" style="1768" customWidth="1"/>
    <col min="2576" max="2576" width="8.125" style="1768" customWidth="1"/>
    <col min="2577" max="2577" width="5.5" style="1768" customWidth="1"/>
    <col min="2578" max="2578" width="8.375" style="1768" customWidth="1"/>
    <col min="2579" max="2579" width="5.75" style="1768" customWidth="1"/>
    <col min="2580" max="2580" width="7.875" style="1768" customWidth="1"/>
    <col min="2581" max="2581" width="5" style="1768" customWidth="1"/>
    <col min="2582" max="2582" width="6.625" style="1768" customWidth="1"/>
    <col min="2583" max="2583" width="5.625" style="1768" customWidth="1"/>
    <col min="2584" max="2584" width="7.875" style="1768" customWidth="1"/>
    <col min="2585" max="2585" width="5.875" style="1768" customWidth="1"/>
    <col min="2586" max="2586" width="6.625" style="1768" customWidth="1"/>
    <col min="2587" max="2587" width="5.75" style="1768" customWidth="1"/>
    <col min="2588" max="2588" width="9.125" style="1768" customWidth="1"/>
    <col min="2589" max="2589" width="2.75" style="1768" customWidth="1"/>
    <col min="2590" max="2816" width="9" style="1768"/>
    <col min="2817" max="2817" width="2.25" style="1768" customWidth="1"/>
    <col min="2818" max="2818" width="10.375" style="1768" customWidth="1"/>
    <col min="2819" max="2820" width="5.5" style="1768" customWidth="1"/>
    <col min="2821" max="2821" width="7.125" style="1768" customWidth="1"/>
    <col min="2822" max="2831" width="5.5" style="1768" customWidth="1"/>
    <col min="2832" max="2832" width="8.125" style="1768" customWidth="1"/>
    <col min="2833" max="2833" width="5.5" style="1768" customWidth="1"/>
    <col min="2834" max="2834" width="8.375" style="1768" customWidth="1"/>
    <col min="2835" max="2835" width="5.75" style="1768" customWidth="1"/>
    <col min="2836" max="2836" width="7.875" style="1768" customWidth="1"/>
    <col min="2837" max="2837" width="5" style="1768" customWidth="1"/>
    <col min="2838" max="2838" width="6.625" style="1768" customWidth="1"/>
    <col min="2839" max="2839" width="5.625" style="1768" customWidth="1"/>
    <col min="2840" max="2840" width="7.875" style="1768" customWidth="1"/>
    <col min="2841" max="2841" width="5.875" style="1768" customWidth="1"/>
    <col min="2842" max="2842" width="6.625" style="1768" customWidth="1"/>
    <col min="2843" max="2843" width="5.75" style="1768" customWidth="1"/>
    <col min="2844" max="2844" width="9.125" style="1768" customWidth="1"/>
    <col min="2845" max="2845" width="2.75" style="1768" customWidth="1"/>
    <col min="2846" max="3072" width="9" style="1768"/>
    <col min="3073" max="3073" width="2.25" style="1768" customWidth="1"/>
    <col min="3074" max="3074" width="10.375" style="1768" customWidth="1"/>
    <col min="3075" max="3076" width="5.5" style="1768" customWidth="1"/>
    <col min="3077" max="3077" width="7.125" style="1768" customWidth="1"/>
    <col min="3078" max="3087" width="5.5" style="1768" customWidth="1"/>
    <col min="3088" max="3088" width="8.125" style="1768" customWidth="1"/>
    <col min="3089" max="3089" width="5.5" style="1768" customWidth="1"/>
    <col min="3090" max="3090" width="8.375" style="1768" customWidth="1"/>
    <col min="3091" max="3091" width="5.75" style="1768" customWidth="1"/>
    <col min="3092" max="3092" width="7.875" style="1768" customWidth="1"/>
    <col min="3093" max="3093" width="5" style="1768" customWidth="1"/>
    <col min="3094" max="3094" width="6.625" style="1768" customWidth="1"/>
    <col min="3095" max="3095" width="5.625" style="1768" customWidth="1"/>
    <col min="3096" max="3096" width="7.875" style="1768" customWidth="1"/>
    <col min="3097" max="3097" width="5.875" style="1768" customWidth="1"/>
    <col min="3098" max="3098" width="6.625" style="1768" customWidth="1"/>
    <col min="3099" max="3099" width="5.75" style="1768" customWidth="1"/>
    <col min="3100" max="3100" width="9.125" style="1768" customWidth="1"/>
    <col min="3101" max="3101" width="2.75" style="1768" customWidth="1"/>
    <col min="3102" max="3328" width="9" style="1768"/>
    <col min="3329" max="3329" width="2.25" style="1768" customWidth="1"/>
    <col min="3330" max="3330" width="10.375" style="1768" customWidth="1"/>
    <col min="3331" max="3332" width="5.5" style="1768" customWidth="1"/>
    <col min="3333" max="3333" width="7.125" style="1768" customWidth="1"/>
    <col min="3334" max="3343" width="5.5" style="1768" customWidth="1"/>
    <col min="3344" max="3344" width="8.125" style="1768" customWidth="1"/>
    <col min="3345" max="3345" width="5.5" style="1768" customWidth="1"/>
    <col min="3346" max="3346" width="8.375" style="1768" customWidth="1"/>
    <col min="3347" max="3347" width="5.75" style="1768" customWidth="1"/>
    <col min="3348" max="3348" width="7.875" style="1768" customWidth="1"/>
    <col min="3349" max="3349" width="5" style="1768" customWidth="1"/>
    <col min="3350" max="3350" width="6.625" style="1768" customWidth="1"/>
    <col min="3351" max="3351" width="5.625" style="1768" customWidth="1"/>
    <col min="3352" max="3352" width="7.875" style="1768" customWidth="1"/>
    <col min="3353" max="3353" width="5.875" style="1768" customWidth="1"/>
    <col min="3354" max="3354" width="6.625" style="1768" customWidth="1"/>
    <col min="3355" max="3355" width="5.75" style="1768" customWidth="1"/>
    <col min="3356" max="3356" width="9.125" style="1768" customWidth="1"/>
    <col min="3357" max="3357" width="2.75" style="1768" customWidth="1"/>
    <col min="3358" max="3584" width="9" style="1768"/>
    <col min="3585" max="3585" width="2.25" style="1768" customWidth="1"/>
    <col min="3586" max="3586" width="10.375" style="1768" customWidth="1"/>
    <col min="3587" max="3588" width="5.5" style="1768" customWidth="1"/>
    <col min="3589" max="3589" width="7.125" style="1768" customWidth="1"/>
    <col min="3590" max="3599" width="5.5" style="1768" customWidth="1"/>
    <col min="3600" max="3600" width="8.125" style="1768" customWidth="1"/>
    <col min="3601" max="3601" width="5.5" style="1768" customWidth="1"/>
    <col min="3602" max="3602" width="8.375" style="1768" customWidth="1"/>
    <col min="3603" max="3603" width="5.75" style="1768" customWidth="1"/>
    <col min="3604" max="3604" width="7.875" style="1768" customWidth="1"/>
    <col min="3605" max="3605" width="5" style="1768" customWidth="1"/>
    <col min="3606" max="3606" width="6.625" style="1768" customWidth="1"/>
    <col min="3607" max="3607" width="5.625" style="1768" customWidth="1"/>
    <col min="3608" max="3608" width="7.875" style="1768" customWidth="1"/>
    <col min="3609" max="3609" width="5.875" style="1768" customWidth="1"/>
    <col min="3610" max="3610" width="6.625" style="1768" customWidth="1"/>
    <col min="3611" max="3611" width="5.75" style="1768" customWidth="1"/>
    <col min="3612" max="3612" width="9.125" style="1768" customWidth="1"/>
    <col min="3613" max="3613" width="2.75" style="1768" customWidth="1"/>
    <col min="3614" max="3840" width="9" style="1768"/>
    <col min="3841" max="3841" width="2.25" style="1768" customWidth="1"/>
    <col min="3842" max="3842" width="10.375" style="1768" customWidth="1"/>
    <col min="3843" max="3844" width="5.5" style="1768" customWidth="1"/>
    <col min="3845" max="3845" width="7.125" style="1768" customWidth="1"/>
    <col min="3846" max="3855" width="5.5" style="1768" customWidth="1"/>
    <col min="3856" max="3856" width="8.125" style="1768" customWidth="1"/>
    <col min="3857" max="3857" width="5.5" style="1768" customWidth="1"/>
    <col min="3858" max="3858" width="8.375" style="1768" customWidth="1"/>
    <col min="3859" max="3859" width="5.75" style="1768" customWidth="1"/>
    <col min="3860" max="3860" width="7.875" style="1768" customWidth="1"/>
    <col min="3861" max="3861" width="5" style="1768" customWidth="1"/>
    <col min="3862" max="3862" width="6.625" style="1768" customWidth="1"/>
    <col min="3863" max="3863" width="5.625" style="1768" customWidth="1"/>
    <col min="3864" max="3864" width="7.875" style="1768" customWidth="1"/>
    <col min="3865" max="3865" width="5.875" style="1768" customWidth="1"/>
    <col min="3866" max="3866" width="6.625" style="1768" customWidth="1"/>
    <col min="3867" max="3867" width="5.75" style="1768" customWidth="1"/>
    <col min="3868" max="3868" width="9.125" style="1768" customWidth="1"/>
    <col min="3869" max="3869" width="2.75" style="1768" customWidth="1"/>
    <col min="3870" max="4096" width="9" style="1768"/>
    <col min="4097" max="4097" width="2.25" style="1768" customWidth="1"/>
    <col min="4098" max="4098" width="10.375" style="1768" customWidth="1"/>
    <col min="4099" max="4100" width="5.5" style="1768" customWidth="1"/>
    <col min="4101" max="4101" width="7.125" style="1768" customWidth="1"/>
    <col min="4102" max="4111" width="5.5" style="1768" customWidth="1"/>
    <col min="4112" max="4112" width="8.125" style="1768" customWidth="1"/>
    <col min="4113" max="4113" width="5.5" style="1768" customWidth="1"/>
    <col min="4114" max="4114" width="8.375" style="1768" customWidth="1"/>
    <col min="4115" max="4115" width="5.75" style="1768" customWidth="1"/>
    <col min="4116" max="4116" width="7.875" style="1768" customWidth="1"/>
    <col min="4117" max="4117" width="5" style="1768" customWidth="1"/>
    <col min="4118" max="4118" width="6.625" style="1768" customWidth="1"/>
    <col min="4119" max="4119" width="5.625" style="1768" customWidth="1"/>
    <col min="4120" max="4120" width="7.875" style="1768" customWidth="1"/>
    <col min="4121" max="4121" width="5.875" style="1768" customWidth="1"/>
    <col min="4122" max="4122" width="6.625" style="1768" customWidth="1"/>
    <col min="4123" max="4123" width="5.75" style="1768" customWidth="1"/>
    <col min="4124" max="4124" width="9.125" style="1768" customWidth="1"/>
    <col min="4125" max="4125" width="2.75" style="1768" customWidth="1"/>
    <col min="4126" max="4352" width="9" style="1768"/>
    <col min="4353" max="4353" width="2.25" style="1768" customWidth="1"/>
    <col min="4354" max="4354" width="10.375" style="1768" customWidth="1"/>
    <col min="4355" max="4356" width="5.5" style="1768" customWidth="1"/>
    <col min="4357" max="4357" width="7.125" style="1768" customWidth="1"/>
    <col min="4358" max="4367" width="5.5" style="1768" customWidth="1"/>
    <col min="4368" max="4368" width="8.125" style="1768" customWidth="1"/>
    <col min="4369" max="4369" width="5.5" style="1768" customWidth="1"/>
    <col min="4370" max="4370" width="8.375" style="1768" customWidth="1"/>
    <col min="4371" max="4371" width="5.75" style="1768" customWidth="1"/>
    <col min="4372" max="4372" width="7.875" style="1768" customWidth="1"/>
    <col min="4373" max="4373" width="5" style="1768" customWidth="1"/>
    <col min="4374" max="4374" width="6.625" style="1768" customWidth="1"/>
    <col min="4375" max="4375" width="5.625" style="1768" customWidth="1"/>
    <col min="4376" max="4376" width="7.875" style="1768" customWidth="1"/>
    <col min="4377" max="4377" width="5.875" style="1768" customWidth="1"/>
    <col min="4378" max="4378" width="6.625" style="1768" customWidth="1"/>
    <col min="4379" max="4379" width="5.75" style="1768" customWidth="1"/>
    <col min="4380" max="4380" width="9.125" style="1768" customWidth="1"/>
    <col min="4381" max="4381" width="2.75" style="1768" customWidth="1"/>
    <col min="4382" max="4608" width="9" style="1768"/>
    <col min="4609" max="4609" width="2.25" style="1768" customWidth="1"/>
    <col min="4610" max="4610" width="10.375" style="1768" customWidth="1"/>
    <col min="4611" max="4612" width="5.5" style="1768" customWidth="1"/>
    <col min="4613" max="4613" width="7.125" style="1768" customWidth="1"/>
    <col min="4614" max="4623" width="5.5" style="1768" customWidth="1"/>
    <col min="4624" max="4624" width="8.125" style="1768" customWidth="1"/>
    <col min="4625" max="4625" width="5.5" style="1768" customWidth="1"/>
    <col min="4626" max="4626" width="8.375" style="1768" customWidth="1"/>
    <col min="4627" max="4627" width="5.75" style="1768" customWidth="1"/>
    <col min="4628" max="4628" width="7.875" style="1768" customWidth="1"/>
    <col min="4629" max="4629" width="5" style="1768" customWidth="1"/>
    <col min="4630" max="4630" width="6.625" style="1768" customWidth="1"/>
    <col min="4631" max="4631" width="5.625" style="1768" customWidth="1"/>
    <col min="4632" max="4632" width="7.875" style="1768" customWidth="1"/>
    <col min="4633" max="4633" width="5.875" style="1768" customWidth="1"/>
    <col min="4634" max="4634" width="6.625" style="1768" customWidth="1"/>
    <col min="4635" max="4635" width="5.75" style="1768" customWidth="1"/>
    <col min="4636" max="4636" width="9.125" style="1768" customWidth="1"/>
    <col min="4637" max="4637" width="2.75" style="1768" customWidth="1"/>
    <col min="4638" max="4864" width="9" style="1768"/>
    <col min="4865" max="4865" width="2.25" style="1768" customWidth="1"/>
    <col min="4866" max="4866" width="10.375" style="1768" customWidth="1"/>
    <col min="4867" max="4868" width="5.5" style="1768" customWidth="1"/>
    <col min="4869" max="4869" width="7.125" style="1768" customWidth="1"/>
    <col min="4870" max="4879" width="5.5" style="1768" customWidth="1"/>
    <col min="4880" max="4880" width="8.125" style="1768" customWidth="1"/>
    <col min="4881" max="4881" width="5.5" style="1768" customWidth="1"/>
    <col min="4882" max="4882" width="8.375" style="1768" customWidth="1"/>
    <col min="4883" max="4883" width="5.75" style="1768" customWidth="1"/>
    <col min="4884" max="4884" width="7.875" style="1768" customWidth="1"/>
    <col min="4885" max="4885" width="5" style="1768" customWidth="1"/>
    <col min="4886" max="4886" width="6.625" style="1768" customWidth="1"/>
    <col min="4887" max="4887" width="5.625" style="1768" customWidth="1"/>
    <col min="4888" max="4888" width="7.875" style="1768" customWidth="1"/>
    <col min="4889" max="4889" width="5.875" style="1768" customWidth="1"/>
    <col min="4890" max="4890" width="6.625" style="1768" customWidth="1"/>
    <col min="4891" max="4891" width="5.75" style="1768" customWidth="1"/>
    <col min="4892" max="4892" width="9.125" style="1768" customWidth="1"/>
    <col min="4893" max="4893" width="2.75" style="1768" customWidth="1"/>
    <col min="4894" max="5120" width="9" style="1768"/>
    <col min="5121" max="5121" width="2.25" style="1768" customWidth="1"/>
    <col min="5122" max="5122" width="10.375" style="1768" customWidth="1"/>
    <col min="5123" max="5124" width="5.5" style="1768" customWidth="1"/>
    <col min="5125" max="5125" width="7.125" style="1768" customWidth="1"/>
    <col min="5126" max="5135" width="5.5" style="1768" customWidth="1"/>
    <col min="5136" max="5136" width="8.125" style="1768" customWidth="1"/>
    <col min="5137" max="5137" width="5.5" style="1768" customWidth="1"/>
    <col min="5138" max="5138" width="8.375" style="1768" customWidth="1"/>
    <col min="5139" max="5139" width="5.75" style="1768" customWidth="1"/>
    <col min="5140" max="5140" width="7.875" style="1768" customWidth="1"/>
    <col min="5141" max="5141" width="5" style="1768" customWidth="1"/>
    <col min="5142" max="5142" width="6.625" style="1768" customWidth="1"/>
    <col min="5143" max="5143" width="5.625" style="1768" customWidth="1"/>
    <col min="5144" max="5144" width="7.875" style="1768" customWidth="1"/>
    <col min="5145" max="5145" width="5.875" style="1768" customWidth="1"/>
    <col min="5146" max="5146" width="6.625" style="1768" customWidth="1"/>
    <col min="5147" max="5147" width="5.75" style="1768" customWidth="1"/>
    <col min="5148" max="5148" width="9.125" style="1768" customWidth="1"/>
    <col min="5149" max="5149" width="2.75" style="1768" customWidth="1"/>
    <col min="5150" max="5376" width="9" style="1768"/>
    <col min="5377" max="5377" width="2.25" style="1768" customWidth="1"/>
    <col min="5378" max="5378" width="10.375" style="1768" customWidth="1"/>
    <col min="5379" max="5380" width="5.5" style="1768" customWidth="1"/>
    <col min="5381" max="5381" width="7.125" style="1768" customWidth="1"/>
    <col min="5382" max="5391" width="5.5" style="1768" customWidth="1"/>
    <col min="5392" max="5392" width="8.125" style="1768" customWidth="1"/>
    <col min="5393" max="5393" width="5.5" style="1768" customWidth="1"/>
    <col min="5394" max="5394" width="8.375" style="1768" customWidth="1"/>
    <col min="5395" max="5395" width="5.75" style="1768" customWidth="1"/>
    <col min="5396" max="5396" width="7.875" style="1768" customWidth="1"/>
    <col min="5397" max="5397" width="5" style="1768" customWidth="1"/>
    <col min="5398" max="5398" width="6.625" style="1768" customWidth="1"/>
    <col min="5399" max="5399" width="5.625" style="1768" customWidth="1"/>
    <col min="5400" max="5400" width="7.875" style="1768" customWidth="1"/>
    <col min="5401" max="5401" width="5.875" style="1768" customWidth="1"/>
    <col min="5402" max="5402" width="6.625" style="1768" customWidth="1"/>
    <col min="5403" max="5403" width="5.75" style="1768" customWidth="1"/>
    <col min="5404" max="5404" width="9.125" style="1768" customWidth="1"/>
    <col min="5405" max="5405" width="2.75" style="1768" customWidth="1"/>
    <col min="5406" max="5632" width="9" style="1768"/>
    <col min="5633" max="5633" width="2.25" style="1768" customWidth="1"/>
    <col min="5634" max="5634" width="10.375" style="1768" customWidth="1"/>
    <col min="5635" max="5636" width="5.5" style="1768" customWidth="1"/>
    <col min="5637" max="5637" width="7.125" style="1768" customWidth="1"/>
    <col min="5638" max="5647" width="5.5" style="1768" customWidth="1"/>
    <col min="5648" max="5648" width="8.125" style="1768" customWidth="1"/>
    <col min="5649" max="5649" width="5.5" style="1768" customWidth="1"/>
    <col min="5650" max="5650" width="8.375" style="1768" customWidth="1"/>
    <col min="5651" max="5651" width="5.75" style="1768" customWidth="1"/>
    <col min="5652" max="5652" width="7.875" style="1768" customWidth="1"/>
    <col min="5653" max="5653" width="5" style="1768" customWidth="1"/>
    <col min="5654" max="5654" width="6.625" style="1768" customWidth="1"/>
    <col min="5655" max="5655" width="5.625" style="1768" customWidth="1"/>
    <col min="5656" max="5656" width="7.875" style="1768" customWidth="1"/>
    <col min="5657" max="5657" width="5.875" style="1768" customWidth="1"/>
    <col min="5658" max="5658" width="6.625" style="1768" customWidth="1"/>
    <col min="5659" max="5659" width="5.75" style="1768" customWidth="1"/>
    <col min="5660" max="5660" width="9.125" style="1768" customWidth="1"/>
    <col min="5661" max="5661" width="2.75" style="1768" customWidth="1"/>
    <col min="5662" max="5888" width="9" style="1768"/>
    <col min="5889" max="5889" width="2.25" style="1768" customWidth="1"/>
    <col min="5890" max="5890" width="10.375" style="1768" customWidth="1"/>
    <col min="5891" max="5892" width="5.5" style="1768" customWidth="1"/>
    <col min="5893" max="5893" width="7.125" style="1768" customWidth="1"/>
    <col min="5894" max="5903" width="5.5" style="1768" customWidth="1"/>
    <col min="5904" max="5904" width="8.125" style="1768" customWidth="1"/>
    <col min="5905" max="5905" width="5.5" style="1768" customWidth="1"/>
    <col min="5906" max="5906" width="8.375" style="1768" customWidth="1"/>
    <col min="5907" max="5907" width="5.75" style="1768" customWidth="1"/>
    <col min="5908" max="5908" width="7.875" style="1768" customWidth="1"/>
    <col min="5909" max="5909" width="5" style="1768" customWidth="1"/>
    <col min="5910" max="5910" width="6.625" style="1768" customWidth="1"/>
    <col min="5911" max="5911" width="5.625" style="1768" customWidth="1"/>
    <col min="5912" max="5912" width="7.875" style="1768" customWidth="1"/>
    <col min="5913" max="5913" width="5.875" style="1768" customWidth="1"/>
    <col min="5914" max="5914" width="6.625" style="1768" customWidth="1"/>
    <col min="5915" max="5915" width="5.75" style="1768" customWidth="1"/>
    <col min="5916" max="5916" width="9.125" style="1768" customWidth="1"/>
    <col min="5917" max="5917" width="2.75" style="1768" customWidth="1"/>
    <col min="5918" max="6144" width="9" style="1768"/>
    <col min="6145" max="6145" width="2.25" style="1768" customWidth="1"/>
    <col min="6146" max="6146" width="10.375" style="1768" customWidth="1"/>
    <col min="6147" max="6148" width="5.5" style="1768" customWidth="1"/>
    <col min="6149" max="6149" width="7.125" style="1768" customWidth="1"/>
    <col min="6150" max="6159" width="5.5" style="1768" customWidth="1"/>
    <col min="6160" max="6160" width="8.125" style="1768" customWidth="1"/>
    <col min="6161" max="6161" width="5.5" style="1768" customWidth="1"/>
    <col min="6162" max="6162" width="8.375" style="1768" customWidth="1"/>
    <col min="6163" max="6163" width="5.75" style="1768" customWidth="1"/>
    <col min="6164" max="6164" width="7.875" style="1768" customWidth="1"/>
    <col min="6165" max="6165" width="5" style="1768" customWidth="1"/>
    <col min="6166" max="6166" width="6.625" style="1768" customWidth="1"/>
    <col min="6167" max="6167" width="5.625" style="1768" customWidth="1"/>
    <col min="6168" max="6168" width="7.875" style="1768" customWidth="1"/>
    <col min="6169" max="6169" width="5.875" style="1768" customWidth="1"/>
    <col min="6170" max="6170" width="6.625" style="1768" customWidth="1"/>
    <col min="6171" max="6171" width="5.75" style="1768" customWidth="1"/>
    <col min="6172" max="6172" width="9.125" style="1768" customWidth="1"/>
    <col min="6173" max="6173" width="2.75" style="1768" customWidth="1"/>
    <col min="6174" max="6400" width="9" style="1768"/>
    <col min="6401" max="6401" width="2.25" style="1768" customWidth="1"/>
    <col min="6402" max="6402" width="10.375" style="1768" customWidth="1"/>
    <col min="6403" max="6404" width="5.5" style="1768" customWidth="1"/>
    <col min="6405" max="6405" width="7.125" style="1768" customWidth="1"/>
    <col min="6406" max="6415" width="5.5" style="1768" customWidth="1"/>
    <col min="6416" max="6416" width="8.125" style="1768" customWidth="1"/>
    <col min="6417" max="6417" width="5.5" style="1768" customWidth="1"/>
    <col min="6418" max="6418" width="8.375" style="1768" customWidth="1"/>
    <col min="6419" max="6419" width="5.75" style="1768" customWidth="1"/>
    <col min="6420" max="6420" width="7.875" style="1768" customWidth="1"/>
    <col min="6421" max="6421" width="5" style="1768" customWidth="1"/>
    <col min="6422" max="6422" width="6.625" style="1768" customWidth="1"/>
    <col min="6423" max="6423" width="5.625" style="1768" customWidth="1"/>
    <col min="6424" max="6424" width="7.875" style="1768" customWidth="1"/>
    <col min="6425" max="6425" width="5.875" style="1768" customWidth="1"/>
    <col min="6426" max="6426" width="6.625" style="1768" customWidth="1"/>
    <col min="6427" max="6427" width="5.75" style="1768" customWidth="1"/>
    <col min="6428" max="6428" width="9.125" style="1768" customWidth="1"/>
    <col min="6429" max="6429" width="2.75" style="1768" customWidth="1"/>
    <col min="6430" max="6656" width="9" style="1768"/>
    <col min="6657" max="6657" width="2.25" style="1768" customWidth="1"/>
    <col min="6658" max="6658" width="10.375" style="1768" customWidth="1"/>
    <col min="6659" max="6660" width="5.5" style="1768" customWidth="1"/>
    <col min="6661" max="6661" width="7.125" style="1768" customWidth="1"/>
    <col min="6662" max="6671" width="5.5" style="1768" customWidth="1"/>
    <col min="6672" max="6672" width="8.125" style="1768" customWidth="1"/>
    <col min="6673" max="6673" width="5.5" style="1768" customWidth="1"/>
    <col min="6674" max="6674" width="8.375" style="1768" customWidth="1"/>
    <col min="6675" max="6675" width="5.75" style="1768" customWidth="1"/>
    <col min="6676" max="6676" width="7.875" style="1768" customWidth="1"/>
    <col min="6677" max="6677" width="5" style="1768" customWidth="1"/>
    <col min="6678" max="6678" width="6.625" style="1768" customWidth="1"/>
    <col min="6679" max="6679" width="5.625" style="1768" customWidth="1"/>
    <col min="6680" max="6680" width="7.875" style="1768" customWidth="1"/>
    <col min="6681" max="6681" width="5.875" style="1768" customWidth="1"/>
    <col min="6682" max="6682" width="6.625" style="1768" customWidth="1"/>
    <col min="6683" max="6683" width="5.75" style="1768" customWidth="1"/>
    <col min="6684" max="6684" width="9.125" style="1768" customWidth="1"/>
    <col min="6685" max="6685" width="2.75" style="1768" customWidth="1"/>
    <col min="6686" max="6912" width="9" style="1768"/>
    <col min="6913" max="6913" width="2.25" style="1768" customWidth="1"/>
    <col min="6914" max="6914" width="10.375" style="1768" customWidth="1"/>
    <col min="6915" max="6916" width="5.5" style="1768" customWidth="1"/>
    <col min="6917" max="6917" width="7.125" style="1768" customWidth="1"/>
    <col min="6918" max="6927" width="5.5" style="1768" customWidth="1"/>
    <col min="6928" max="6928" width="8.125" style="1768" customWidth="1"/>
    <col min="6929" max="6929" width="5.5" style="1768" customWidth="1"/>
    <col min="6930" max="6930" width="8.375" style="1768" customWidth="1"/>
    <col min="6931" max="6931" width="5.75" style="1768" customWidth="1"/>
    <col min="6932" max="6932" width="7.875" style="1768" customWidth="1"/>
    <col min="6933" max="6933" width="5" style="1768" customWidth="1"/>
    <col min="6934" max="6934" width="6.625" style="1768" customWidth="1"/>
    <col min="6935" max="6935" width="5.625" style="1768" customWidth="1"/>
    <col min="6936" max="6936" width="7.875" style="1768" customWidth="1"/>
    <col min="6937" max="6937" width="5.875" style="1768" customWidth="1"/>
    <col min="6938" max="6938" width="6.625" style="1768" customWidth="1"/>
    <col min="6939" max="6939" width="5.75" style="1768" customWidth="1"/>
    <col min="6940" max="6940" width="9.125" style="1768" customWidth="1"/>
    <col min="6941" max="6941" width="2.75" style="1768" customWidth="1"/>
    <col min="6942" max="7168" width="9" style="1768"/>
    <col min="7169" max="7169" width="2.25" style="1768" customWidth="1"/>
    <col min="7170" max="7170" width="10.375" style="1768" customWidth="1"/>
    <col min="7171" max="7172" width="5.5" style="1768" customWidth="1"/>
    <col min="7173" max="7173" width="7.125" style="1768" customWidth="1"/>
    <col min="7174" max="7183" width="5.5" style="1768" customWidth="1"/>
    <col min="7184" max="7184" width="8.125" style="1768" customWidth="1"/>
    <col min="7185" max="7185" width="5.5" style="1768" customWidth="1"/>
    <col min="7186" max="7186" width="8.375" style="1768" customWidth="1"/>
    <col min="7187" max="7187" width="5.75" style="1768" customWidth="1"/>
    <col min="7188" max="7188" width="7.875" style="1768" customWidth="1"/>
    <col min="7189" max="7189" width="5" style="1768" customWidth="1"/>
    <col min="7190" max="7190" width="6.625" style="1768" customWidth="1"/>
    <col min="7191" max="7191" width="5.625" style="1768" customWidth="1"/>
    <col min="7192" max="7192" width="7.875" style="1768" customWidth="1"/>
    <col min="7193" max="7193" width="5.875" style="1768" customWidth="1"/>
    <col min="7194" max="7194" width="6.625" style="1768" customWidth="1"/>
    <col min="7195" max="7195" width="5.75" style="1768" customWidth="1"/>
    <col min="7196" max="7196" width="9.125" style="1768" customWidth="1"/>
    <col min="7197" max="7197" width="2.75" style="1768" customWidth="1"/>
    <col min="7198" max="7424" width="9" style="1768"/>
    <col min="7425" max="7425" width="2.25" style="1768" customWidth="1"/>
    <col min="7426" max="7426" width="10.375" style="1768" customWidth="1"/>
    <col min="7427" max="7428" width="5.5" style="1768" customWidth="1"/>
    <col min="7429" max="7429" width="7.125" style="1768" customWidth="1"/>
    <col min="7430" max="7439" width="5.5" style="1768" customWidth="1"/>
    <col min="7440" max="7440" width="8.125" style="1768" customWidth="1"/>
    <col min="7441" max="7441" width="5.5" style="1768" customWidth="1"/>
    <col min="7442" max="7442" width="8.375" style="1768" customWidth="1"/>
    <col min="7443" max="7443" width="5.75" style="1768" customWidth="1"/>
    <col min="7444" max="7444" width="7.875" style="1768" customWidth="1"/>
    <col min="7445" max="7445" width="5" style="1768" customWidth="1"/>
    <col min="7446" max="7446" width="6.625" style="1768" customWidth="1"/>
    <col min="7447" max="7447" width="5.625" style="1768" customWidth="1"/>
    <col min="7448" max="7448" width="7.875" style="1768" customWidth="1"/>
    <col min="7449" max="7449" width="5.875" style="1768" customWidth="1"/>
    <col min="7450" max="7450" width="6.625" style="1768" customWidth="1"/>
    <col min="7451" max="7451" width="5.75" style="1768" customWidth="1"/>
    <col min="7452" max="7452" width="9.125" style="1768" customWidth="1"/>
    <col min="7453" max="7453" width="2.75" style="1768" customWidth="1"/>
    <col min="7454" max="7680" width="9" style="1768"/>
    <col min="7681" max="7681" width="2.25" style="1768" customWidth="1"/>
    <col min="7682" max="7682" width="10.375" style="1768" customWidth="1"/>
    <col min="7683" max="7684" width="5.5" style="1768" customWidth="1"/>
    <col min="7685" max="7685" width="7.125" style="1768" customWidth="1"/>
    <col min="7686" max="7695" width="5.5" style="1768" customWidth="1"/>
    <col min="7696" max="7696" width="8.125" style="1768" customWidth="1"/>
    <col min="7697" max="7697" width="5.5" style="1768" customWidth="1"/>
    <col min="7698" max="7698" width="8.375" style="1768" customWidth="1"/>
    <col min="7699" max="7699" width="5.75" style="1768" customWidth="1"/>
    <col min="7700" max="7700" width="7.875" style="1768" customWidth="1"/>
    <col min="7701" max="7701" width="5" style="1768" customWidth="1"/>
    <col min="7702" max="7702" width="6.625" style="1768" customWidth="1"/>
    <col min="7703" max="7703" width="5.625" style="1768" customWidth="1"/>
    <col min="7704" max="7704" width="7.875" style="1768" customWidth="1"/>
    <col min="7705" max="7705" width="5.875" style="1768" customWidth="1"/>
    <col min="7706" max="7706" width="6.625" style="1768" customWidth="1"/>
    <col min="7707" max="7707" width="5.75" style="1768" customWidth="1"/>
    <col min="7708" max="7708" width="9.125" style="1768" customWidth="1"/>
    <col min="7709" max="7709" width="2.75" style="1768" customWidth="1"/>
    <col min="7710" max="7936" width="9" style="1768"/>
    <col min="7937" max="7937" width="2.25" style="1768" customWidth="1"/>
    <col min="7938" max="7938" width="10.375" style="1768" customWidth="1"/>
    <col min="7939" max="7940" width="5.5" style="1768" customWidth="1"/>
    <col min="7941" max="7941" width="7.125" style="1768" customWidth="1"/>
    <col min="7942" max="7951" width="5.5" style="1768" customWidth="1"/>
    <col min="7952" max="7952" width="8.125" style="1768" customWidth="1"/>
    <col min="7953" max="7953" width="5.5" style="1768" customWidth="1"/>
    <col min="7954" max="7954" width="8.375" style="1768" customWidth="1"/>
    <col min="7955" max="7955" width="5.75" style="1768" customWidth="1"/>
    <col min="7956" max="7956" width="7.875" style="1768" customWidth="1"/>
    <col min="7957" max="7957" width="5" style="1768" customWidth="1"/>
    <col min="7958" max="7958" width="6.625" style="1768" customWidth="1"/>
    <col min="7959" max="7959" width="5.625" style="1768" customWidth="1"/>
    <col min="7960" max="7960" width="7.875" style="1768" customWidth="1"/>
    <col min="7961" max="7961" width="5.875" style="1768" customWidth="1"/>
    <col min="7962" max="7962" width="6.625" style="1768" customWidth="1"/>
    <col min="7963" max="7963" width="5.75" style="1768" customWidth="1"/>
    <col min="7964" max="7964" width="9.125" style="1768" customWidth="1"/>
    <col min="7965" max="7965" width="2.75" style="1768" customWidth="1"/>
    <col min="7966" max="8192" width="9" style="1768"/>
    <col min="8193" max="8193" width="2.25" style="1768" customWidth="1"/>
    <col min="8194" max="8194" width="10.375" style="1768" customWidth="1"/>
    <col min="8195" max="8196" width="5.5" style="1768" customWidth="1"/>
    <col min="8197" max="8197" width="7.125" style="1768" customWidth="1"/>
    <col min="8198" max="8207" width="5.5" style="1768" customWidth="1"/>
    <col min="8208" max="8208" width="8.125" style="1768" customWidth="1"/>
    <col min="8209" max="8209" width="5.5" style="1768" customWidth="1"/>
    <col min="8210" max="8210" width="8.375" style="1768" customWidth="1"/>
    <col min="8211" max="8211" width="5.75" style="1768" customWidth="1"/>
    <col min="8212" max="8212" width="7.875" style="1768" customWidth="1"/>
    <col min="8213" max="8213" width="5" style="1768" customWidth="1"/>
    <col min="8214" max="8214" width="6.625" style="1768" customWidth="1"/>
    <col min="8215" max="8215" width="5.625" style="1768" customWidth="1"/>
    <col min="8216" max="8216" width="7.875" style="1768" customWidth="1"/>
    <col min="8217" max="8217" width="5.875" style="1768" customWidth="1"/>
    <col min="8218" max="8218" width="6.625" style="1768" customWidth="1"/>
    <col min="8219" max="8219" width="5.75" style="1768" customWidth="1"/>
    <col min="8220" max="8220" width="9.125" style="1768" customWidth="1"/>
    <col min="8221" max="8221" width="2.75" style="1768" customWidth="1"/>
    <col min="8222" max="8448" width="9" style="1768"/>
    <col min="8449" max="8449" width="2.25" style="1768" customWidth="1"/>
    <col min="8450" max="8450" width="10.375" style="1768" customWidth="1"/>
    <col min="8451" max="8452" width="5.5" style="1768" customWidth="1"/>
    <col min="8453" max="8453" width="7.125" style="1768" customWidth="1"/>
    <col min="8454" max="8463" width="5.5" style="1768" customWidth="1"/>
    <col min="8464" max="8464" width="8.125" style="1768" customWidth="1"/>
    <col min="8465" max="8465" width="5.5" style="1768" customWidth="1"/>
    <col min="8466" max="8466" width="8.375" style="1768" customWidth="1"/>
    <col min="8467" max="8467" width="5.75" style="1768" customWidth="1"/>
    <col min="8468" max="8468" width="7.875" style="1768" customWidth="1"/>
    <col min="8469" max="8469" width="5" style="1768" customWidth="1"/>
    <col min="8470" max="8470" width="6.625" style="1768" customWidth="1"/>
    <col min="8471" max="8471" width="5.625" style="1768" customWidth="1"/>
    <col min="8472" max="8472" width="7.875" style="1768" customWidth="1"/>
    <col min="8473" max="8473" width="5.875" style="1768" customWidth="1"/>
    <col min="8474" max="8474" width="6.625" style="1768" customWidth="1"/>
    <col min="8475" max="8475" width="5.75" style="1768" customWidth="1"/>
    <col min="8476" max="8476" width="9.125" style="1768" customWidth="1"/>
    <col min="8477" max="8477" width="2.75" style="1768" customWidth="1"/>
    <col min="8478" max="8704" width="9" style="1768"/>
    <col min="8705" max="8705" width="2.25" style="1768" customWidth="1"/>
    <col min="8706" max="8706" width="10.375" style="1768" customWidth="1"/>
    <col min="8707" max="8708" width="5.5" style="1768" customWidth="1"/>
    <col min="8709" max="8709" width="7.125" style="1768" customWidth="1"/>
    <col min="8710" max="8719" width="5.5" style="1768" customWidth="1"/>
    <col min="8720" max="8720" width="8.125" style="1768" customWidth="1"/>
    <col min="8721" max="8721" width="5.5" style="1768" customWidth="1"/>
    <col min="8722" max="8722" width="8.375" style="1768" customWidth="1"/>
    <col min="8723" max="8723" width="5.75" style="1768" customWidth="1"/>
    <col min="8724" max="8724" width="7.875" style="1768" customWidth="1"/>
    <col min="8725" max="8725" width="5" style="1768" customWidth="1"/>
    <col min="8726" max="8726" width="6.625" style="1768" customWidth="1"/>
    <col min="8727" max="8727" width="5.625" style="1768" customWidth="1"/>
    <col min="8728" max="8728" width="7.875" style="1768" customWidth="1"/>
    <col min="8729" max="8729" width="5.875" style="1768" customWidth="1"/>
    <col min="8730" max="8730" width="6.625" style="1768" customWidth="1"/>
    <col min="8731" max="8731" width="5.75" style="1768" customWidth="1"/>
    <col min="8732" max="8732" width="9.125" style="1768" customWidth="1"/>
    <col min="8733" max="8733" width="2.75" style="1768" customWidth="1"/>
    <col min="8734" max="8960" width="9" style="1768"/>
    <col min="8961" max="8961" width="2.25" style="1768" customWidth="1"/>
    <col min="8962" max="8962" width="10.375" style="1768" customWidth="1"/>
    <col min="8963" max="8964" width="5.5" style="1768" customWidth="1"/>
    <col min="8965" max="8965" width="7.125" style="1768" customWidth="1"/>
    <col min="8966" max="8975" width="5.5" style="1768" customWidth="1"/>
    <col min="8976" max="8976" width="8.125" style="1768" customWidth="1"/>
    <col min="8977" max="8977" width="5.5" style="1768" customWidth="1"/>
    <col min="8978" max="8978" width="8.375" style="1768" customWidth="1"/>
    <col min="8979" max="8979" width="5.75" style="1768" customWidth="1"/>
    <col min="8980" max="8980" width="7.875" style="1768" customWidth="1"/>
    <col min="8981" max="8981" width="5" style="1768" customWidth="1"/>
    <col min="8982" max="8982" width="6.625" style="1768" customWidth="1"/>
    <col min="8983" max="8983" width="5.625" style="1768" customWidth="1"/>
    <col min="8984" max="8984" width="7.875" style="1768" customWidth="1"/>
    <col min="8985" max="8985" width="5.875" style="1768" customWidth="1"/>
    <col min="8986" max="8986" width="6.625" style="1768" customWidth="1"/>
    <col min="8987" max="8987" width="5.75" style="1768" customWidth="1"/>
    <col min="8988" max="8988" width="9.125" style="1768" customWidth="1"/>
    <col min="8989" max="8989" width="2.75" style="1768" customWidth="1"/>
    <col min="8990" max="9216" width="9" style="1768"/>
    <col min="9217" max="9217" width="2.25" style="1768" customWidth="1"/>
    <col min="9218" max="9218" width="10.375" style="1768" customWidth="1"/>
    <col min="9219" max="9220" width="5.5" style="1768" customWidth="1"/>
    <col min="9221" max="9221" width="7.125" style="1768" customWidth="1"/>
    <col min="9222" max="9231" width="5.5" style="1768" customWidth="1"/>
    <col min="9232" max="9232" width="8.125" style="1768" customWidth="1"/>
    <col min="9233" max="9233" width="5.5" style="1768" customWidth="1"/>
    <col min="9234" max="9234" width="8.375" style="1768" customWidth="1"/>
    <col min="9235" max="9235" width="5.75" style="1768" customWidth="1"/>
    <col min="9236" max="9236" width="7.875" style="1768" customWidth="1"/>
    <col min="9237" max="9237" width="5" style="1768" customWidth="1"/>
    <col min="9238" max="9238" width="6.625" style="1768" customWidth="1"/>
    <col min="9239" max="9239" width="5.625" style="1768" customWidth="1"/>
    <col min="9240" max="9240" width="7.875" style="1768" customWidth="1"/>
    <col min="9241" max="9241" width="5.875" style="1768" customWidth="1"/>
    <col min="9242" max="9242" width="6.625" style="1768" customWidth="1"/>
    <col min="9243" max="9243" width="5.75" style="1768" customWidth="1"/>
    <col min="9244" max="9244" width="9.125" style="1768" customWidth="1"/>
    <col min="9245" max="9245" width="2.75" style="1768" customWidth="1"/>
    <col min="9246" max="9472" width="9" style="1768"/>
    <col min="9473" max="9473" width="2.25" style="1768" customWidth="1"/>
    <col min="9474" max="9474" width="10.375" style="1768" customWidth="1"/>
    <col min="9475" max="9476" width="5.5" style="1768" customWidth="1"/>
    <col min="9477" max="9477" width="7.125" style="1768" customWidth="1"/>
    <col min="9478" max="9487" width="5.5" style="1768" customWidth="1"/>
    <col min="9488" max="9488" width="8.125" style="1768" customWidth="1"/>
    <col min="9489" max="9489" width="5.5" style="1768" customWidth="1"/>
    <col min="9490" max="9490" width="8.375" style="1768" customWidth="1"/>
    <col min="9491" max="9491" width="5.75" style="1768" customWidth="1"/>
    <col min="9492" max="9492" width="7.875" style="1768" customWidth="1"/>
    <col min="9493" max="9493" width="5" style="1768" customWidth="1"/>
    <col min="9494" max="9494" width="6.625" style="1768" customWidth="1"/>
    <col min="9495" max="9495" width="5.625" style="1768" customWidth="1"/>
    <col min="9496" max="9496" width="7.875" style="1768" customWidth="1"/>
    <col min="9497" max="9497" width="5.875" style="1768" customWidth="1"/>
    <col min="9498" max="9498" width="6.625" style="1768" customWidth="1"/>
    <col min="9499" max="9499" width="5.75" style="1768" customWidth="1"/>
    <col min="9500" max="9500" width="9.125" style="1768" customWidth="1"/>
    <col min="9501" max="9501" width="2.75" style="1768" customWidth="1"/>
    <col min="9502" max="9728" width="9" style="1768"/>
    <col min="9729" max="9729" width="2.25" style="1768" customWidth="1"/>
    <col min="9730" max="9730" width="10.375" style="1768" customWidth="1"/>
    <col min="9731" max="9732" width="5.5" style="1768" customWidth="1"/>
    <col min="9733" max="9733" width="7.125" style="1768" customWidth="1"/>
    <col min="9734" max="9743" width="5.5" style="1768" customWidth="1"/>
    <col min="9744" max="9744" width="8.125" style="1768" customWidth="1"/>
    <col min="9745" max="9745" width="5.5" style="1768" customWidth="1"/>
    <col min="9746" max="9746" width="8.375" style="1768" customWidth="1"/>
    <col min="9747" max="9747" width="5.75" style="1768" customWidth="1"/>
    <col min="9748" max="9748" width="7.875" style="1768" customWidth="1"/>
    <col min="9749" max="9749" width="5" style="1768" customWidth="1"/>
    <col min="9750" max="9750" width="6.625" style="1768" customWidth="1"/>
    <col min="9751" max="9751" width="5.625" style="1768" customWidth="1"/>
    <col min="9752" max="9752" width="7.875" style="1768" customWidth="1"/>
    <col min="9753" max="9753" width="5.875" style="1768" customWidth="1"/>
    <col min="9754" max="9754" width="6.625" style="1768" customWidth="1"/>
    <col min="9755" max="9755" width="5.75" style="1768" customWidth="1"/>
    <col min="9756" max="9756" width="9.125" style="1768" customWidth="1"/>
    <col min="9757" max="9757" width="2.75" style="1768" customWidth="1"/>
    <col min="9758" max="9984" width="9" style="1768"/>
    <col min="9985" max="9985" width="2.25" style="1768" customWidth="1"/>
    <col min="9986" max="9986" width="10.375" style="1768" customWidth="1"/>
    <col min="9987" max="9988" width="5.5" style="1768" customWidth="1"/>
    <col min="9989" max="9989" width="7.125" style="1768" customWidth="1"/>
    <col min="9990" max="9999" width="5.5" style="1768" customWidth="1"/>
    <col min="10000" max="10000" width="8.125" style="1768" customWidth="1"/>
    <col min="10001" max="10001" width="5.5" style="1768" customWidth="1"/>
    <col min="10002" max="10002" width="8.375" style="1768" customWidth="1"/>
    <col min="10003" max="10003" width="5.75" style="1768" customWidth="1"/>
    <col min="10004" max="10004" width="7.875" style="1768" customWidth="1"/>
    <col min="10005" max="10005" width="5" style="1768" customWidth="1"/>
    <col min="10006" max="10006" width="6.625" style="1768" customWidth="1"/>
    <col min="10007" max="10007" width="5.625" style="1768" customWidth="1"/>
    <col min="10008" max="10008" width="7.875" style="1768" customWidth="1"/>
    <col min="10009" max="10009" width="5.875" style="1768" customWidth="1"/>
    <col min="10010" max="10010" width="6.625" style="1768" customWidth="1"/>
    <col min="10011" max="10011" width="5.75" style="1768" customWidth="1"/>
    <col min="10012" max="10012" width="9.125" style="1768" customWidth="1"/>
    <col min="10013" max="10013" width="2.75" style="1768" customWidth="1"/>
    <col min="10014" max="10240" width="9" style="1768"/>
    <col min="10241" max="10241" width="2.25" style="1768" customWidth="1"/>
    <col min="10242" max="10242" width="10.375" style="1768" customWidth="1"/>
    <col min="10243" max="10244" width="5.5" style="1768" customWidth="1"/>
    <col min="10245" max="10245" width="7.125" style="1768" customWidth="1"/>
    <col min="10246" max="10255" width="5.5" style="1768" customWidth="1"/>
    <col min="10256" max="10256" width="8.125" style="1768" customWidth="1"/>
    <col min="10257" max="10257" width="5.5" style="1768" customWidth="1"/>
    <col min="10258" max="10258" width="8.375" style="1768" customWidth="1"/>
    <col min="10259" max="10259" width="5.75" style="1768" customWidth="1"/>
    <col min="10260" max="10260" width="7.875" style="1768" customWidth="1"/>
    <col min="10261" max="10261" width="5" style="1768" customWidth="1"/>
    <col min="10262" max="10262" width="6.625" style="1768" customWidth="1"/>
    <col min="10263" max="10263" width="5.625" style="1768" customWidth="1"/>
    <col min="10264" max="10264" width="7.875" style="1768" customWidth="1"/>
    <col min="10265" max="10265" width="5.875" style="1768" customWidth="1"/>
    <col min="10266" max="10266" width="6.625" style="1768" customWidth="1"/>
    <col min="10267" max="10267" width="5.75" style="1768" customWidth="1"/>
    <col min="10268" max="10268" width="9.125" style="1768" customWidth="1"/>
    <col min="10269" max="10269" width="2.75" style="1768" customWidth="1"/>
    <col min="10270" max="10496" width="9" style="1768"/>
    <col min="10497" max="10497" width="2.25" style="1768" customWidth="1"/>
    <col min="10498" max="10498" width="10.375" style="1768" customWidth="1"/>
    <col min="10499" max="10500" width="5.5" style="1768" customWidth="1"/>
    <col min="10501" max="10501" width="7.125" style="1768" customWidth="1"/>
    <col min="10502" max="10511" width="5.5" style="1768" customWidth="1"/>
    <col min="10512" max="10512" width="8.125" style="1768" customWidth="1"/>
    <col min="10513" max="10513" width="5.5" style="1768" customWidth="1"/>
    <col min="10514" max="10514" width="8.375" style="1768" customWidth="1"/>
    <col min="10515" max="10515" width="5.75" style="1768" customWidth="1"/>
    <col min="10516" max="10516" width="7.875" style="1768" customWidth="1"/>
    <col min="10517" max="10517" width="5" style="1768" customWidth="1"/>
    <col min="10518" max="10518" width="6.625" style="1768" customWidth="1"/>
    <col min="10519" max="10519" width="5.625" style="1768" customWidth="1"/>
    <col min="10520" max="10520" width="7.875" style="1768" customWidth="1"/>
    <col min="10521" max="10521" width="5.875" style="1768" customWidth="1"/>
    <col min="10522" max="10522" width="6.625" style="1768" customWidth="1"/>
    <col min="10523" max="10523" width="5.75" style="1768" customWidth="1"/>
    <col min="10524" max="10524" width="9.125" style="1768" customWidth="1"/>
    <col min="10525" max="10525" width="2.75" style="1768" customWidth="1"/>
    <col min="10526" max="10752" width="9" style="1768"/>
    <col min="10753" max="10753" width="2.25" style="1768" customWidth="1"/>
    <col min="10754" max="10754" width="10.375" style="1768" customWidth="1"/>
    <col min="10755" max="10756" width="5.5" style="1768" customWidth="1"/>
    <col min="10757" max="10757" width="7.125" style="1768" customWidth="1"/>
    <col min="10758" max="10767" width="5.5" style="1768" customWidth="1"/>
    <col min="10768" max="10768" width="8.125" style="1768" customWidth="1"/>
    <col min="10769" max="10769" width="5.5" style="1768" customWidth="1"/>
    <col min="10770" max="10770" width="8.375" style="1768" customWidth="1"/>
    <col min="10771" max="10771" width="5.75" style="1768" customWidth="1"/>
    <col min="10772" max="10772" width="7.875" style="1768" customWidth="1"/>
    <col min="10773" max="10773" width="5" style="1768" customWidth="1"/>
    <col min="10774" max="10774" width="6.625" style="1768" customWidth="1"/>
    <col min="10775" max="10775" width="5.625" style="1768" customWidth="1"/>
    <col min="10776" max="10776" width="7.875" style="1768" customWidth="1"/>
    <col min="10777" max="10777" width="5.875" style="1768" customWidth="1"/>
    <col min="10778" max="10778" width="6.625" style="1768" customWidth="1"/>
    <col min="10779" max="10779" width="5.75" style="1768" customWidth="1"/>
    <col min="10780" max="10780" width="9.125" style="1768" customWidth="1"/>
    <col min="10781" max="10781" width="2.75" style="1768" customWidth="1"/>
    <col min="10782" max="11008" width="9" style="1768"/>
    <col min="11009" max="11009" width="2.25" style="1768" customWidth="1"/>
    <col min="11010" max="11010" width="10.375" style="1768" customWidth="1"/>
    <col min="11011" max="11012" width="5.5" style="1768" customWidth="1"/>
    <col min="11013" max="11013" width="7.125" style="1768" customWidth="1"/>
    <col min="11014" max="11023" width="5.5" style="1768" customWidth="1"/>
    <col min="11024" max="11024" width="8.125" style="1768" customWidth="1"/>
    <col min="11025" max="11025" width="5.5" style="1768" customWidth="1"/>
    <col min="11026" max="11026" width="8.375" style="1768" customWidth="1"/>
    <col min="11027" max="11027" width="5.75" style="1768" customWidth="1"/>
    <col min="11028" max="11028" width="7.875" style="1768" customWidth="1"/>
    <col min="11029" max="11029" width="5" style="1768" customWidth="1"/>
    <col min="11030" max="11030" width="6.625" style="1768" customWidth="1"/>
    <col min="11031" max="11031" width="5.625" style="1768" customWidth="1"/>
    <col min="11032" max="11032" width="7.875" style="1768" customWidth="1"/>
    <col min="11033" max="11033" width="5.875" style="1768" customWidth="1"/>
    <col min="11034" max="11034" width="6.625" style="1768" customWidth="1"/>
    <col min="11035" max="11035" width="5.75" style="1768" customWidth="1"/>
    <col min="11036" max="11036" width="9.125" style="1768" customWidth="1"/>
    <col min="11037" max="11037" width="2.75" style="1768" customWidth="1"/>
    <col min="11038" max="11264" width="9" style="1768"/>
    <col min="11265" max="11265" width="2.25" style="1768" customWidth="1"/>
    <col min="11266" max="11266" width="10.375" style="1768" customWidth="1"/>
    <col min="11267" max="11268" width="5.5" style="1768" customWidth="1"/>
    <col min="11269" max="11269" width="7.125" style="1768" customWidth="1"/>
    <col min="11270" max="11279" width="5.5" style="1768" customWidth="1"/>
    <col min="11280" max="11280" width="8.125" style="1768" customWidth="1"/>
    <col min="11281" max="11281" width="5.5" style="1768" customWidth="1"/>
    <col min="11282" max="11282" width="8.375" style="1768" customWidth="1"/>
    <col min="11283" max="11283" width="5.75" style="1768" customWidth="1"/>
    <col min="11284" max="11284" width="7.875" style="1768" customWidth="1"/>
    <col min="11285" max="11285" width="5" style="1768" customWidth="1"/>
    <col min="11286" max="11286" width="6.625" style="1768" customWidth="1"/>
    <col min="11287" max="11287" width="5.625" style="1768" customWidth="1"/>
    <col min="11288" max="11288" width="7.875" style="1768" customWidth="1"/>
    <col min="11289" max="11289" width="5.875" style="1768" customWidth="1"/>
    <col min="11290" max="11290" width="6.625" style="1768" customWidth="1"/>
    <col min="11291" max="11291" width="5.75" style="1768" customWidth="1"/>
    <col min="11292" max="11292" width="9.125" style="1768" customWidth="1"/>
    <col min="11293" max="11293" width="2.75" style="1768" customWidth="1"/>
    <col min="11294" max="11520" width="9" style="1768"/>
    <col min="11521" max="11521" width="2.25" style="1768" customWidth="1"/>
    <col min="11522" max="11522" width="10.375" style="1768" customWidth="1"/>
    <col min="11523" max="11524" width="5.5" style="1768" customWidth="1"/>
    <col min="11525" max="11525" width="7.125" style="1768" customWidth="1"/>
    <col min="11526" max="11535" width="5.5" style="1768" customWidth="1"/>
    <col min="11536" max="11536" width="8.125" style="1768" customWidth="1"/>
    <col min="11537" max="11537" width="5.5" style="1768" customWidth="1"/>
    <col min="11538" max="11538" width="8.375" style="1768" customWidth="1"/>
    <col min="11539" max="11539" width="5.75" style="1768" customWidth="1"/>
    <col min="11540" max="11540" width="7.875" style="1768" customWidth="1"/>
    <col min="11541" max="11541" width="5" style="1768" customWidth="1"/>
    <col min="11542" max="11542" width="6.625" style="1768" customWidth="1"/>
    <col min="11543" max="11543" width="5.625" style="1768" customWidth="1"/>
    <col min="11544" max="11544" width="7.875" style="1768" customWidth="1"/>
    <col min="11545" max="11545" width="5.875" style="1768" customWidth="1"/>
    <col min="11546" max="11546" width="6.625" style="1768" customWidth="1"/>
    <col min="11547" max="11547" width="5.75" style="1768" customWidth="1"/>
    <col min="11548" max="11548" width="9.125" style="1768" customWidth="1"/>
    <col min="11549" max="11549" width="2.75" style="1768" customWidth="1"/>
    <col min="11550" max="11776" width="9" style="1768"/>
    <col min="11777" max="11777" width="2.25" style="1768" customWidth="1"/>
    <col min="11778" max="11778" width="10.375" style="1768" customWidth="1"/>
    <col min="11779" max="11780" width="5.5" style="1768" customWidth="1"/>
    <col min="11781" max="11781" width="7.125" style="1768" customWidth="1"/>
    <col min="11782" max="11791" width="5.5" style="1768" customWidth="1"/>
    <col min="11792" max="11792" width="8.125" style="1768" customWidth="1"/>
    <col min="11793" max="11793" width="5.5" style="1768" customWidth="1"/>
    <col min="11794" max="11794" width="8.375" style="1768" customWidth="1"/>
    <col min="11795" max="11795" width="5.75" style="1768" customWidth="1"/>
    <col min="11796" max="11796" width="7.875" style="1768" customWidth="1"/>
    <col min="11797" max="11797" width="5" style="1768" customWidth="1"/>
    <col min="11798" max="11798" width="6.625" style="1768" customWidth="1"/>
    <col min="11799" max="11799" width="5.625" style="1768" customWidth="1"/>
    <col min="11800" max="11800" width="7.875" style="1768" customWidth="1"/>
    <col min="11801" max="11801" width="5.875" style="1768" customWidth="1"/>
    <col min="11802" max="11802" width="6.625" style="1768" customWidth="1"/>
    <col min="11803" max="11803" width="5.75" style="1768" customWidth="1"/>
    <col min="11804" max="11804" width="9.125" style="1768" customWidth="1"/>
    <col min="11805" max="11805" width="2.75" style="1768" customWidth="1"/>
    <col min="11806" max="12032" width="9" style="1768"/>
    <col min="12033" max="12033" width="2.25" style="1768" customWidth="1"/>
    <col min="12034" max="12034" width="10.375" style="1768" customWidth="1"/>
    <col min="12035" max="12036" width="5.5" style="1768" customWidth="1"/>
    <col min="12037" max="12037" width="7.125" style="1768" customWidth="1"/>
    <col min="12038" max="12047" width="5.5" style="1768" customWidth="1"/>
    <col min="12048" max="12048" width="8.125" style="1768" customWidth="1"/>
    <col min="12049" max="12049" width="5.5" style="1768" customWidth="1"/>
    <col min="12050" max="12050" width="8.375" style="1768" customWidth="1"/>
    <col min="12051" max="12051" width="5.75" style="1768" customWidth="1"/>
    <col min="12052" max="12052" width="7.875" style="1768" customWidth="1"/>
    <col min="12053" max="12053" width="5" style="1768" customWidth="1"/>
    <col min="12054" max="12054" width="6.625" style="1768" customWidth="1"/>
    <col min="12055" max="12055" width="5.625" style="1768" customWidth="1"/>
    <col min="12056" max="12056" width="7.875" style="1768" customWidth="1"/>
    <col min="12057" max="12057" width="5.875" style="1768" customWidth="1"/>
    <col min="12058" max="12058" width="6.625" style="1768" customWidth="1"/>
    <col min="12059" max="12059" width="5.75" style="1768" customWidth="1"/>
    <col min="12060" max="12060" width="9.125" style="1768" customWidth="1"/>
    <col min="12061" max="12061" width="2.75" style="1768" customWidth="1"/>
    <col min="12062" max="12288" width="9" style="1768"/>
    <col min="12289" max="12289" width="2.25" style="1768" customWidth="1"/>
    <col min="12290" max="12290" width="10.375" style="1768" customWidth="1"/>
    <col min="12291" max="12292" width="5.5" style="1768" customWidth="1"/>
    <col min="12293" max="12293" width="7.125" style="1768" customWidth="1"/>
    <col min="12294" max="12303" width="5.5" style="1768" customWidth="1"/>
    <col min="12304" max="12304" width="8.125" style="1768" customWidth="1"/>
    <col min="12305" max="12305" width="5.5" style="1768" customWidth="1"/>
    <col min="12306" max="12306" width="8.375" style="1768" customWidth="1"/>
    <col min="12307" max="12307" width="5.75" style="1768" customWidth="1"/>
    <col min="12308" max="12308" width="7.875" style="1768" customWidth="1"/>
    <col min="12309" max="12309" width="5" style="1768" customWidth="1"/>
    <col min="12310" max="12310" width="6.625" style="1768" customWidth="1"/>
    <col min="12311" max="12311" width="5.625" style="1768" customWidth="1"/>
    <col min="12312" max="12312" width="7.875" style="1768" customWidth="1"/>
    <col min="12313" max="12313" width="5.875" style="1768" customWidth="1"/>
    <col min="12314" max="12314" width="6.625" style="1768" customWidth="1"/>
    <col min="12315" max="12315" width="5.75" style="1768" customWidth="1"/>
    <col min="12316" max="12316" width="9.125" style="1768" customWidth="1"/>
    <col min="12317" max="12317" width="2.75" style="1768" customWidth="1"/>
    <col min="12318" max="12544" width="9" style="1768"/>
    <col min="12545" max="12545" width="2.25" style="1768" customWidth="1"/>
    <col min="12546" max="12546" width="10.375" style="1768" customWidth="1"/>
    <col min="12547" max="12548" width="5.5" style="1768" customWidth="1"/>
    <col min="12549" max="12549" width="7.125" style="1768" customWidth="1"/>
    <col min="12550" max="12559" width="5.5" style="1768" customWidth="1"/>
    <col min="12560" max="12560" width="8.125" style="1768" customWidth="1"/>
    <col min="12561" max="12561" width="5.5" style="1768" customWidth="1"/>
    <col min="12562" max="12562" width="8.375" style="1768" customWidth="1"/>
    <col min="12563" max="12563" width="5.75" style="1768" customWidth="1"/>
    <col min="12564" max="12564" width="7.875" style="1768" customWidth="1"/>
    <col min="12565" max="12565" width="5" style="1768" customWidth="1"/>
    <col min="12566" max="12566" width="6.625" style="1768" customWidth="1"/>
    <col min="12567" max="12567" width="5.625" style="1768" customWidth="1"/>
    <col min="12568" max="12568" width="7.875" style="1768" customWidth="1"/>
    <col min="12569" max="12569" width="5.875" style="1768" customWidth="1"/>
    <col min="12570" max="12570" width="6.625" style="1768" customWidth="1"/>
    <col min="12571" max="12571" width="5.75" style="1768" customWidth="1"/>
    <col min="12572" max="12572" width="9.125" style="1768" customWidth="1"/>
    <col min="12573" max="12573" width="2.75" style="1768" customWidth="1"/>
    <col min="12574" max="12800" width="9" style="1768"/>
    <col min="12801" max="12801" width="2.25" style="1768" customWidth="1"/>
    <col min="12802" max="12802" width="10.375" style="1768" customWidth="1"/>
    <col min="12803" max="12804" width="5.5" style="1768" customWidth="1"/>
    <col min="12805" max="12805" width="7.125" style="1768" customWidth="1"/>
    <col min="12806" max="12815" width="5.5" style="1768" customWidth="1"/>
    <col min="12816" max="12816" width="8.125" style="1768" customWidth="1"/>
    <col min="12817" max="12817" width="5.5" style="1768" customWidth="1"/>
    <col min="12818" max="12818" width="8.375" style="1768" customWidth="1"/>
    <col min="12819" max="12819" width="5.75" style="1768" customWidth="1"/>
    <col min="12820" max="12820" width="7.875" style="1768" customWidth="1"/>
    <col min="12821" max="12821" width="5" style="1768" customWidth="1"/>
    <col min="12822" max="12822" width="6.625" style="1768" customWidth="1"/>
    <col min="12823" max="12823" width="5.625" style="1768" customWidth="1"/>
    <col min="12824" max="12824" width="7.875" style="1768" customWidth="1"/>
    <col min="12825" max="12825" width="5.875" style="1768" customWidth="1"/>
    <col min="12826" max="12826" width="6.625" style="1768" customWidth="1"/>
    <col min="12827" max="12827" width="5.75" style="1768" customWidth="1"/>
    <col min="12828" max="12828" width="9.125" style="1768" customWidth="1"/>
    <col min="12829" max="12829" width="2.75" style="1768" customWidth="1"/>
    <col min="12830" max="13056" width="9" style="1768"/>
    <col min="13057" max="13057" width="2.25" style="1768" customWidth="1"/>
    <col min="13058" max="13058" width="10.375" style="1768" customWidth="1"/>
    <col min="13059" max="13060" width="5.5" style="1768" customWidth="1"/>
    <col min="13061" max="13061" width="7.125" style="1768" customWidth="1"/>
    <col min="13062" max="13071" width="5.5" style="1768" customWidth="1"/>
    <col min="13072" max="13072" width="8.125" style="1768" customWidth="1"/>
    <col min="13073" max="13073" width="5.5" style="1768" customWidth="1"/>
    <col min="13074" max="13074" width="8.375" style="1768" customWidth="1"/>
    <col min="13075" max="13075" width="5.75" style="1768" customWidth="1"/>
    <col min="13076" max="13076" width="7.875" style="1768" customWidth="1"/>
    <col min="13077" max="13077" width="5" style="1768" customWidth="1"/>
    <col min="13078" max="13078" width="6.625" style="1768" customWidth="1"/>
    <col min="13079" max="13079" width="5.625" style="1768" customWidth="1"/>
    <col min="13080" max="13080" width="7.875" style="1768" customWidth="1"/>
    <col min="13081" max="13081" width="5.875" style="1768" customWidth="1"/>
    <col min="13082" max="13082" width="6.625" style="1768" customWidth="1"/>
    <col min="13083" max="13083" width="5.75" style="1768" customWidth="1"/>
    <col min="13084" max="13084" width="9.125" style="1768" customWidth="1"/>
    <col min="13085" max="13085" width="2.75" style="1768" customWidth="1"/>
    <col min="13086" max="13312" width="9" style="1768"/>
    <col min="13313" max="13313" width="2.25" style="1768" customWidth="1"/>
    <col min="13314" max="13314" width="10.375" style="1768" customWidth="1"/>
    <col min="13315" max="13316" width="5.5" style="1768" customWidth="1"/>
    <col min="13317" max="13317" width="7.125" style="1768" customWidth="1"/>
    <col min="13318" max="13327" width="5.5" style="1768" customWidth="1"/>
    <col min="13328" max="13328" width="8.125" style="1768" customWidth="1"/>
    <col min="13329" max="13329" width="5.5" style="1768" customWidth="1"/>
    <col min="13330" max="13330" width="8.375" style="1768" customWidth="1"/>
    <col min="13331" max="13331" width="5.75" style="1768" customWidth="1"/>
    <col min="13332" max="13332" width="7.875" style="1768" customWidth="1"/>
    <col min="13333" max="13333" width="5" style="1768" customWidth="1"/>
    <col min="13334" max="13334" width="6.625" style="1768" customWidth="1"/>
    <col min="13335" max="13335" width="5.625" style="1768" customWidth="1"/>
    <col min="13336" max="13336" width="7.875" style="1768" customWidth="1"/>
    <col min="13337" max="13337" width="5.875" style="1768" customWidth="1"/>
    <col min="13338" max="13338" width="6.625" style="1768" customWidth="1"/>
    <col min="13339" max="13339" width="5.75" style="1768" customWidth="1"/>
    <col min="13340" max="13340" width="9.125" style="1768" customWidth="1"/>
    <col min="13341" max="13341" width="2.75" style="1768" customWidth="1"/>
    <col min="13342" max="13568" width="9" style="1768"/>
    <col min="13569" max="13569" width="2.25" style="1768" customWidth="1"/>
    <col min="13570" max="13570" width="10.375" style="1768" customWidth="1"/>
    <col min="13571" max="13572" width="5.5" style="1768" customWidth="1"/>
    <col min="13573" max="13573" width="7.125" style="1768" customWidth="1"/>
    <col min="13574" max="13583" width="5.5" style="1768" customWidth="1"/>
    <col min="13584" max="13584" width="8.125" style="1768" customWidth="1"/>
    <col min="13585" max="13585" width="5.5" style="1768" customWidth="1"/>
    <col min="13586" max="13586" width="8.375" style="1768" customWidth="1"/>
    <col min="13587" max="13587" width="5.75" style="1768" customWidth="1"/>
    <col min="13588" max="13588" width="7.875" style="1768" customWidth="1"/>
    <col min="13589" max="13589" width="5" style="1768" customWidth="1"/>
    <col min="13590" max="13590" width="6.625" style="1768" customWidth="1"/>
    <col min="13591" max="13591" width="5.625" style="1768" customWidth="1"/>
    <col min="13592" max="13592" width="7.875" style="1768" customWidth="1"/>
    <col min="13593" max="13593" width="5.875" style="1768" customWidth="1"/>
    <col min="13594" max="13594" width="6.625" style="1768" customWidth="1"/>
    <col min="13595" max="13595" width="5.75" style="1768" customWidth="1"/>
    <col min="13596" max="13596" width="9.125" style="1768" customWidth="1"/>
    <col min="13597" max="13597" width="2.75" style="1768" customWidth="1"/>
    <col min="13598" max="13824" width="9" style="1768"/>
    <col min="13825" max="13825" width="2.25" style="1768" customWidth="1"/>
    <col min="13826" max="13826" width="10.375" style="1768" customWidth="1"/>
    <col min="13827" max="13828" width="5.5" style="1768" customWidth="1"/>
    <col min="13829" max="13829" width="7.125" style="1768" customWidth="1"/>
    <col min="13830" max="13839" width="5.5" style="1768" customWidth="1"/>
    <col min="13840" max="13840" width="8.125" style="1768" customWidth="1"/>
    <col min="13841" max="13841" width="5.5" style="1768" customWidth="1"/>
    <col min="13842" max="13842" width="8.375" style="1768" customWidth="1"/>
    <col min="13843" max="13843" width="5.75" style="1768" customWidth="1"/>
    <col min="13844" max="13844" width="7.875" style="1768" customWidth="1"/>
    <col min="13845" max="13845" width="5" style="1768" customWidth="1"/>
    <col min="13846" max="13846" width="6.625" style="1768" customWidth="1"/>
    <col min="13847" max="13847" width="5.625" style="1768" customWidth="1"/>
    <col min="13848" max="13848" width="7.875" style="1768" customWidth="1"/>
    <col min="13849" max="13849" width="5.875" style="1768" customWidth="1"/>
    <col min="13850" max="13850" width="6.625" style="1768" customWidth="1"/>
    <col min="13851" max="13851" width="5.75" style="1768" customWidth="1"/>
    <col min="13852" max="13852" width="9.125" style="1768" customWidth="1"/>
    <col min="13853" max="13853" width="2.75" style="1768" customWidth="1"/>
    <col min="13854" max="14080" width="9" style="1768"/>
    <col min="14081" max="14081" width="2.25" style="1768" customWidth="1"/>
    <col min="14082" max="14082" width="10.375" style="1768" customWidth="1"/>
    <col min="14083" max="14084" width="5.5" style="1768" customWidth="1"/>
    <col min="14085" max="14085" width="7.125" style="1768" customWidth="1"/>
    <col min="14086" max="14095" width="5.5" style="1768" customWidth="1"/>
    <col min="14096" max="14096" width="8.125" style="1768" customWidth="1"/>
    <col min="14097" max="14097" width="5.5" style="1768" customWidth="1"/>
    <col min="14098" max="14098" width="8.375" style="1768" customWidth="1"/>
    <col min="14099" max="14099" width="5.75" style="1768" customWidth="1"/>
    <col min="14100" max="14100" width="7.875" style="1768" customWidth="1"/>
    <col min="14101" max="14101" width="5" style="1768" customWidth="1"/>
    <col min="14102" max="14102" width="6.625" style="1768" customWidth="1"/>
    <col min="14103" max="14103" width="5.625" style="1768" customWidth="1"/>
    <col min="14104" max="14104" width="7.875" style="1768" customWidth="1"/>
    <col min="14105" max="14105" width="5.875" style="1768" customWidth="1"/>
    <col min="14106" max="14106" width="6.625" style="1768" customWidth="1"/>
    <col min="14107" max="14107" width="5.75" style="1768" customWidth="1"/>
    <col min="14108" max="14108" width="9.125" style="1768" customWidth="1"/>
    <col min="14109" max="14109" width="2.75" style="1768" customWidth="1"/>
    <col min="14110" max="14336" width="9" style="1768"/>
    <col min="14337" max="14337" width="2.25" style="1768" customWidth="1"/>
    <col min="14338" max="14338" width="10.375" style="1768" customWidth="1"/>
    <col min="14339" max="14340" width="5.5" style="1768" customWidth="1"/>
    <col min="14341" max="14341" width="7.125" style="1768" customWidth="1"/>
    <col min="14342" max="14351" width="5.5" style="1768" customWidth="1"/>
    <col min="14352" max="14352" width="8.125" style="1768" customWidth="1"/>
    <col min="14353" max="14353" width="5.5" style="1768" customWidth="1"/>
    <col min="14354" max="14354" width="8.375" style="1768" customWidth="1"/>
    <col min="14355" max="14355" width="5.75" style="1768" customWidth="1"/>
    <col min="14356" max="14356" width="7.875" style="1768" customWidth="1"/>
    <col min="14357" max="14357" width="5" style="1768" customWidth="1"/>
    <col min="14358" max="14358" width="6.625" style="1768" customWidth="1"/>
    <col min="14359" max="14359" width="5.625" style="1768" customWidth="1"/>
    <col min="14360" max="14360" width="7.875" style="1768" customWidth="1"/>
    <col min="14361" max="14361" width="5.875" style="1768" customWidth="1"/>
    <col min="14362" max="14362" width="6.625" style="1768" customWidth="1"/>
    <col min="14363" max="14363" width="5.75" style="1768" customWidth="1"/>
    <col min="14364" max="14364" width="9.125" style="1768" customWidth="1"/>
    <col min="14365" max="14365" width="2.75" style="1768" customWidth="1"/>
    <col min="14366" max="14592" width="9" style="1768"/>
    <col min="14593" max="14593" width="2.25" style="1768" customWidth="1"/>
    <col min="14594" max="14594" width="10.375" style="1768" customWidth="1"/>
    <col min="14595" max="14596" width="5.5" style="1768" customWidth="1"/>
    <col min="14597" max="14597" width="7.125" style="1768" customWidth="1"/>
    <col min="14598" max="14607" width="5.5" style="1768" customWidth="1"/>
    <col min="14608" max="14608" width="8.125" style="1768" customWidth="1"/>
    <col min="14609" max="14609" width="5.5" style="1768" customWidth="1"/>
    <col min="14610" max="14610" width="8.375" style="1768" customWidth="1"/>
    <col min="14611" max="14611" width="5.75" style="1768" customWidth="1"/>
    <col min="14612" max="14612" width="7.875" style="1768" customWidth="1"/>
    <col min="14613" max="14613" width="5" style="1768" customWidth="1"/>
    <col min="14614" max="14614" width="6.625" style="1768" customWidth="1"/>
    <col min="14615" max="14615" width="5.625" style="1768" customWidth="1"/>
    <col min="14616" max="14616" width="7.875" style="1768" customWidth="1"/>
    <col min="14617" max="14617" width="5.875" style="1768" customWidth="1"/>
    <col min="14618" max="14618" width="6.625" style="1768" customWidth="1"/>
    <col min="14619" max="14619" width="5.75" style="1768" customWidth="1"/>
    <col min="14620" max="14620" width="9.125" style="1768" customWidth="1"/>
    <col min="14621" max="14621" width="2.75" style="1768" customWidth="1"/>
    <col min="14622" max="14848" width="9" style="1768"/>
    <col min="14849" max="14849" width="2.25" style="1768" customWidth="1"/>
    <col min="14850" max="14850" width="10.375" style="1768" customWidth="1"/>
    <col min="14851" max="14852" width="5.5" style="1768" customWidth="1"/>
    <col min="14853" max="14853" width="7.125" style="1768" customWidth="1"/>
    <col min="14854" max="14863" width="5.5" style="1768" customWidth="1"/>
    <col min="14864" max="14864" width="8.125" style="1768" customWidth="1"/>
    <col min="14865" max="14865" width="5.5" style="1768" customWidth="1"/>
    <col min="14866" max="14866" width="8.375" style="1768" customWidth="1"/>
    <col min="14867" max="14867" width="5.75" style="1768" customWidth="1"/>
    <col min="14868" max="14868" width="7.875" style="1768" customWidth="1"/>
    <col min="14869" max="14869" width="5" style="1768" customWidth="1"/>
    <col min="14870" max="14870" width="6.625" style="1768" customWidth="1"/>
    <col min="14871" max="14871" width="5.625" style="1768" customWidth="1"/>
    <col min="14872" max="14872" width="7.875" style="1768" customWidth="1"/>
    <col min="14873" max="14873" width="5.875" style="1768" customWidth="1"/>
    <col min="14874" max="14874" width="6.625" style="1768" customWidth="1"/>
    <col min="14875" max="14875" width="5.75" style="1768" customWidth="1"/>
    <col min="14876" max="14876" width="9.125" style="1768" customWidth="1"/>
    <col min="14877" max="14877" width="2.75" style="1768" customWidth="1"/>
    <col min="14878" max="15104" width="9" style="1768"/>
    <col min="15105" max="15105" width="2.25" style="1768" customWidth="1"/>
    <col min="15106" max="15106" width="10.375" style="1768" customWidth="1"/>
    <col min="15107" max="15108" width="5.5" style="1768" customWidth="1"/>
    <col min="15109" max="15109" width="7.125" style="1768" customWidth="1"/>
    <col min="15110" max="15119" width="5.5" style="1768" customWidth="1"/>
    <col min="15120" max="15120" width="8.125" style="1768" customWidth="1"/>
    <col min="15121" max="15121" width="5.5" style="1768" customWidth="1"/>
    <col min="15122" max="15122" width="8.375" style="1768" customWidth="1"/>
    <col min="15123" max="15123" width="5.75" style="1768" customWidth="1"/>
    <col min="15124" max="15124" width="7.875" style="1768" customWidth="1"/>
    <col min="15125" max="15125" width="5" style="1768" customWidth="1"/>
    <col min="15126" max="15126" width="6.625" style="1768" customWidth="1"/>
    <col min="15127" max="15127" width="5.625" style="1768" customWidth="1"/>
    <col min="15128" max="15128" width="7.875" style="1768" customWidth="1"/>
    <col min="15129" max="15129" width="5.875" style="1768" customWidth="1"/>
    <col min="15130" max="15130" width="6.625" style="1768" customWidth="1"/>
    <col min="15131" max="15131" width="5.75" style="1768" customWidth="1"/>
    <col min="15132" max="15132" width="9.125" style="1768" customWidth="1"/>
    <col min="15133" max="15133" width="2.75" style="1768" customWidth="1"/>
    <col min="15134" max="15360" width="9" style="1768"/>
    <col min="15361" max="15361" width="2.25" style="1768" customWidth="1"/>
    <col min="15362" max="15362" width="10.375" style="1768" customWidth="1"/>
    <col min="15363" max="15364" width="5.5" style="1768" customWidth="1"/>
    <col min="15365" max="15365" width="7.125" style="1768" customWidth="1"/>
    <col min="15366" max="15375" width="5.5" style="1768" customWidth="1"/>
    <col min="15376" max="15376" width="8.125" style="1768" customWidth="1"/>
    <col min="15377" max="15377" width="5.5" style="1768" customWidth="1"/>
    <col min="15378" max="15378" width="8.375" style="1768" customWidth="1"/>
    <col min="15379" max="15379" width="5.75" style="1768" customWidth="1"/>
    <col min="15380" max="15380" width="7.875" style="1768" customWidth="1"/>
    <col min="15381" max="15381" width="5" style="1768" customWidth="1"/>
    <col min="15382" max="15382" width="6.625" style="1768" customWidth="1"/>
    <col min="15383" max="15383" width="5.625" style="1768" customWidth="1"/>
    <col min="15384" max="15384" width="7.875" style="1768" customWidth="1"/>
    <col min="15385" max="15385" width="5.875" style="1768" customWidth="1"/>
    <col min="15386" max="15386" width="6.625" style="1768" customWidth="1"/>
    <col min="15387" max="15387" width="5.75" style="1768" customWidth="1"/>
    <col min="15388" max="15388" width="9.125" style="1768" customWidth="1"/>
    <col min="15389" max="15389" width="2.75" style="1768" customWidth="1"/>
    <col min="15390" max="15616" width="9" style="1768"/>
    <col min="15617" max="15617" width="2.25" style="1768" customWidth="1"/>
    <col min="15618" max="15618" width="10.375" style="1768" customWidth="1"/>
    <col min="15619" max="15620" width="5.5" style="1768" customWidth="1"/>
    <col min="15621" max="15621" width="7.125" style="1768" customWidth="1"/>
    <col min="15622" max="15631" width="5.5" style="1768" customWidth="1"/>
    <col min="15632" max="15632" width="8.125" style="1768" customWidth="1"/>
    <col min="15633" max="15633" width="5.5" style="1768" customWidth="1"/>
    <col min="15634" max="15634" width="8.375" style="1768" customWidth="1"/>
    <col min="15635" max="15635" width="5.75" style="1768" customWidth="1"/>
    <col min="15636" max="15636" width="7.875" style="1768" customWidth="1"/>
    <col min="15637" max="15637" width="5" style="1768" customWidth="1"/>
    <col min="15638" max="15638" width="6.625" style="1768" customWidth="1"/>
    <col min="15639" max="15639" width="5.625" style="1768" customWidth="1"/>
    <col min="15640" max="15640" width="7.875" style="1768" customWidth="1"/>
    <col min="15641" max="15641" width="5.875" style="1768" customWidth="1"/>
    <col min="15642" max="15642" width="6.625" style="1768" customWidth="1"/>
    <col min="15643" max="15643" width="5.75" style="1768" customWidth="1"/>
    <col min="15644" max="15644" width="9.125" style="1768" customWidth="1"/>
    <col min="15645" max="15645" width="2.75" style="1768" customWidth="1"/>
    <col min="15646" max="15872" width="9" style="1768"/>
    <col min="15873" max="15873" width="2.25" style="1768" customWidth="1"/>
    <col min="15874" max="15874" width="10.375" style="1768" customWidth="1"/>
    <col min="15875" max="15876" width="5.5" style="1768" customWidth="1"/>
    <col min="15877" max="15877" width="7.125" style="1768" customWidth="1"/>
    <col min="15878" max="15887" width="5.5" style="1768" customWidth="1"/>
    <col min="15888" max="15888" width="8.125" style="1768" customWidth="1"/>
    <col min="15889" max="15889" width="5.5" style="1768" customWidth="1"/>
    <col min="15890" max="15890" width="8.375" style="1768" customWidth="1"/>
    <col min="15891" max="15891" width="5.75" style="1768" customWidth="1"/>
    <col min="15892" max="15892" width="7.875" style="1768" customWidth="1"/>
    <col min="15893" max="15893" width="5" style="1768" customWidth="1"/>
    <col min="15894" max="15894" width="6.625" style="1768" customWidth="1"/>
    <col min="15895" max="15895" width="5.625" style="1768" customWidth="1"/>
    <col min="15896" max="15896" width="7.875" style="1768" customWidth="1"/>
    <col min="15897" max="15897" width="5.875" style="1768" customWidth="1"/>
    <col min="15898" max="15898" width="6.625" style="1768" customWidth="1"/>
    <col min="15899" max="15899" width="5.75" style="1768" customWidth="1"/>
    <col min="15900" max="15900" width="9.125" style="1768" customWidth="1"/>
    <col min="15901" max="15901" width="2.75" style="1768" customWidth="1"/>
    <col min="15902" max="16128" width="9" style="1768"/>
    <col min="16129" max="16129" width="2.25" style="1768" customWidth="1"/>
    <col min="16130" max="16130" width="10.375" style="1768" customWidth="1"/>
    <col min="16131" max="16132" width="5.5" style="1768" customWidth="1"/>
    <col min="16133" max="16133" width="7.125" style="1768" customWidth="1"/>
    <col min="16134" max="16143" width="5.5" style="1768" customWidth="1"/>
    <col min="16144" max="16144" width="8.125" style="1768" customWidth="1"/>
    <col min="16145" max="16145" width="5.5" style="1768" customWidth="1"/>
    <col min="16146" max="16146" width="8.375" style="1768" customWidth="1"/>
    <col min="16147" max="16147" width="5.75" style="1768" customWidth="1"/>
    <col min="16148" max="16148" width="7.875" style="1768" customWidth="1"/>
    <col min="16149" max="16149" width="5" style="1768" customWidth="1"/>
    <col min="16150" max="16150" width="6.625" style="1768" customWidth="1"/>
    <col min="16151" max="16151" width="5.625" style="1768" customWidth="1"/>
    <col min="16152" max="16152" width="7.875" style="1768" customWidth="1"/>
    <col min="16153" max="16153" width="5.875" style="1768" customWidth="1"/>
    <col min="16154" max="16154" width="6.625" style="1768" customWidth="1"/>
    <col min="16155" max="16155" width="5.75" style="1768" customWidth="1"/>
    <col min="16156" max="16156" width="9.125" style="1768" customWidth="1"/>
    <col min="16157" max="16157" width="2.75" style="1768" customWidth="1"/>
    <col min="16158" max="16384" width="9" style="1768"/>
  </cols>
  <sheetData>
    <row r="1" spans="1:30" ht="17.25" thickBot="1">
      <c r="B1" s="1769" t="s">
        <v>783</v>
      </c>
      <c r="C1" s="1770"/>
      <c r="D1" s="1770"/>
      <c r="E1" s="1770"/>
      <c r="F1" s="1770"/>
      <c r="G1" s="1770"/>
      <c r="H1" s="1770"/>
      <c r="I1" s="1770"/>
      <c r="J1" s="1770"/>
      <c r="K1" s="1770"/>
      <c r="L1" s="1770"/>
      <c r="M1" s="1770"/>
      <c r="N1" s="1770"/>
      <c r="O1" s="1770"/>
      <c r="P1" s="1770"/>
      <c r="Q1" s="1770"/>
      <c r="R1" s="1770"/>
      <c r="S1" s="1770"/>
      <c r="T1" s="1770"/>
      <c r="U1" s="1770"/>
      <c r="V1" s="1770"/>
      <c r="W1" s="1771" t="s">
        <v>784</v>
      </c>
      <c r="X1" s="1772"/>
      <c r="Y1" s="1773"/>
      <c r="Z1" s="1774" t="s">
        <v>2400</v>
      </c>
      <c r="AA1" s="1775"/>
      <c r="AB1" s="1776"/>
      <c r="AC1" s="1777"/>
    </row>
    <row r="2" spans="1:30">
      <c r="B2" s="1769" t="s">
        <v>2401</v>
      </c>
      <c r="C2" s="1778" t="s">
        <v>2402</v>
      </c>
      <c r="D2" s="1779"/>
      <c r="E2" s="1779"/>
      <c r="F2" s="1779"/>
      <c r="G2" s="1779"/>
      <c r="H2" s="1779"/>
      <c r="I2" s="1779"/>
      <c r="J2" s="1779"/>
      <c r="K2" s="1780"/>
      <c r="L2" s="1779"/>
      <c r="M2" s="1779"/>
      <c r="N2" s="1779"/>
      <c r="O2" s="1779"/>
      <c r="P2" s="1779"/>
      <c r="Q2" s="1779"/>
      <c r="R2" s="1779"/>
      <c r="S2" s="1779"/>
      <c r="T2" s="1779"/>
      <c r="U2" s="1779"/>
      <c r="V2" s="1781"/>
      <c r="W2" s="1771" t="s">
        <v>788</v>
      </c>
      <c r="X2" s="1772"/>
      <c r="Y2" s="1773"/>
      <c r="Z2" s="1772" t="s">
        <v>2403</v>
      </c>
      <c r="AA2" s="1782"/>
      <c r="AB2" s="1783"/>
      <c r="AD2" s="125" t="s">
        <v>13</v>
      </c>
    </row>
    <row r="4" spans="1:30" ht="21">
      <c r="L4" s="2406" t="s">
        <v>2404</v>
      </c>
      <c r="M4" s="2406"/>
      <c r="N4" s="1784" t="s">
        <v>2405</v>
      </c>
    </row>
    <row r="6" spans="1:30">
      <c r="B6" s="1785"/>
      <c r="C6" s="1785"/>
      <c r="D6" s="1785"/>
      <c r="E6" s="1785"/>
      <c r="F6" s="1785"/>
      <c r="G6" s="1785"/>
      <c r="H6" s="1785"/>
      <c r="I6" s="1785"/>
      <c r="J6" s="1785"/>
      <c r="K6" s="1785"/>
      <c r="L6" s="1785"/>
      <c r="M6" s="1785"/>
      <c r="N6" s="1786" t="s">
        <v>2406</v>
      </c>
      <c r="O6" s="1787"/>
      <c r="P6" s="1787"/>
      <c r="Q6" s="1785">
        <v>112</v>
      </c>
      <c r="R6" s="1785"/>
      <c r="S6" s="1785"/>
      <c r="T6" s="1785"/>
      <c r="U6" s="1785"/>
      <c r="V6" s="1785"/>
      <c r="W6" s="1785"/>
      <c r="X6" s="1785"/>
      <c r="Y6" s="1785"/>
      <c r="Z6" s="1785"/>
      <c r="AA6" s="1785"/>
      <c r="AB6" s="1785"/>
    </row>
    <row r="7" spans="1:30">
      <c r="B7" s="1770"/>
      <c r="C7" s="1773"/>
      <c r="D7" s="1775"/>
      <c r="E7" s="1775" t="s">
        <v>2407</v>
      </c>
      <c r="F7" s="1775" t="s">
        <v>2408</v>
      </c>
      <c r="G7" s="1775" t="s">
        <v>2409</v>
      </c>
      <c r="H7" s="1775" t="s">
        <v>2410</v>
      </c>
      <c r="I7" s="1775" t="s">
        <v>2411</v>
      </c>
      <c r="J7" s="1775" t="s">
        <v>2412</v>
      </c>
      <c r="K7" s="1775" t="s">
        <v>2413</v>
      </c>
      <c r="L7" s="1775"/>
      <c r="M7" s="1775"/>
      <c r="N7" s="1775"/>
      <c r="O7" s="1788" t="s">
        <v>2414</v>
      </c>
      <c r="P7" s="1772"/>
      <c r="Q7" s="1772"/>
      <c r="R7" s="1772"/>
      <c r="S7" s="1773"/>
      <c r="T7" s="1775"/>
      <c r="U7" s="1775"/>
      <c r="V7" s="1772" t="s">
        <v>2415</v>
      </c>
      <c r="W7" s="1772"/>
      <c r="X7" s="1772"/>
      <c r="Y7" s="1775"/>
      <c r="Z7" s="1775"/>
      <c r="AA7" s="1789" t="s">
        <v>2416</v>
      </c>
      <c r="AB7" s="1790"/>
    </row>
    <row r="8" spans="1:30">
      <c r="B8" s="1791"/>
      <c r="C8" s="1788" t="s">
        <v>2417</v>
      </c>
      <c r="D8" s="1772"/>
      <c r="E8" s="1772"/>
      <c r="F8" s="1773" t="s">
        <v>2418</v>
      </c>
      <c r="G8" s="1775"/>
      <c r="H8" s="1775"/>
      <c r="I8" s="1788" t="s">
        <v>2419</v>
      </c>
      <c r="J8" s="1772"/>
      <c r="K8" s="1772"/>
      <c r="L8" s="1788" t="s">
        <v>2420</v>
      </c>
      <c r="M8" s="1772"/>
      <c r="N8" s="1772"/>
      <c r="O8" s="1788" t="s">
        <v>2421</v>
      </c>
      <c r="P8" s="1772"/>
      <c r="Q8" s="1788" t="s">
        <v>812</v>
      </c>
      <c r="R8" s="1772"/>
      <c r="S8" s="1788" t="s">
        <v>2422</v>
      </c>
      <c r="T8" s="1772"/>
      <c r="U8" s="1772"/>
      <c r="V8" s="1772"/>
      <c r="W8" s="1788" t="s">
        <v>2423</v>
      </c>
      <c r="X8" s="1772"/>
      <c r="Y8" s="1772"/>
      <c r="Z8" s="1772"/>
      <c r="AA8" s="1778"/>
      <c r="AB8" s="1779"/>
    </row>
    <row r="9" spans="1:30" ht="49.5" customHeight="1">
      <c r="B9" s="1792" t="s">
        <v>2424</v>
      </c>
      <c r="C9" s="1793" t="s">
        <v>2425</v>
      </c>
      <c r="D9" s="1794" t="s">
        <v>2426</v>
      </c>
      <c r="E9" s="1794" t="s">
        <v>2427</v>
      </c>
      <c r="F9" s="1794" t="s">
        <v>2425</v>
      </c>
      <c r="G9" s="1794" t="s">
        <v>2426</v>
      </c>
      <c r="H9" s="1795" t="s">
        <v>2427</v>
      </c>
      <c r="I9" s="1795" t="s">
        <v>2425</v>
      </c>
      <c r="J9" s="1795" t="s">
        <v>2426</v>
      </c>
      <c r="K9" s="1795" t="s">
        <v>2427</v>
      </c>
      <c r="L9" s="1795" t="s">
        <v>2425</v>
      </c>
      <c r="M9" s="1795" t="s">
        <v>2426</v>
      </c>
      <c r="N9" s="1795" t="s">
        <v>2427</v>
      </c>
      <c r="O9" s="1795" t="s">
        <v>2428</v>
      </c>
      <c r="P9" s="1795" t="s">
        <v>2429</v>
      </c>
      <c r="Q9" s="1795" t="s">
        <v>2428</v>
      </c>
      <c r="R9" s="1794" t="s">
        <v>2429</v>
      </c>
      <c r="S9" s="1796" t="s">
        <v>2430</v>
      </c>
      <c r="T9" s="1797"/>
      <c r="U9" s="2407" t="s">
        <v>2431</v>
      </c>
      <c r="V9" s="2408"/>
      <c r="W9" s="1796" t="s">
        <v>2432</v>
      </c>
      <c r="X9" s="1797"/>
      <c r="Y9" s="2407" t="s">
        <v>2433</v>
      </c>
      <c r="Z9" s="2408"/>
      <c r="AA9" s="1794" t="s">
        <v>2434</v>
      </c>
      <c r="AB9" s="1794" t="s">
        <v>2429</v>
      </c>
    </row>
    <row r="10" spans="1:30" ht="36">
      <c r="B10" s="1779"/>
      <c r="C10" s="1778"/>
      <c r="D10" s="1778"/>
      <c r="E10" s="1778"/>
      <c r="F10" s="1778"/>
      <c r="G10" s="1778"/>
      <c r="H10" s="1798"/>
      <c r="I10" s="1798"/>
      <c r="J10" s="1798"/>
      <c r="K10" s="1798"/>
      <c r="L10" s="1798"/>
      <c r="M10" s="1798"/>
      <c r="N10" s="1798"/>
      <c r="O10" s="1798"/>
      <c r="P10" s="1799" t="s">
        <v>2435</v>
      </c>
      <c r="Q10" s="1798"/>
      <c r="R10" s="1800" t="s">
        <v>2435</v>
      </c>
      <c r="S10" s="1801" t="s">
        <v>2434</v>
      </c>
      <c r="T10" s="1802" t="s">
        <v>2436</v>
      </c>
      <c r="U10" s="2409" t="s">
        <v>2437</v>
      </c>
      <c r="V10" s="2410"/>
      <c r="W10" s="1801" t="s">
        <v>2434</v>
      </c>
      <c r="X10" s="1803" t="s">
        <v>2438</v>
      </c>
      <c r="Y10" s="2409" t="s">
        <v>2437</v>
      </c>
      <c r="Z10" s="2410"/>
      <c r="AA10" s="1778"/>
      <c r="AB10" s="1800" t="s">
        <v>2435</v>
      </c>
    </row>
    <row r="11" spans="1:30" ht="19.5">
      <c r="B11" s="1804" t="s">
        <v>2404</v>
      </c>
      <c r="C11" s="1805"/>
      <c r="D11" s="1806"/>
      <c r="E11" s="1807">
        <v>45614</v>
      </c>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770"/>
    </row>
    <row r="12" spans="1:30">
      <c r="A12" s="1808"/>
      <c r="C12" s="1809"/>
      <c r="D12" s="1810"/>
      <c r="E12" s="1810"/>
      <c r="F12" s="1810"/>
      <c r="G12" s="1810"/>
      <c r="H12" s="1810"/>
      <c r="I12" s="1810"/>
      <c r="J12" s="1810"/>
      <c r="K12" s="1810"/>
      <c r="L12" s="1810"/>
      <c r="M12" s="1810"/>
      <c r="N12" s="1810"/>
      <c r="O12" s="1810"/>
      <c r="P12" s="1810"/>
      <c r="Q12" s="1810"/>
      <c r="R12" s="1810"/>
      <c r="S12" s="1810"/>
      <c r="T12" s="1810"/>
      <c r="U12" s="1810"/>
      <c r="V12" s="1810"/>
      <c r="W12" s="1810"/>
      <c r="X12" s="1810"/>
      <c r="Y12" s="1810"/>
      <c r="Z12" s="1810"/>
      <c r="AA12" s="1810"/>
      <c r="AB12" s="1810"/>
      <c r="AC12" s="1770"/>
    </row>
    <row r="13" spans="1:30">
      <c r="A13" s="1808"/>
      <c r="B13" s="1811"/>
      <c r="C13" s="1809"/>
      <c r="D13" s="1810"/>
      <c r="E13" s="1810"/>
      <c r="F13" s="1810"/>
      <c r="G13" s="1810"/>
      <c r="H13" s="1810"/>
      <c r="I13" s="1810"/>
      <c r="J13" s="1810"/>
      <c r="K13" s="1810"/>
      <c r="L13" s="1810"/>
      <c r="M13" s="1810"/>
      <c r="N13" s="1810"/>
      <c r="O13" s="1810"/>
      <c r="P13" s="1810"/>
      <c r="Q13" s="1810"/>
      <c r="R13" s="1810"/>
      <c r="S13" s="1810"/>
      <c r="T13" s="1810"/>
      <c r="U13" s="1810"/>
      <c r="V13" s="1810"/>
      <c r="W13" s="1810"/>
      <c r="X13" s="1810"/>
      <c r="Y13" s="1810"/>
      <c r="Z13" s="1810"/>
      <c r="AA13" s="1810"/>
      <c r="AB13" s="1810"/>
      <c r="AC13" s="1770"/>
    </row>
    <row r="14" spans="1:30">
      <c r="A14" s="1808"/>
      <c r="B14" s="1811"/>
      <c r="C14" s="1809"/>
      <c r="D14" s="1810"/>
      <c r="E14" s="1810"/>
      <c r="F14" s="1810"/>
      <c r="G14" s="1810"/>
      <c r="H14" s="1810"/>
      <c r="I14" s="1810"/>
      <c r="J14" s="1810"/>
      <c r="K14" s="1810"/>
      <c r="L14" s="1810"/>
      <c r="M14" s="1810"/>
      <c r="N14" s="1810"/>
      <c r="O14" s="1810"/>
      <c r="P14" s="1810"/>
      <c r="Q14" s="1810"/>
      <c r="R14" s="1810"/>
      <c r="S14" s="1810"/>
      <c r="T14" s="1810"/>
      <c r="U14" s="1810"/>
      <c r="V14" s="1810"/>
      <c r="W14" s="1810"/>
      <c r="X14" s="1810"/>
      <c r="Y14" s="1810"/>
      <c r="Z14" s="1810"/>
      <c r="AA14" s="1810"/>
      <c r="AB14" s="1810"/>
      <c r="AC14" s="1770"/>
    </row>
    <row r="15" spans="1:30">
      <c r="A15" s="1808"/>
      <c r="B15" s="1811"/>
      <c r="C15" s="1809"/>
      <c r="D15" s="1810"/>
      <c r="E15" s="1810"/>
      <c r="F15" s="1810"/>
      <c r="G15" s="1810"/>
      <c r="H15" s="1810"/>
      <c r="I15" s="1810"/>
      <c r="J15" s="1810"/>
      <c r="K15" s="1810"/>
      <c r="L15" s="1810"/>
      <c r="M15" s="1810"/>
      <c r="N15" s="1810"/>
      <c r="O15" s="1810"/>
      <c r="P15" s="1810"/>
      <c r="Q15" s="1810"/>
      <c r="R15" s="1810"/>
      <c r="S15" s="1810"/>
      <c r="T15" s="1810"/>
      <c r="U15" s="1810"/>
      <c r="V15" s="1810"/>
      <c r="W15" s="1810"/>
      <c r="X15" s="1810"/>
      <c r="Y15" s="1810"/>
      <c r="Z15" s="1810"/>
      <c r="AA15" s="1810"/>
      <c r="AB15" s="1810"/>
      <c r="AC15" s="1770"/>
    </row>
    <row r="16" spans="1:30">
      <c r="A16" s="1808"/>
      <c r="B16" s="1811"/>
      <c r="C16" s="1809"/>
      <c r="D16" s="1810"/>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770"/>
    </row>
    <row r="17" spans="1:29">
      <c r="A17" s="1808"/>
      <c r="B17" s="1811"/>
      <c r="C17" s="1809"/>
      <c r="D17" s="1810"/>
      <c r="E17" s="1810"/>
      <c r="F17" s="1810"/>
      <c r="G17" s="1810"/>
      <c r="H17" s="1810"/>
      <c r="I17" s="1810"/>
      <c r="J17" s="1810"/>
      <c r="K17" s="1810"/>
      <c r="L17" s="1810"/>
      <c r="M17" s="1810"/>
      <c r="N17" s="1810"/>
      <c r="O17" s="1810"/>
      <c r="P17" s="1810"/>
      <c r="Q17" s="1810"/>
      <c r="R17" s="1810"/>
      <c r="S17" s="1810"/>
      <c r="T17" s="1810"/>
      <c r="U17" s="1810"/>
      <c r="V17" s="1810"/>
      <c r="W17" s="1810"/>
      <c r="X17" s="1810"/>
      <c r="Y17" s="1810"/>
      <c r="Z17" s="1810"/>
      <c r="AA17" s="1810"/>
      <c r="AB17" s="1810"/>
      <c r="AC17" s="1770"/>
    </row>
    <row r="18" spans="1:29">
      <c r="A18" s="1808"/>
      <c r="B18" s="1811"/>
      <c r="C18" s="1809"/>
      <c r="D18" s="1810"/>
      <c r="E18" s="1810"/>
      <c r="F18" s="1810"/>
      <c r="G18" s="1810"/>
      <c r="H18" s="1810"/>
      <c r="I18" s="1810"/>
      <c r="J18" s="1810"/>
      <c r="K18" s="1810"/>
      <c r="L18" s="1810"/>
      <c r="M18" s="1810"/>
      <c r="N18" s="1810"/>
      <c r="O18" s="1810"/>
      <c r="P18" s="1810"/>
      <c r="Q18" s="1810"/>
      <c r="R18" s="1810"/>
      <c r="S18" s="1810"/>
      <c r="T18" s="1810"/>
      <c r="U18" s="1810"/>
      <c r="V18" s="1810"/>
      <c r="W18" s="1810"/>
      <c r="X18" s="1810"/>
      <c r="Y18" s="1810"/>
      <c r="Z18" s="1810"/>
      <c r="AA18" s="1810"/>
      <c r="AB18" s="1810"/>
      <c r="AC18" s="1770"/>
    </row>
    <row r="19" spans="1:29">
      <c r="A19" s="1808"/>
      <c r="B19" s="1811"/>
      <c r="C19" s="1809"/>
      <c r="D19" s="1810"/>
      <c r="E19" s="1810"/>
      <c r="F19" s="1810"/>
      <c r="G19" s="1810"/>
      <c r="H19" s="1810"/>
      <c r="I19" s="1810"/>
      <c r="J19" s="1810"/>
      <c r="K19" s="1810"/>
      <c r="L19" s="1810"/>
      <c r="M19" s="1810"/>
      <c r="N19" s="1810"/>
      <c r="O19" s="1810"/>
      <c r="P19" s="1810"/>
      <c r="Q19" s="1810"/>
      <c r="R19" s="1810"/>
      <c r="S19" s="1810"/>
      <c r="T19" s="1810"/>
      <c r="U19" s="1810"/>
      <c r="V19" s="1810"/>
      <c r="W19" s="1810"/>
      <c r="X19" s="1810"/>
      <c r="Y19" s="1810"/>
      <c r="Z19" s="1810"/>
      <c r="AA19" s="1810"/>
      <c r="AB19" s="1810"/>
      <c r="AC19" s="1770"/>
    </row>
    <row r="20" spans="1:29">
      <c r="A20" s="1808"/>
      <c r="B20" s="1811"/>
      <c r="C20" s="1809"/>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770"/>
    </row>
    <row r="21" spans="1:29">
      <c r="A21" s="1808"/>
      <c r="B21" s="1812"/>
      <c r="C21" s="1809"/>
      <c r="D21" s="1810"/>
      <c r="E21" s="1810"/>
      <c r="F21" s="1810"/>
      <c r="G21" s="1810"/>
      <c r="H21" s="1810"/>
      <c r="I21" s="1810"/>
      <c r="J21" s="1810"/>
      <c r="K21" s="1810"/>
      <c r="L21" s="1810"/>
      <c r="M21" s="1810"/>
      <c r="N21" s="1810"/>
      <c r="O21" s="1810"/>
      <c r="P21" s="1810"/>
      <c r="Q21" s="1810"/>
      <c r="R21" s="1810"/>
      <c r="S21" s="1810"/>
      <c r="T21" s="1810"/>
      <c r="U21" s="1810"/>
      <c r="V21" s="1810"/>
      <c r="W21" s="1810"/>
      <c r="X21" s="1810"/>
      <c r="Y21" s="1810"/>
      <c r="Z21" s="1810"/>
      <c r="AA21" s="1810"/>
      <c r="AB21" s="1810"/>
      <c r="AC21" s="1770"/>
    </row>
    <row r="22" spans="1:29">
      <c r="A22" s="1808"/>
      <c r="B22" s="1811"/>
      <c r="C22" s="1809"/>
      <c r="D22" s="1810"/>
      <c r="E22" s="1810"/>
      <c r="F22" s="1810"/>
      <c r="G22" s="1810"/>
      <c r="H22" s="1810"/>
      <c r="I22" s="1810"/>
      <c r="J22" s="1810"/>
      <c r="K22" s="1810"/>
      <c r="L22" s="1810"/>
      <c r="M22" s="1810"/>
      <c r="N22" s="1810"/>
      <c r="O22" s="1810"/>
      <c r="P22" s="1810"/>
      <c r="Q22" s="1810"/>
      <c r="R22" s="1810"/>
      <c r="S22" s="1810"/>
      <c r="T22" s="1810"/>
      <c r="U22" s="1810"/>
      <c r="V22" s="1810"/>
      <c r="W22" s="1810"/>
      <c r="X22" s="1810"/>
      <c r="Y22" s="1810"/>
      <c r="Z22" s="1810"/>
      <c r="AA22" s="1810"/>
      <c r="AB22" s="1810"/>
      <c r="AC22" s="1770"/>
    </row>
    <row r="23" spans="1:29">
      <c r="A23" s="1808"/>
      <c r="B23" s="1812"/>
      <c r="C23" s="1809"/>
      <c r="D23" s="1810"/>
      <c r="E23" s="1810"/>
      <c r="F23" s="1810"/>
      <c r="G23" s="1810"/>
      <c r="H23" s="1810"/>
      <c r="I23" s="1810"/>
      <c r="J23" s="1810"/>
      <c r="K23" s="1810"/>
      <c r="L23" s="1810"/>
      <c r="M23" s="1810"/>
      <c r="N23" s="1810"/>
      <c r="O23" s="1810"/>
      <c r="P23" s="1810"/>
      <c r="Q23" s="1810"/>
      <c r="R23" s="1810"/>
      <c r="S23" s="1810"/>
      <c r="T23" s="1810"/>
      <c r="U23" s="1810"/>
      <c r="V23" s="1810"/>
      <c r="W23" s="1810"/>
      <c r="X23" s="1810"/>
      <c r="Y23" s="1810"/>
      <c r="Z23" s="1810"/>
      <c r="AA23" s="1810"/>
      <c r="AB23" s="1810"/>
      <c r="AC23" s="1770"/>
    </row>
    <row r="24" spans="1:29">
      <c r="A24" s="1808"/>
      <c r="B24" s="1813"/>
      <c r="C24" s="1809"/>
      <c r="D24" s="1810"/>
      <c r="E24" s="1810"/>
      <c r="F24" s="1810"/>
      <c r="G24" s="1810"/>
      <c r="H24" s="1810"/>
      <c r="I24" s="1810"/>
      <c r="J24" s="1810"/>
      <c r="K24" s="1810"/>
      <c r="L24" s="1810"/>
      <c r="M24" s="1810"/>
      <c r="N24" s="1810"/>
      <c r="O24" s="1810"/>
      <c r="P24" s="1810"/>
      <c r="Q24" s="1810"/>
      <c r="R24" s="1810"/>
      <c r="S24" s="1810"/>
      <c r="T24" s="1810"/>
      <c r="U24" s="1810"/>
      <c r="V24" s="1810"/>
      <c r="W24" s="1810"/>
      <c r="X24" s="1810"/>
      <c r="Y24" s="1810"/>
      <c r="Z24" s="1810"/>
      <c r="AA24" s="1810"/>
      <c r="AB24" s="1810"/>
      <c r="AC24" s="1770"/>
    </row>
    <row r="25" spans="1:29">
      <c r="A25" s="1808"/>
      <c r="B25" s="1814"/>
      <c r="C25" s="1809"/>
      <c r="D25" s="1810"/>
      <c r="E25" s="1810"/>
      <c r="F25" s="1810"/>
      <c r="G25" s="1810"/>
      <c r="H25" s="1810"/>
      <c r="I25" s="1810"/>
      <c r="J25" s="1810"/>
      <c r="K25" s="1810"/>
      <c r="L25" s="1810"/>
      <c r="M25" s="1810"/>
      <c r="N25" s="1810"/>
      <c r="O25" s="1810"/>
      <c r="P25" s="1810"/>
      <c r="Q25" s="1810"/>
      <c r="R25" s="1810"/>
      <c r="S25" s="1810"/>
      <c r="T25" s="1810"/>
      <c r="U25" s="1810"/>
      <c r="V25" s="1810"/>
      <c r="W25" s="1810"/>
      <c r="X25" s="1810"/>
      <c r="Y25" s="1810"/>
      <c r="Z25" s="1810"/>
      <c r="AA25" s="1810"/>
      <c r="AB25" s="1810"/>
      <c r="AC25" s="1770"/>
    </row>
    <row r="26" spans="1:29">
      <c r="B26" s="1814" t="s">
        <v>2439</v>
      </c>
      <c r="C26" s="1815"/>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770"/>
    </row>
    <row r="27" spans="1:29">
      <c r="B27" s="1770"/>
      <c r="C27" s="1770"/>
      <c r="D27" s="1770"/>
      <c r="E27" s="1770"/>
      <c r="F27" s="1770"/>
      <c r="G27" s="1770"/>
      <c r="H27" s="1770"/>
      <c r="I27" s="1770"/>
      <c r="J27" s="1770"/>
      <c r="K27" s="1770"/>
      <c r="L27" s="1770"/>
      <c r="M27" s="1770"/>
      <c r="N27" s="1770"/>
      <c r="O27" s="1770"/>
      <c r="P27" s="1770"/>
      <c r="Q27" s="1770"/>
      <c r="R27" s="1770"/>
      <c r="S27" s="1770"/>
      <c r="T27" s="1770"/>
      <c r="U27" s="1770"/>
      <c r="V27" s="1770"/>
      <c r="W27" s="1770"/>
      <c r="X27" s="1770"/>
      <c r="Y27" s="1770"/>
      <c r="Z27" s="1770"/>
      <c r="AA27" s="1770"/>
      <c r="AB27" s="1770"/>
      <c r="AC27" s="1770"/>
    </row>
    <row r="28" spans="1:29">
      <c r="B28" s="1770" t="s">
        <v>813</v>
      </c>
      <c r="C28" s="1770" t="s">
        <v>2384</v>
      </c>
      <c r="D28" s="1770"/>
      <c r="E28" s="1770"/>
      <c r="F28" s="1770"/>
      <c r="G28" s="1770"/>
      <c r="H28" s="1770" t="s">
        <v>814</v>
      </c>
      <c r="I28" s="1770"/>
      <c r="J28" s="1770"/>
      <c r="K28" s="1770"/>
      <c r="L28" s="1770"/>
      <c r="M28" s="1770"/>
      <c r="N28" s="1770"/>
      <c r="O28" s="1770" t="s">
        <v>2440</v>
      </c>
      <c r="P28" s="1770"/>
      <c r="Q28" s="1770"/>
      <c r="R28" s="1770"/>
      <c r="S28" s="1770"/>
      <c r="T28" s="1770"/>
      <c r="U28" s="1770" t="s">
        <v>1464</v>
      </c>
      <c r="V28" s="1770"/>
      <c r="W28" s="1770"/>
      <c r="X28" s="1770"/>
      <c r="Y28" s="1770"/>
      <c r="Z28" s="1770"/>
      <c r="AA28" s="1770"/>
      <c r="AB28" s="1770"/>
      <c r="AC28" s="1770"/>
    </row>
    <row r="29" spans="1:29">
      <c r="B29" s="1770" t="s">
        <v>2384</v>
      </c>
      <c r="C29" s="1770" t="s">
        <v>2384</v>
      </c>
      <c r="D29" s="1770"/>
      <c r="E29" s="1770"/>
      <c r="F29" s="1770"/>
      <c r="G29" s="1770"/>
      <c r="H29" s="1770"/>
      <c r="I29" s="1770"/>
      <c r="J29" s="1770"/>
      <c r="K29" s="1770"/>
      <c r="L29" s="1770"/>
      <c r="M29" s="1770"/>
      <c r="N29" s="1770"/>
      <c r="O29" s="1770" t="s">
        <v>817</v>
      </c>
      <c r="P29" s="1770"/>
      <c r="Q29" s="1770"/>
      <c r="R29" s="1770"/>
      <c r="S29" s="1770"/>
      <c r="T29" s="1770"/>
      <c r="U29" s="1770"/>
      <c r="V29" s="1770"/>
      <c r="W29" s="1770"/>
      <c r="X29" s="1770"/>
      <c r="Y29" s="1770"/>
      <c r="Z29" s="1770"/>
      <c r="AA29" s="1770"/>
      <c r="AB29" s="1770"/>
      <c r="AC29" s="1770"/>
    </row>
    <row r="30" spans="1:29">
      <c r="B30" s="1770" t="s">
        <v>2441</v>
      </c>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row>
    <row r="31" spans="1:29">
      <c r="B31" s="1770" t="s">
        <v>2442</v>
      </c>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row>
  </sheetData>
  <mergeCells count="5">
    <mergeCell ref="L4:M4"/>
    <mergeCell ref="U9:V9"/>
    <mergeCell ref="Y9:Z9"/>
    <mergeCell ref="U10:V10"/>
    <mergeCell ref="Y10:Z10"/>
  </mergeCells>
  <phoneticPr fontId="44" type="noConversion"/>
  <hyperlinks>
    <hyperlink ref="AD2" location="預告統計資料發布時間表!A1" display="回發布時間表" xr:uid="{E61C0FA0-AD15-428B-9472-C553C92D8878}"/>
  </hyperlinks>
  <pageMargins left="0.35433070866141736" right="0.35433070866141736" top="0.98425196850393704" bottom="0.98425196850393704" header="0.51181102362204722" footer="0.51181102362204722"/>
  <pageSetup paperSize="9" scale="80" orientation="landscape" r:id="rId1"/>
  <headerFooter alignWithMargins="0">
    <oddFooter>&amp;C&amp;"Times New Roman,標準"-&amp;[22-</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86ACB-663B-4D54-8EF3-AFE6428253DA}">
  <sheetPr syncVertical="1" syncRef="A1" transitionEvaluation="1">
    <pageSetUpPr fitToPage="1"/>
  </sheetPr>
  <dimension ref="A1:M44"/>
  <sheetViews>
    <sheetView showGridLines="0" zoomScaleNormal="75" workbookViewId="0"/>
  </sheetViews>
  <sheetFormatPr defaultColWidth="12.125" defaultRowHeight="16.5"/>
  <cols>
    <col min="1" max="1" width="14.375" style="1873" customWidth="1"/>
    <col min="2" max="2" width="48.25" style="1873" customWidth="1"/>
    <col min="3" max="3" width="16.625" style="1873" customWidth="1"/>
    <col min="4" max="4" width="15" style="1873" customWidth="1"/>
    <col min="5" max="5" width="13.625" style="1873" customWidth="1"/>
    <col min="6" max="8" width="13.125" style="1873" customWidth="1"/>
    <col min="9" max="9" width="1.625" style="1873" customWidth="1"/>
    <col min="10" max="10" width="29.75" style="1873" customWidth="1"/>
    <col min="11" max="11" width="1.5" style="1873" customWidth="1"/>
    <col min="12" max="13" width="15.5" style="1873" customWidth="1"/>
    <col min="14" max="16384" width="12.125" style="1873"/>
  </cols>
  <sheetData>
    <row r="1" spans="1:13" ht="18" customHeight="1" thickBot="1">
      <c r="A1" s="1871" t="s">
        <v>1606</v>
      </c>
      <c r="B1" s="1872"/>
      <c r="H1" s="1874" t="s">
        <v>2483</v>
      </c>
      <c r="I1" s="2411" t="s">
        <v>2484</v>
      </c>
      <c r="J1" s="2412"/>
      <c r="K1" s="1875"/>
    </row>
    <row r="2" spans="1:13" ht="18" customHeight="1" thickBot="1">
      <c r="A2" s="1876" t="s">
        <v>2485</v>
      </c>
      <c r="B2" s="1877" t="s">
        <v>2486</v>
      </c>
      <c r="C2" s="1878"/>
      <c r="D2" s="1878"/>
      <c r="E2" s="1878"/>
      <c r="F2" s="1879"/>
      <c r="G2" s="1878"/>
      <c r="H2" s="1880" t="s">
        <v>2487</v>
      </c>
      <c r="I2" s="2413" t="s">
        <v>2488</v>
      </c>
      <c r="J2" s="2414"/>
      <c r="K2" s="125" t="s">
        <v>13</v>
      </c>
    </row>
    <row r="3" spans="1:13" ht="18" customHeight="1">
      <c r="A3" s="1881"/>
      <c r="B3" s="1881"/>
      <c r="C3" s="1881"/>
    </row>
    <row r="4" spans="1:13" ht="24" customHeight="1">
      <c r="A4" s="1881"/>
      <c r="B4" s="1881"/>
      <c r="C4" s="1882" t="s">
        <v>2489</v>
      </c>
      <c r="D4" s="1883"/>
      <c r="E4" s="1883"/>
      <c r="F4" s="1884"/>
      <c r="G4" s="1885"/>
    </row>
    <row r="5" spans="1:13" ht="18" customHeight="1"/>
    <row r="6" spans="1:13" ht="18" customHeight="1" thickBot="1">
      <c r="A6" s="1878"/>
      <c r="C6" s="1886" t="s">
        <v>2490</v>
      </c>
      <c r="D6" s="1886"/>
      <c r="E6" s="1886">
        <v>112</v>
      </c>
      <c r="F6" s="1878"/>
      <c r="G6" s="1878"/>
      <c r="H6" s="1878"/>
      <c r="I6" s="1878"/>
      <c r="J6" s="1887" t="s">
        <v>2491</v>
      </c>
      <c r="K6" s="1888" t="s">
        <v>2384</v>
      </c>
      <c r="L6" s="1888" t="s">
        <v>2384</v>
      </c>
      <c r="M6" s="1888" t="s">
        <v>2384</v>
      </c>
    </row>
    <row r="7" spans="1:13" ht="18" customHeight="1">
      <c r="A7" s="1889"/>
      <c r="B7" s="1890"/>
      <c r="C7" s="1891"/>
      <c r="D7" s="1892"/>
      <c r="E7" s="1893" t="s">
        <v>2492</v>
      </c>
      <c r="F7" s="1894"/>
      <c r="G7" s="1895"/>
      <c r="H7" s="1894"/>
      <c r="I7" s="1896"/>
      <c r="J7" s="1889"/>
    </row>
    <row r="8" spans="1:13" ht="18" customHeight="1">
      <c r="A8" s="1897" t="s">
        <v>2493</v>
      </c>
      <c r="B8" s="1898"/>
      <c r="C8" s="1899" t="s">
        <v>2494</v>
      </c>
      <c r="D8" s="1899" t="s">
        <v>2495</v>
      </c>
      <c r="E8" s="1899" t="s">
        <v>2496</v>
      </c>
      <c r="F8" s="1900" t="s">
        <v>2497</v>
      </c>
      <c r="G8" s="1900" t="s">
        <v>2498</v>
      </c>
      <c r="H8" s="1900" t="s">
        <v>2499</v>
      </c>
      <c r="I8" s="1901"/>
      <c r="J8" s="1888" t="s">
        <v>2500</v>
      </c>
      <c r="K8" s="1888" t="s">
        <v>2384</v>
      </c>
    </row>
    <row r="9" spans="1:13" ht="18" customHeight="1">
      <c r="A9" s="1902" t="s">
        <v>2501</v>
      </c>
      <c r="B9" s="1903"/>
      <c r="C9" s="1903"/>
      <c r="D9" s="1903"/>
      <c r="E9" s="1903"/>
      <c r="F9" s="1904" t="s">
        <v>2502</v>
      </c>
      <c r="G9" s="1904" t="s">
        <v>2503</v>
      </c>
      <c r="H9" s="1904" t="s">
        <v>2504</v>
      </c>
      <c r="I9" s="1905"/>
      <c r="J9" s="1906"/>
      <c r="K9" s="1888" t="s">
        <v>2384</v>
      </c>
      <c r="L9" s="1888" t="s">
        <v>2384</v>
      </c>
    </row>
    <row r="10" spans="1:13" ht="25.5" customHeight="1">
      <c r="A10" s="1907" t="s">
        <v>2505</v>
      </c>
      <c r="B10" s="1908"/>
      <c r="C10" s="1909"/>
      <c r="D10" s="1909"/>
      <c r="E10" s="1909"/>
      <c r="F10" s="1910"/>
      <c r="G10" s="1910"/>
      <c r="H10" s="1911"/>
      <c r="I10" s="1912"/>
      <c r="J10" s="1913"/>
    </row>
    <row r="11" spans="1:13" ht="18" customHeight="1">
      <c r="A11" s="1914"/>
      <c r="B11" s="1915"/>
      <c r="C11" s="1916"/>
      <c r="D11" s="1916"/>
      <c r="E11" s="1916"/>
      <c r="F11" s="1917"/>
      <c r="G11" s="1917"/>
      <c r="H11" s="1918"/>
      <c r="I11" s="1919"/>
      <c r="J11" s="1920"/>
    </row>
    <row r="12" spans="1:13" ht="18" customHeight="1">
      <c r="A12" s="1888" t="s">
        <v>2506</v>
      </c>
      <c r="B12" s="1899" t="s">
        <v>2507</v>
      </c>
      <c r="C12" s="1921"/>
      <c r="D12" s="1921"/>
      <c r="E12" s="1921"/>
      <c r="F12" s="1910"/>
      <c r="G12" s="1910"/>
      <c r="H12" s="1911"/>
      <c r="I12" s="1922"/>
      <c r="J12" s="1913"/>
    </row>
    <row r="13" spans="1:13" ht="18" customHeight="1">
      <c r="B13" s="1899" t="s">
        <v>2508</v>
      </c>
      <c r="C13" s="1899"/>
      <c r="D13" s="1899"/>
      <c r="E13" s="1899"/>
      <c r="F13" s="1910"/>
      <c r="G13" s="1910"/>
      <c r="H13" s="1911"/>
      <c r="I13" s="1922"/>
      <c r="J13" s="1913"/>
    </row>
    <row r="14" spans="1:13" ht="18" customHeight="1">
      <c r="A14" s="1888" t="s">
        <v>2509</v>
      </c>
      <c r="B14" s="1909"/>
      <c r="C14" s="1909"/>
      <c r="D14" s="1909"/>
      <c r="E14" s="1909"/>
      <c r="F14" s="1910"/>
      <c r="G14" s="1910"/>
      <c r="H14" s="1911"/>
      <c r="I14" s="1922"/>
      <c r="J14" s="1913"/>
    </row>
    <row r="15" spans="1:13" ht="18" customHeight="1">
      <c r="A15" s="1906"/>
      <c r="B15" s="1923"/>
      <c r="C15" s="1923"/>
      <c r="D15" s="1923"/>
      <c r="E15" s="1923"/>
      <c r="F15" s="1924"/>
      <c r="G15" s="1924"/>
      <c r="H15" s="1925"/>
      <c r="I15" s="1912"/>
      <c r="J15" s="1926"/>
    </row>
    <row r="16" spans="1:13" ht="18" customHeight="1">
      <c r="B16" s="1927"/>
      <c r="C16" s="1928"/>
      <c r="D16" s="1909"/>
      <c r="E16" s="1909"/>
      <c r="F16" s="1910"/>
      <c r="G16" s="1910"/>
      <c r="H16" s="1911"/>
      <c r="I16" s="1922"/>
      <c r="J16" s="1913"/>
    </row>
    <row r="17" spans="1:10" ht="18" customHeight="1">
      <c r="A17" s="1888" t="s">
        <v>2510</v>
      </c>
      <c r="B17" s="1927" t="s">
        <v>2511</v>
      </c>
      <c r="C17" s="1929"/>
      <c r="D17" s="1921"/>
      <c r="E17" s="1921"/>
      <c r="F17" s="1910"/>
      <c r="G17" s="1910"/>
      <c r="H17" s="1911"/>
      <c r="I17" s="1922"/>
      <c r="J17" s="1913"/>
    </row>
    <row r="18" spans="1:10" ht="18" customHeight="1">
      <c r="B18" s="1927" t="s">
        <v>2508</v>
      </c>
      <c r="C18" s="1929"/>
      <c r="D18" s="1921"/>
      <c r="E18" s="1921"/>
      <c r="F18" s="1910"/>
      <c r="G18" s="1910"/>
      <c r="H18" s="1911"/>
      <c r="I18" s="1922"/>
      <c r="J18" s="1913"/>
    </row>
    <row r="19" spans="1:10" ht="18" customHeight="1">
      <c r="A19" s="1888" t="s">
        <v>2512</v>
      </c>
      <c r="B19" s="1930" t="s">
        <v>2513</v>
      </c>
      <c r="C19" s="1931" t="s">
        <v>2514</v>
      </c>
      <c r="D19" s="1921">
        <v>153913</v>
      </c>
      <c r="E19" s="1921">
        <v>102609</v>
      </c>
      <c r="F19" s="1910"/>
      <c r="G19" s="1910"/>
      <c r="H19" s="1911">
        <v>51304</v>
      </c>
      <c r="I19" s="1922"/>
      <c r="J19" s="1913"/>
    </row>
    <row r="20" spans="1:10" ht="18" customHeight="1">
      <c r="A20" s="1888"/>
      <c r="B20" s="1930" t="s">
        <v>2515</v>
      </c>
      <c r="C20" s="1931" t="s">
        <v>2516</v>
      </c>
      <c r="D20" s="1921"/>
      <c r="E20" s="1921"/>
      <c r="F20" s="1910"/>
      <c r="G20" s="1910"/>
      <c r="H20" s="1911"/>
      <c r="I20" s="1922"/>
      <c r="J20" s="1913"/>
    </row>
    <row r="21" spans="1:10" ht="18" customHeight="1">
      <c r="B21" s="1930" t="s">
        <v>2517</v>
      </c>
      <c r="C21" s="1931" t="s">
        <v>2518</v>
      </c>
      <c r="D21" s="1909"/>
      <c r="E21" s="1909"/>
      <c r="F21" s="1910"/>
      <c r="G21" s="1910"/>
      <c r="H21" s="1911"/>
      <c r="I21" s="1922"/>
      <c r="J21" s="1913"/>
    </row>
    <row r="22" spans="1:10" ht="18" customHeight="1">
      <c r="A22" s="1914"/>
      <c r="B22" s="1915"/>
      <c r="C22" s="1916"/>
      <c r="D22" s="1916"/>
      <c r="E22" s="1916"/>
      <c r="F22" s="1917"/>
      <c r="G22" s="1917"/>
      <c r="H22" s="1918"/>
      <c r="I22" s="1919"/>
      <c r="J22" s="1920"/>
    </row>
    <row r="23" spans="1:10" ht="18" customHeight="1">
      <c r="A23" s="1888" t="s">
        <v>2519</v>
      </c>
      <c r="B23" s="1899" t="s">
        <v>2507</v>
      </c>
      <c r="C23" s="1932"/>
      <c r="D23" s="1932"/>
      <c r="E23" s="1932"/>
      <c r="F23" s="1910"/>
      <c r="G23" s="1910"/>
      <c r="H23" s="1913"/>
      <c r="I23" s="1897"/>
      <c r="J23" s="1913"/>
    </row>
    <row r="24" spans="1:10" ht="18" customHeight="1">
      <c r="B24" s="1899" t="s">
        <v>2508</v>
      </c>
      <c r="C24" s="1921"/>
      <c r="D24" s="1921"/>
      <c r="E24" s="1921"/>
      <c r="F24" s="1910"/>
      <c r="G24" s="1910"/>
      <c r="H24" s="1933"/>
      <c r="I24" s="1934"/>
      <c r="J24" s="1913"/>
    </row>
    <row r="25" spans="1:10" ht="18" customHeight="1">
      <c r="B25" s="1909"/>
      <c r="C25" s="1921"/>
      <c r="D25" s="1921"/>
      <c r="E25" s="1921"/>
      <c r="F25" s="1910"/>
      <c r="G25" s="1910"/>
      <c r="H25" s="1911"/>
      <c r="I25" s="1922"/>
      <c r="J25" s="1913"/>
    </row>
    <row r="26" spans="1:10" ht="18" customHeight="1">
      <c r="A26" s="1888" t="s">
        <v>2520</v>
      </c>
      <c r="B26" s="1909"/>
      <c r="C26" s="1921"/>
      <c r="D26" s="1921"/>
      <c r="E26" s="1921"/>
      <c r="F26" s="1910"/>
      <c r="G26" s="1910"/>
      <c r="H26" s="1911"/>
      <c r="I26" s="1922"/>
      <c r="J26" s="1913"/>
    </row>
    <row r="27" spans="1:10" ht="18" customHeight="1">
      <c r="A27" s="1906"/>
      <c r="B27" s="1903"/>
      <c r="C27" s="1923"/>
      <c r="D27" s="1923"/>
      <c r="E27" s="1923"/>
      <c r="F27" s="1924"/>
      <c r="G27" s="1924"/>
      <c r="H27" s="1925"/>
      <c r="I27" s="1912"/>
      <c r="J27" s="1926"/>
    </row>
    <row r="28" spans="1:10" ht="18" customHeight="1">
      <c r="B28" s="1935"/>
      <c r="C28" s="1909"/>
      <c r="D28" s="1909"/>
      <c r="E28" s="1909"/>
      <c r="F28" s="1910"/>
      <c r="G28" s="1910"/>
      <c r="H28" s="1911"/>
      <c r="I28" s="1922"/>
      <c r="J28" s="1913"/>
    </row>
    <row r="29" spans="1:10" ht="18" customHeight="1">
      <c r="A29" s="1888" t="s">
        <v>2521</v>
      </c>
      <c r="B29" s="1899" t="s">
        <v>2507</v>
      </c>
      <c r="C29" s="1909"/>
      <c r="D29" s="1909"/>
      <c r="E29" s="1909"/>
      <c r="F29" s="1910"/>
      <c r="G29" s="1910"/>
      <c r="H29" s="1911"/>
      <c r="I29" s="1922"/>
      <c r="J29" s="1913"/>
    </row>
    <row r="30" spans="1:10" ht="18" customHeight="1">
      <c r="A30" s="1888" t="s">
        <v>2522</v>
      </c>
      <c r="B30" s="1899" t="s">
        <v>2508</v>
      </c>
      <c r="C30" s="1909"/>
      <c r="D30" s="1909"/>
      <c r="E30" s="1909"/>
      <c r="F30" s="1910"/>
      <c r="G30" s="1910"/>
      <c r="H30" s="1911"/>
      <c r="I30" s="1922"/>
      <c r="J30" s="1913"/>
    </row>
    <row r="31" spans="1:10" ht="18" customHeight="1">
      <c r="A31" s="1888" t="s">
        <v>2520</v>
      </c>
      <c r="B31" s="1899"/>
      <c r="C31" s="1909"/>
      <c r="D31" s="1909"/>
      <c r="E31" s="1909"/>
      <c r="F31" s="1910"/>
      <c r="G31" s="1910"/>
      <c r="H31" s="1911"/>
      <c r="I31" s="1922"/>
      <c r="J31" s="1913"/>
    </row>
    <row r="32" spans="1:10" ht="18" customHeight="1">
      <c r="A32" s="1888" t="s">
        <v>2523</v>
      </c>
      <c r="B32" s="1899"/>
      <c r="C32" s="1909"/>
      <c r="D32" s="1909"/>
      <c r="E32" s="1909"/>
      <c r="F32" s="1910"/>
      <c r="G32" s="1910"/>
      <c r="H32" s="1911"/>
      <c r="I32" s="1922"/>
      <c r="J32" s="1913"/>
    </row>
    <row r="33" spans="1:11" ht="16.5" customHeight="1" thickBot="1">
      <c r="A33" s="1936"/>
      <c r="B33" s="1937"/>
      <c r="C33" s="1937"/>
      <c r="D33" s="1937"/>
      <c r="E33" s="1937"/>
      <c r="F33" s="1938"/>
      <c r="G33" s="1938"/>
      <c r="H33" s="1939"/>
      <c r="I33" s="1940"/>
      <c r="J33" s="1941"/>
    </row>
    <row r="34" spans="1:11" s="1944" customFormat="1" ht="16.5" customHeight="1">
      <c r="A34" s="1942" t="s">
        <v>2524</v>
      </c>
      <c r="B34" s="1943" t="s">
        <v>1250</v>
      </c>
      <c r="E34" s="1945" t="s">
        <v>2153</v>
      </c>
      <c r="H34" s="1945" t="s">
        <v>2525</v>
      </c>
      <c r="J34" s="1943"/>
      <c r="K34" s="1942"/>
    </row>
    <row r="35" spans="1:11" s="1944" customFormat="1" ht="16.5" customHeight="1">
      <c r="E35" s="1945" t="s">
        <v>1465</v>
      </c>
    </row>
    <row r="36" spans="1:11" s="1944" customFormat="1">
      <c r="J36" s="1946" t="s">
        <v>2526</v>
      </c>
    </row>
    <row r="37" spans="1:11" s="1944" customFormat="1" ht="16.5" customHeight="1">
      <c r="A37" s="1945" t="s">
        <v>2527</v>
      </c>
      <c r="J37" s="1942"/>
    </row>
    <row r="38" spans="1:11" s="1944" customFormat="1" ht="16.5" customHeight="1">
      <c r="A38" s="1945" t="s">
        <v>2528</v>
      </c>
    </row>
    <row r="39" spans="1:11" s="1944" customFormat="1" ht="16.5" customHeight="1">
      <c r="A39" s="1945" t="s">
        <v>2529</v>
      </c>
      <c r="J39" s="1945"/>
    </row>
    <row r="44" spans="1:11">
      <c r="C44" s="1945"/>
      <c r="D44" s="1945"/>
      <c r="E44" s="1945"/>
    </row>
  </sheetData>
  <mergeCells count="2">
    <mergeCell ref="I1:J1"/>
    <mergeCell ref="I2:J2"/>
  </mergeCells>
  <phoneticPr fontId="44" type="noConversion"/>
  <hyperlinks>
    <hyperlink ref="K2" location="預告統計資料發布時間表!A1" display="回發布時間表" xr:uid="{C8FA1290-D8C8-4D44-9D46-B31EF4A6EF72}"/>
  </hyperlinks>
  <printOptions horizontalCentered="1"/>
  <pageMargins left="0.25" right="0.25" top="0.75" bottom="0.75" header="0.3" footer="0.3"/>
  <pageSetup paperSize="9" scale="69" fitToHeight="0" pageOrder="overThenDown"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05C1-F005-49B2-9A1A-2C38B03FA5EA}">
  <sheetPr>
    <tabColor theme="0" tint="-4.9989318521683403E-2"/>
  </sheetPr>
  <dimension ref="A1:B34"/>
  <sheetViews>
    <sheetView workbookViewId="0">
      <selection activeCell="B1" sqref="B1"/>
    </sheetView>
  </sheetViews>
  <sheetFormatPr defaultRowHeight="16.5"/>
  <cols>
    <col min="1" max="1" width="93.625" style="100" customWidth="1"/>
    <col min="2" max="16384" width="9" style="100"/>
  </cols>
  <sheetData>
    <row r="1" spans="1:2" ht="19.5">
      <c r="A1" s="99" t="s">
        <v>253</v>
      </c>
      <c r="B1" s="125" t="s">
        <v>13</v>
      </c>
    </row>
    <row r="2" spans="1:2" ht="19.5">
      <c r="A2" s="110" t="s">
        <v>171</v>
      </c>
    </row>
    <row r="3" spans="1:2" ht="19.5">
      <c r="A3" s="110" t="s">
        <v>248</v>
      </c>
    </row>
    <row r="4" spans="1:2" ht="19.5">
      <c r="A4" s="111" t="s">
        <v>15</v>
      </c>
    </row>
    <row r="5" spans="1:2" ht="19.5">
      <c r="A5" s="118" t="s">
        <v>103</v>
      </c>
    </row>
    <row r="6" spans="1:2" ht="19.5">
      <c r="A6" s="118" t="s">
        <v>188</v>
      </c>
    </row>
    <row r="7" spans="1:2" ht="19.5">
      <c r="A7" s="123" t="s">
        <v>35</v>
      </c>
    </row>
    <row r="8" spans="1:2" ht="19.5">
      <c r="A8" s="123" t="s">
        <v>16</v>
      </c>
    </row>
    <row r="9" spans="1:2" ht="19.5">
      <c r="A9" s="123" t="s">
        <v>36</v>
      </c>
    </row>
    <row r="10" spans="1:2" ht="19.5">
      <c r="A10" s="119" t="s">
        <v>17</v>
      </c>
    </row>
    <row r="11" spans="1:2" ht="19.5">
      <c r="A11" s="118" t="s">
        <v>189</v>
      </c>
    </row>
    <row r="12" spans="1:2" ht="78">
      <c r="A12" s="120" t="s">
        <v>101</v>
      </c>
    </row>
    <row r="13" spans="1:2" ht="19.5">
      <c r="A13" s="102" t="s">
        <v>18</v>
      </c>
    </row>
    <row r="14" spans="1:2" ht="37.5">
      <c r="A14" s="104" t="s">
        <v>249</v>
      </c>
    </row>
    <row r="15" spans="1:2" ht="19.5">
      <c r="A15" s="105" t="s">
        <v>175</v>
      </c>
    </row>
    <row r="16" spans="1:2" ht="19.5">
      <c r="A16" s="103" t="s">
        <v>19</v>
      </c>
    </row>
    <row r="17" spans="1:1" ht="39">
      <c r="A17" s="105" t="s">
        <v>207</v>
      </c>
    </row>
    <row r="18" spans="1:1" ht="19.5">
      <c r="A18" s="105" t="s">
        <v>250</v>
      </c>
    </row>
    <row r="19" spans="1:1" ht="19.5">
      <c r="A19" s="105" t="s">
        <v>251</v>
      </c>
    </row>
    <row r="20" spans="1:1" ht="19.5">
      <c r="A20" s="105" t="s">
        <v>210</v>
      </c>
    </row>
    <row r="21" spans="1:1" ht="19.5">
      <c r="A21" s="105" t="s">
        <v>211</v>
      </c>
    </row>
    <row r="22" spans="1:1" ht="19.5">
      <c r="A22" s="105" t="s">
        <v>181</v>
      </c>
    </row>
    <row r="23" spans="1:1" ht="19.5">
      <c r="A23" s="105" t="s">
        <v>200</v>
      </c>
    </row>
    <row r="24" spans="1:1" ht="19.5">
      <c r="A24" s="105" t="s">
        <v>183</v>
      </c>
    </row>
    <row r="25" spans="1:1" ht="19.5">
      <c r="A25" s="105" t="s">
        <v>93</v>
      </c>
    </row>
    <row r="26" spans="1:1" ht="19.5">
      <c r="A26" s="105" t="s">
        <v>21</v>
      </c>
    </row>
    <row r="27" spans="1:1" ht="19.5">
      <c r="A27" s="102" t="s">
        <v>22</v>
      </c>
    </row>
    <row r="28" spans="1:1" ht="39">
      <c r="A28" s="105" t="s">
        <v>252</v>
      </c>
    </row>
    <row r="29" spans="1:1" ht="39">
      <c r="A29" s="105" t="s">
        <v>185</v>
      </c>
    </row>
    <row r="30" spans="1:1" ht="19.5">
      <c r="A30" s="102" t="s">
        <v>23</v>
      </c>
    </row>
    <row r="31" spans="1:1" ht="39">
      <c r="A31" s="105" t="s">
        <v>213</v>
      </c>
    </row>
    <row r="32" spans="1:1" ht="19.5">
      <c r="A32" s="105" t="s">
        <v>145</v>
      </c>
    </row>
    <row r="33" spans="1:1" ht="39">
      <c r="A33" s="107" t="s">
        <v>97</v>
      </c>
    </row>
    <row r="34" spans="1:1" ht="20.25" thickBot="1">
      <c r="A34" s="108" t="s">
        <v>25</v>
      </c>
    </row>
  </sheetData>
  <phoneticPr fontId="44" type="noConversion"/>
  <hyperlinks>
    <hyperlink ref="B1" location="預告統計資料發布時間表!A1" display="回發布時間表" xr:uid="{C51D0D02-6A05-43C3-9668-C3CD373CB60B}"/>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B612-0866-45FE-9B79-E380D7F3331B}">
  <sheetPr>
    <pageSetUpPr fitToPage="1"/>
  </sheetPr>
  <dimension ref="A1:L29"/>
  <sheetViews>
    <sheetView showGridLines="0" workbookViewId="0">
      <selection activeCell="L2" sqref="L2"/>
    </sheetView>
  </sheetViews>
  <sheetFormatPr defaultRowHeight="14.25"/>
  <cols>
    <col min="1" max="1" width="13.25" style="1951" customWidth="1"/>
    <col min="2" max="2" width="16.75" style="1951" customWidth="1"/>
    <col min="3" max="3" width="16.375" style="1951" customWidth="1"/>
    <col min="4" max="7" width="18.625" style="1951" customWidth="1"/>
    <col min="8" max="8" width="9.125" style="1951" customWidth="1"/>
    <col min="9" max="9" width="10.875" style="1951" customWidth="1"/>
    <col min="10" max="10" width="6.125" style="1951" customWidth="1"/>
    <col min="11" max="11" width="17.125" style="1951" customWidth="1"/>
    <col min="12" max="256" width="9" style="1951"/>
    <col min="257" max="257" width="13.25" style="1951" customWidth="1"/>
    <col min="258" max="258" width="16.75" style="1951" customWidth="1"/>
    <col min="259" max="259" width="16.375" style="1951" customWidth="1"/>
    <col min="260" max="263" width="18.625" style="1951" customWidth="1"/>
    <col min="264" max="264" width="9.125" style="1951" customWidth="1"/>
    <col min="265" max="265" width="10.875" style="1951" customWidth="1"/>
    <col min="266" max="266" width="6.125" style="1951" customWidth="1"/>
    <col min="267" max="267" width="17.125" style="1951" customWidth="1"/>
    <col min="268" max="512" width="9" style="1951"/>
    <col min="513" max="513" width="13.25" style="1951" customWidth="1"/>
    <col min="514" max="514" width="16.75" style="1951" customWidth="1"/>
    <col min="515" max="515" width="16.375" style="1951" customWidth="1"/>
    <col min="516" max="519" width="18.625" style="1951" customWidth="1"/>
    <col min="520" max="520" width="9.125" style="1951" customWidth="1"/>
    <col min="521" max="521" width="10.875" style="1951" customWidth="1"/>
    <col min="522" max="522" width="6.125" style="1951" customWidth="1"/>
    <col min="523" max="523" width="17.125" style="1951" customWidth="1"/>
    <col min="524" max="768" width="9" style="1951"/>
    <col min="769" max="769" width="13.25" style="1951" customWidth="1"/>
    <col min="770" max="770" width="16.75" style="1951" customWidth="1"/>
    <col min="771" max="771" width="16.375" style="1951" customWidth="1"/>
    <col min="772" max="775" width="18.625" style="1951" customWidth="1"/>
    <col min="776" max="776" width="9.125" style="1951" customWidth="1"/>
    <col min="777" max="777" width="10.875" style="1951" customWidth="1"/>
    <col min="778" max="778" width="6.125" style="1951" customWidth="1"/>
    <col min="779" max="779" width="17.125" style="1951" customWidth="1"/>
    <col min="780" max="1024" width="9" style="1951"/>
    <col min="1025" max="1025" width="13.25" style="1951" customWidth="1"/>
    <col min="1026" max="1026" width="16.75" style="1951" customWidth="1"/>
    <col min="1027" max="1027" width="16.375" style="1951" customWidth="1"/>
    <col min="1028" max="1031" width="18.625" style="1951" customWidth="1"/>
    <col min="1032" max="1032" width="9.125" style="1951" customWidth="1"/>
    <col min="1033" max="1033" width="10.875" style="1951" customWidth="1"/>
    <col min="1034" max="1034" width="6.125" style="1951" customWidth="1"/>
    <col min="1035" max="1035" width="17.125" style="1951" customWidth="1"/>
    <col min="1036" max="1280" width="9" style="1951"/>
    <col min="1281" max="1281" width="13.25" style="1951" customWidth="1"/>
    <col min="1282" max="1282" width="16.75" style="1951" customWidth="1"/>
    <col min="1283" max="1283" width="16.375" style="1951" customWidth="1"/>
    <col min="1284" max="1287" width="18.625" style="1951" customWidth="1"/>
    <col min="1288" max="1288" width="9.125" style="1951" customWidth="1"/>
    <col min="1289" max="1289" width="10.875" style="1951" customWidth="1"/>
    <col min="1290" max="1290" width="6.125" style="1951" customWidth="1"/>
    <col min="1291" max="1291" width="17.125" style="1951" customWidth="1"/>
    <col min="1292" max="1536" width="9" style="1951"/>
    <col min="1537" max="1537" width="13.25" style="1951" customWidth="1"/>
    <col min="1538" max="1538" width="16.75" style="1951" customWidth="1"/>
    <col min="1539" max="1539" width="16.375" style="1951" customWidth="1"/>
    <col min="1540" max="1543" width="18.625" style="1951" customWidth="1"/>
    <col min="1544" max="1544" width="9.125" style="1951" customWidth="1"/>
    <col min="1545" max="1545" width="10.875" style="1951" customWidth="1"/>
    <col min="1546" max="1546" width="6.125" style="1951" customWidth="1"/>
    <col min="1547" max="1547" width="17.125" style="1951" customWidth="1"/>
    <col min="1548" max="1792" width="9" style="1951"/>
    <col min="1793" max="1793" width="13.25" style="1951" customWidth="1"/>
    <col min="1794" max="1794" width="16.75" style="1951" customWidth="1"/>
    <col min="1795" max="1795" width="16.375" style="1951" customWidth="1"/>
    <col min="1796" max="1799" width="18.625" style="1951" customWidth="1"/>
    <col min="1800" max="1800" width="9.125" style="1951" customWidth="1"/>
    <col min="1801" max="1801" width="10.875" style="1951" customWidth="1"/>
    <col min="1802" max="1802" width="6.125" style="1951" customWidth="1"/>
    <col min="1803" max="1803" width="17.125" style="1951" customWidth="1"/>
    <col min="1804" max="2048" width="9" style="1951"/>
    <col min="2049" max="2049" width="13.25" style="1951" customWidth="1"/>
    <col min="2050" max="2050" width="16.75" style="1951" customWidth="1"/>
    <col min="2051" max="2051" width="16.375" style="1951" customWidth="1"/>
    <col min="2052" max="2055" width="18.625" style="1951" customWidth="1"/>
    <col min="2056" max="2056" width="9.125" style="1951" customWidth="1"/>
    <col min="2057" max="2057" width="10.875" style="1951" customWidth="1"/>
    <col min="2058" max="2058" width="6.125" style="1951" customWidth="1"/>
    <col min="2059" max="2059" width="17.125" style="1951" customWidth="1"/>
    <col min="2060" max="2304" width="9" style="1951"/>
    <col min="2305" max="2305" width="13.25" style="1951" customWidth="1"/>
    <col min="2306" max="2306" width="16.75" style="1951" customWidth="1"/>
    <col min="2307" max="2307" width="16.375" style="1951" customWidth="1"/>
    <col min="2308" max="2311" width="18.625" style="1951" customWidth="1"/>
    <col min="2312" max="2312" width="9.125" style="1951" customWidth="1"/>
    <col min="2313" max="2313" width="10.875" style="1951" customWidth="1"/>
    <col min="2314" max="2314" width="6.125" style="1951" customWidth="1"/>
    <col min="2315" max="2315" width="17.125" style="1951" customWidth="1"/>
    <col min="2316" max="2560" width="9" style="1951"/>
    <col min="2561" max="2561" width="13.25" style="1951" customWidth="1"/>
    <col min="2562" max="2562" width="16.75" style="1951" customWidth="1"/>
    <col min="2563" max="2563" width="16.375" style="1951" customWidth="1"/>
    <col min="2564" max="2567" width="18.625" style="1951" customWidth="1"/>
    <col min="2568" max="2568" width="9.125" style="1951" customWidth="1"/>
    <col min="2569" max="2569" width="10.875" style="1951" customWidth="1"/>
    <col min="2570" max="2570" width="6.125" style="1951" customWidth="1"/>
    <col min="2571" max="2571" width="17.125" style="1951" customWidth="1"/>
    <col min="2572" max="2816" width="9" style="1951"/>
    <col min="2817" max="2817" width="13.25" style="1951" customWidth="1"/>
    <col min="2818" max="2818" width="16.75" style="1951" customWidth="1"/>
    <col min="2819" max="2819" width="16.375" style="1951" customWidth="1"/>
    <col min="2820" max="2823" width="18.625" style="1951" customWidth="1"/>
    <col min="2824" max="2824" width="9.125" style="1951" customWidth="1"/>
    <col min="2825" max="2825" width="10.875" style="1951" customWidth="1"/>
    <col min="2826" max="2826" width="6.125" style="1951" customWidth="1"/>
    <col min="2827" max="2827" width="17.125" style="1951" customWidth="1"/>
    <col min="2828" max="3072" width="9" style="1951"/>
    <col min="3073" max="3073" width="13.25" style="1951" customWidth="1"/>
    <col min="3074" max="3074" width="16.75" style="1951" customWidth="1"/>
    <col min="3075" max="3075" width="16.375" style="1951" customWidth="1"/>
    <col min="3076" max="3079" width="18.625" style="1951" customWidth="1"/>
    <col min="3080" max="3080" width="9.125" style="1951" customWidth="1"/>
    <col min="3081" max="3081" width="10.875" style="1951" customWidth="1"/>
    <col min="3082" max="3082" width="6.125" style="1951" customWidth="1"/>
    <col min="3083" max="3083" width="17.125" style="1951" customWidth="1"/>
    <col min="3084" max="3328" width="9" style="1951"/>
    <col min="3329" max="3329" width="13.25" style="1951" customWidth="1"/>
    <col min="3330" max="3330" width="16.75" style="1951" customWidth="1"/>
    <col min="3331" max="3331" width="16.375" style="1951" customWidth="1"/>
    <col min="3332" max="3335" width="18.625" style="1951" customWidth="1"/>
    <col min="3336" max="3336" width="9.125" style="1951" customWidth="1"/>
    <col min="3337" max="3337" width="10.875" style="1951" customWidth="1"/>
    <col min="3338" max="3338" width="6.125" style="1951" customWidth="1"/>
    <col min="3339" max="3339" width="17.125" style="1951" customWidth="1"/>
    <col min="3340" max="3584" width="9" style="1951"/>
    <col min="3585" max="3585" width="13.25" style="1951" customWidth="1"/>
    <col min="3586" max="3586" width="16.75" style="1951" customWidth="1"/>
    <col min="3587" max="3587" width="16.375" style="1951" customWidth="1"/>
    <col min="3588" max="3591" width="18.625" style="1951" customWidth="1"/>
    <col min="3592" max="3592" width="9.125" style="1951" customWidth="1"/>
    <col min="3593" max="3593" width="10.875" style="1951" customWidth="1"/>
    <col min="3594" max="3594" width="6.125" style="1951" customWidth="1"/>
    <col min="3595" max="3595" width="17.125" style="1951" customWidth="1"/>
    <col min="3596" max="3840" width="9" style="1951"/>
    <col min="3841" max="3841" width="13.25" style="1951" customWidth="1"/>
    <col min="3842" max="3842" width="16.75" style="1951" customWidth="1"/>
    <col min="3843" max="3843" width="16.375" style="1951" customWidth="1"/>
    <col min="3844" max="3847" width="18.625" style="1951" customWidth="1"/>
    <col min="3848" max="3848" width="9.125" style="1951" customWidth="1"/>
    <col min="3849" max="3849" width="10.875" style="1951" customWidth="1"/>
    <col min="3850" max="3850" width="6.125" style="1951" customWidth="1"/>
    <col min="3851" max="3851" width="17.125" style="1951" customWidth="1"/>
    <col min="3852" max="4096" width="9" style="1951"/>
    <col min="4097" max="4097" width="13.25" style="1951" customWidth="1"/>
    <col min="4098" max="4098" width="16.75" style="1951" customWidth="1"/>
    <col min="4099" max="4099" width="16.375" style="1951" customWidth="1"/>
    <col min="4100" max="4103" width="18.625" style="1951" customWidth="1"/>
    <col min="4104" max="4104" width="9.125" style="1951" customWidth="1"/>
    <col min="4105" max="4105" width="10.875" style="1951" customWidth="1"/>
    <col min="4106" max="4106" width="6.125" style="1951" customWidth="1"/>
    <col min="4107" max="4107" width="17.125" style="1951" customWidth="1"/>
    <col min="4108" max="4352" width="9" style="1951"/>
    <col min="4353" max="4353" width="13.25" style="1951" customWidth="1"/>
    <col min="4354" max="4354" width="16.75" style="1951" customWidth="1"/>
    <col min="4355" max="4355" width="16.375" style="1951" customWidth="1"/>
    <col min="4356" max="4359" width="18.625" style="1951" customWidth="1"/>
    <col min="4360" max="4360" width="9.125" style="1951" customWidth="1"/>
    <col min="4361" max="4361" width="10.875" style="1951" customWidth="1"/>
    <col min="4362" max="4362" width="6.125" style="1951" customWidth="1"/>
    <col min="4363" max="4363" width="17.125" style="1951" customWidth="1"/>
    <col min="4364" max="4608" width="9" style="1951"/>
    <col min="4609" max="4609" width="13.25" style="1951" customWidth="1"/>
    <col min="4610" max="4610" width="16.75" style="1951" customWidth="1"/>
    <col min="4611" max="4611" width="16.375" style="1951" customWidth="1"/>
    <col min="4612" max="4615" width="18.625" style="1951" customWidth="1"/>
    <col min="4616" max="4616" width="9.125" style="1951" customWidth="1"/>
    <col min="4617" max="4617" width="10.875" style="1951" customWidth="1"/>
    <col min="4618" max="4618" width="6.125" style="1951" customWidth="1"/>
    <col min="4619" max="4619" width="17.125" style="1951" customWidth="1"/>
    <col min="4620" max="4864" width="9" style="1951"/>
    <col min="4865" max="4865" width="13.25" style="1951" customWidth="1"/>
    <col min="4866" max="4866" width="16.75" style="1951" customWidth="1"/>
    <col min="4867" max="4867" width="16.375" style="1951" customWidth="1"/>
    <col min="4868" max="4871" width="18.625" style="1951" customWidth="1"/>
    <col min="4872" max="4872" width="9.125" style="1951" customWidth="1"/>
    <col min="4873" max="4873" width="10.875" style="1951" customWidth="1"/>
    <col min="4874" max="4874" width="6.125" style="1951" customWidth="1"/>
    <col min="4875" max="4875" width="17.125" style="1951" customWidth="1"/>
    <col min="4876" max="5120" width="9" style="1951"/>
    <col min="5121" max="5121" width="13.25" style="1951" customWidth="1"/>
    <col min="5122" max="5122" width="16.75" style="1951" customWidth="1"/>
    <col min="5123" max="5123" width="16.375" style="1951" customWidth="1"/>
    <col min="5124" max="5127" width="18.625" style="1951" customWidth="1"/>
    <col min="5128" max="5128" width="9.125" style="1951" customWidth="1"/>
    <col min="5129" max="5129" width="10.875" style="1951" customWidth="1"/>
    <col min="5130" max="5130" width="6.125" style="1951" customWidth="1"/>
    <col min="5131" max="5131" width="17.125" style="1951" customWidth="1"/>
    <col min="5132" max="5376" width="9" style="1951"/>
    <col min="5377" max="5377" width="13.25" style="1951" customWidth="1"/>
    <col min="5378" max="5378" width="16.75" style="1951" customWidth="1"/>
    <col min="5379" max="5379" width="16.375" style="1951" customWidth="1"/>
    <col min="5380" max="5383" width="18.625" style="1951" customWidth="1"/>
    <col min="5384" max="5384" width="9.125" style="1951" customWidth="1"/>
    <col min="5385" max="5385" width="10.875" style="1951" customWidth="1"/>
    <col min="5386" max="5386" width="6.125" style="1951" customWidth="1"/>
    <col min="5387" max="5387" width="17.125" style="1951" customWidth="1"/>
    <col min="5388" max="5632" width="9" style="1951"/>
    <col min="5633" max="5633" width="13.25" style="1951" customWidth="1"/>
    <col min="5634" max="5634" width="16.75" style="1951" customWidth="1"/>
    <col min="5635" max="5635" width="16.375" style="1951" customWidth="1"/>
    <col min="5636" max="5639" width="18.625" style="1951" customWidth="1"/>
    <col min="5640" max="5640" width="9.125" style="1951" customWidth="1"/>
    <col min="5641" max="5641" width="10.875" style="1951" customWidth="1"/>
    <col min="5642" max="5642" width="6.125" style="1951" customWidth="1"/>
    <col min="5643" max="5643" width="17.125" style="1951" customWidth="1"/>
    <col min="5644" max="5888" width="9" style="1951"/>
    <col min="5889" max="5889" width="13.25" style="1951" customWidth="1"/>
    <col min="5890" max="5890" width="16.75" style="1951" customWidth="1"/>
    <col min="5891" max="5891" width="16.375" style="1951" customWidth="1"/>
    <col min="5892" max="5895" width="18.625" style="1951" customWidth="1"/>
    <col min="5896" max="5896" width="9.125" style="1951" customWidth="1"/>
    <col min="5897" max="5897" width="10.875" style="1951" customWidth="1"/>
    <col min="5898" max="5898" width="6.125" style="1951" customWidth="1"/>
    <col min="5899" max="5899" width="17.125" style="1951" customWidth="1"/>
    <col min="5900" max="6144" width="9" style="1951"/>
    <col min="6145" max="6145" width="13.25" style="1951" customWidth="1"/>
    <col min="6146" max="6146" width="16.75" style="1951" customWidth="1"/>
    <col min="6147" max="6147" width="16.375" style="1951" customWidth="1"/>
    <col min="6148" max="6151" width="18.625" style="1951" customWidth="1"/>
    <col min="6152" max="6152" width="9.125" style="1951" customWidth="1"/>
    <col min="6153" max="6153" width="10.875" style="1951" customWidth="1"/>
    <col min="6154" max="6154" width="6.125" style="1951" customWidth="1"/>
    <col min="6155" max="6155" width="17.125" style="1951" customWidth="1"/>
    <col min="6156" max="6400" width="9" style="1951"/>
    <col min="6401" max="6401" width="13.25" style="1951" customWidth="1"/>
    <col min="6402" max="6402" width="16.75" style="1951" customWidth="1"/>
    <col min="6403" max="6403" width="16.375" style="1951" customWidth="1"/>
    <col min="6404" max="6407" width="18.625" style="1951" customWidth="1"/>
    <col min="6408" max="6408" width="9.125" style="1951" customWidth="1"/>
    <col min="6409" max="6409" width="10.875" style="1951" customWidth="1"/>
    <col min="6410" max="6410" width="6.125" style="1951" customWidth="1"/>
    <col min="6411" max="6411" width="17.125" style="1951" customWidth="1"/>
    <col min="6412" max="6656" width="9" style="1951"/>
    <col min="6657" max="6657" width="13.25" style="1951" customWidth="1"/>
    <col min="6658" max="6658" width="16.75" style="1951" customWidth="1"/>
    <col min="6659" max="6659" width="16.375" style="1951" customWidth="1"/>
    <col min="6660" max="6663" width="18.625" style="1951" customWidth="1"/>
    <col min="6664" max="6664" width="9.125" style="1951" customWidth="1"/>
    <col min="6665" max="6665" width="10.875" style="1951" customWidth="1"/>
    <col min="6666" max="6666" width="6.125" style="1951" customWidth="1"/>
    <col min="6667" max="6667" width="17.125" style="1951" customWidth="1"/>
    <col min="6668" max="6912" width="9" style="1951"/>
    <col min="6913" max="6913" width="13.25" style="1951" customWidth="1"/>
    <col min="6914" max="6914" width="16.75" style="1951" customWidth="1"/>
    <col min="6915" max="6915" width="16.375" style="1951" customWidth="1"/>
    <col min="6916" max="6919" width="18.625" style="1951" customWidth="1"/>
    <col min="6920" max="6920" width="9.125" style="1951" customWidth="1"/>
    <col min="6921" max="6921" width="10.875" style="1951" customWidth="1"/>
    <col min="6922" max="6922" width="6.125" style="1951" customWidth="1"/>
    <col min="6923" max="6923" width="17.125" style="1951" customWidth="1"/>
    <col min="6924" max="7168" width="9" style="1951"/>
    <col min="7169" max="7169" width="13.25" style="1951" customWidth="1"/>
    <col min="7170" max="7170" width="16.75" style="1951" customWidth="1"/>
    <col min="7171" max="7171" width="16.375" style="1951" customWidth="1"/>
    <col min="7172" max="7175" width="18.625" style="1951" customWidth="1"/>
    <col min="7176" max="7176" width="9.125" style="1951" customWidth="1"/>
    <col min="7177" max="7177" width="10.875" style="1951" customWidth="1"/>
    <col min="7178" max="7178" width="6.125" style="1951" customWidth="1"/>
    <col min="7179" max="7179" width="17.125" style="1951" customWidth="1"/>
    <col min="7180" max="7424" width="9" style="1951"/>
    <col min="7425" max="7425" width="13.25" style="1951" customWidth="1"/>
    <col min="7426" max="7426" width="16.75" style="1951" customWidth="1"/>
    <col min="7427" max="7427" width="16.375" style="1951" customWidth="1"/>
    <col min="7428" max="7431" width="18.625" style="1951" customWidth="1"/>
    <col min="7432" max="7432" width="9.125" style="1951" customWidth="1"/>
    <col min="7433" max="7433" width="10.875" style="1951" customWidth="1"/>
    <col min="7434" max="7434" width="6.125" style="1951" customWidth="1"/>
    <col min="7435" max="7435" width="17.125" style="1951" customWidth="1"/>
    <col min="7436" max="7680" width="9" style="1951"/>
    <col min="7681" max="7681" width="13.25" style="1951" customWidth="1"/>
    <col min="7682" max="7682" width="16.75" style="1951" customWidth="1"/>
    <col min="7683" max="7683" width="16.375" style="1951" customWidth="1"/>
    <col min="7684" max="7687" width="18.625" style="1951" customWidth="1"/>
    <col min="7688" max="7688" width="9.125" style="1951" customWidth="1"/>
    <col min="7689" max="7689" width="10.875" style="1951" customWidth="1"/>
    <col min="7690" max="7690" width="6.125" style="1951" customWidth="1"/>
    <col min="7691" max="7691" width="17.125" style="1951" customWidth="1"/>
    <col min="7692" max="7936" width="9" style="1951"/>
    <col min="7937" max="7937" width="13.25" style="1951" customWidth="1"/>
    <col min="7938" max="7938" width="16.75" style="1951" customWidth="1"/>
    <col min="7939" max="7939" width="16.375" style="1951" customWidth="1"/>
    <col min="7940" max="7943" width="18.625" style="1951" customWidth="1"/>
    <col min="7944" max="7944" width="9.125" style="1951" customWidth="1"/>
    <col min="7945" max="7945" width="10.875" style="1951" customWidth="1"/>
    <col min="7946" max="7946" width="6.125" style="1951" customWidth="1"/>
    <col min="7947" max="7947" width="17.125" style="1951" customWidth="1"/>
    <col min="7948" max="8192" width="9" style="1951"/>
    <col min="8193" max="8193" width="13.25" style="1951" customWidth="1"/>
    <col min="8194" max="8194" width="16.75" style="1951" customWidth="1"/>
    <col min="8195" max="8195" width="16.375" style="1951" customWidth="1"/>
    <col min="8196" max="8199" width="18.625" style="1951" customWidth="1"/>
    <col min="8200" max="8200" width="9.125" style="1951" customWidth="1"/>
    <col min="8201" max="8201" width="10.875" style="1951" customWidth="1"/>
    <col min="8202" max="8202" width="6.125" style="1951" customWidth="1"/>
    <col min="8203" max="8203" width="17.125" style="1951" customWidth="1"/>
    <col min="8204" max="8448" width="9" style="1951"/>
    <col min="8449" max="8449" width="13.25" style="1951" customWidth="1"/>
    <col min="8450" max="8450" width="16.75" style="1951" customWidth="1"/>
    <col min="8451" max="8451" width="16.375" style="1951" customWidth="1"/>
    <col min="8452" max="8455" width="18.625" style="1951" customWidth="1"/>
    <col min="8456" max="8456" width="9.125" style="1951" customWidth="1"/>
    <col min="8457" max="8457" width="10.875" style="1951" customWidth="1"/>
    <col min="8458" max="8458" width="6.125" style="1951" customWidth="1"/>
    <col min="8459" max="8459" width="17.125" style="1951" customWidth="1"/>
    <col min="8460" max="8704" width="9" style="1951"/>
    <col min="8705" max="8705" width="13.25" style="1951" customWidth="1"/>
    <col min="8706" max="8706" width="16.75" style="1951" customWidth="1"/>
    <col min="8707" max="8707" width="16.375" style="1951" customWidth="1"/>
    <col min="8708" max="8711" width="18.625" style="1951" customWidth="1"/>
    <col min="8712" max="8712" width="9.125" style="1951" customWidth="1"/>
    <col min="8713" max="8713" width="10.875" style="1951" customWidth="1"/>
    <col min="8714" max="8714" width="6.125" style="1951" customWidth="1"/>
    <col min="8715" max="8715" width="17.125" style="1951" customWidth="1"/>
    <col min="8716" max="8960" width="9" style="1951"/>
    <col min="8961" max="8961" width="13.25" style="1951" customWidth="1"/>
    <col min="8962" max="8962" width="16.75" style="1951" customWidth="1"/>
    <col min="8963" max="8963" width="16.375" style="1951" customWidth="1"/>
    <col min="8964" max="8967" width="18.625" style="1951" customWidth="1"/>
    <col min="8968" max="8968" width="9.125" style="1951" customWidth="1"/>
    <col min="8969" max="8969" width="10.875" style="1951" customWidth="1"/>
    <col min="8970" max="8970" width="6.125" style="1951" customWidth="1"/>
    <col min="8971" max="8971" width="17.125" style="1951" customWidth="1"/>
    <col min="8972" max="9216" width="9" style="1951"/>
    <col min="9217" max="9217" width="13.25" style="1951" customWidth="1"/>
    <col min="9218" max="9218" width="16.75" style="1951" customWidth="1"/>
    <col min="9219" max="9219" width="16.375" style="1951" customWidth="1"/>
    <col min="9220" max="9223" width="18.625" style="1951" customWidth="1"/>
    <col min="9224" max="9224" width="9.125" style="1951" customWidth="1"/>
    <col min="9225" max="9225" width="10.875" style="1951" customWidth="1"/>
    <col min="9226" max="9226" width="6.125" style="1951" customWidth="1"/>
    <col min="9227" max="9227" width="17.125" style="1951" customWidth="1"/>
    <col min="9228" max="9472" width="9" style="1951"/>
    <col min="9473" max="9473" width="13.25" style="1951" customWidth="1"/>
    <col min="9474" max="9474" width="16.75" style="1951" customWidth="1"/>
    <col min="9475" max="9475" width="16.375" style="1951" customWidth="1"/>
    <col min="9476" max="9479" width="18.625" style="1951" customWidth="1"/>
    <col min="9480" max="9480" width="9.125" style="1951" customWidth="1"/>
    <col min="9481" max="9481" width="10.875" style="1951" customWidth="1"/>
    <col min="9482" max="9482" width="6.125" style="1951" customWidth="1"/>
    <col min="9483" max="9483" width="17.125" style="1951" customWidth="1"/>
    <col min="9484" max="9728" width="9" style="1951"/>
    <col min="9729" max="9729" width="13.25" style="1951" customWidth="1"/>
    <col min="9730" max="9730" width="16.75" style="1951" customWidth="1"/>
    <col min="9731" max="9731" width="16.375" style="1951" customWidth="1"/>
    <col min="9732" max="9735" width="18.625" style="1951" customWidth="1"/>
    <col min="9736" max="9736" width="9.125" style="1951" customWidth="1"/>
    <col min="9737" max="9737" width="10.875" style="1951" customWidth="1"/>
    <col min="9738" max="9738" width="6.125" style="1951" customWidth="1"/>
    <col min="9739" max="9739" width="17.125" style="1951" customWidth="1"/>
    <col min="9740" max="9984" width="9" style="1951"/>
    <col min="9985" max="9985" width="13.25" style="1951" customWidth="1"/>
    <col min="9986" max="9986" width="16.75" style="1951" customWidth="1"/>
    <col min="9987" max="9987" width="16.375" style="1951" customWidth="1"/>
    <col min="9988" max="9991" width="18.625" style="1951" customWidth="1"/>
    <col min="9992" max="9992" width="9.125" style="1951" customWidth="1"/>
    <col min="9993" max="9993" width="10.875" style="1951" customWidth="1"/>
    <col min="9994" max="9994" width="6.125" style="1951" customWidth="1"/>
    <col min="9995" max="9995" width="17.125" style="1951" customWidth="1"/>
    <col min="9996" max="10240" width="9" style="1951"/>
    <col min="10241" max="10241" width="13.25" style="1951" customWidth="1"/>
    <col min="10242" max="10242" width="16.75" style="1951" customWidth="1"/>
    <col min="10243" max="10243" width="16.375" style="1951" customWidth="1"/>
    <col min="10244" max="10247" width="18.625" style="1951" customWidth="1"/>
    <col min="10248" max="10248" width="9.125" style="1951" customWidth="1"/>
    <col min="10249" max="10249" width="10.875" style="1951" customWidth="1"/>
    <col min="10250" max="10250" width="6.125" style="1951" customWidth="1"/>
    <col min="10251" max="10251" width="17.125" style="1951" customWidth="1"/>
    <col min="10252" max="10496" width="9" style="1951"/>
    <col min="10497" max="10497" width="13.25" style="1951" customWidth="1"/>
    <col min="10498" max="10498" width="16.75" style="1951" customWidth="1"/>
    <col min="10499" max="10499" width="16.375" style="1951" customWidth="1"/>
    <col min="10500" max="10503" width="18.625" style="1951" customWidth="1"/>
    <col min="10504" max="10504" width="9.125" style="1951" customWidth="1"/>
    <col min="10505" max="10505" width="10.875" style="1951" customWidth="1"/>
    <col min="10506" max="10506" width="6.125" style="1951" customWidth="1"/>
    <col min="10507" max="10507" width="17.125" style="1951" customWidth="1"/>
    <col min="10508" max="10752" width="9" style="1951"/>
    <col min="10753" max="10753" width="13.25" style="1951" customWidth="1"/>
    <col min="10754" max="10754" width="16.75" style="1951" customWidth="1"/>
    <col min="10755" max="10755" width="16.375" style="1951" customWidth="1"/>
    <col min="10756" max="10759" width="18.625" style="1951" customWidth="1"/>
    <col min="10760" max="10760" width="9.125" style="1951" customWidth="1"/>
    <col min="10761" max="10761" width="10.875" style="1951" customWidth="1"/>
    <col min="10762" max="10762" width="6.125" style="1951" customWidth="1"/>
    <col min="10763" max="10763" width="17.125" style="1951" customWidth="1"/>
    <col min="10764" max="11008" width="9" style="1951"/>
    <col min="11009" max="11009" width="13.25" style="1951" customWidth="1"/>
    <col min="11010" max="11010" width="16.75" style="1951" customWidth="1"/>
    <col min="11011" max="11011" width="16.375" style="1951" customWidth="1"/>
    <col min="11012" max="11015" width="18.625" style="1951" customWidth="1"/>
    <col min="11016" max="11016" width="9.125" style="1951" customWidth="1"/>
    <col min="11017" max="11017" width="10.875" style="1951" customWidth="1"/>
    <col min="11018" max="11018" width="6.125" style="1951" customWidth="1"/>
    <col min="11019" max="11019" width="17.125" style="1951" customWidth="1"/>
    <col min="11020" max="11264" width="9" style="1951"/>
    <col min="11265" max="11265" width="13.25" style="1951" customWidth="1"/>
    <col min="11266" max="11266" width="16.75" style="1951" customWidth="1"/>
    <col min="11267" max="11267" width="16.375" style="1951" customWidth="1"/>
    <col min="11268" max="11271" width="18.625" style="1951" customWidth="1"/>
    <col min="11272" max="11272" width="9.125" style="1951" customWidth="1"/>
    <col min="11273" max="11273" width="10.875" style="1951" customWidth="1"/>
    <col min="11274" max="11274" width="6.125" style="1951" customWidth="1"/>
    <col min="11275" max="11275" width="17.125" style="1951" customWidth="1"/>
    <col min="11276" max="11520" width="9" style="1951"/>
    <col min="11521" max="11521" width="13.25" style="1951" customWidth="1"/>
    <col min="11522" max="11522" width="16.75" style="1951" customWidth="1"/>
    <col min="11523" max="11523" width="16.375" style="1951" customWidth="1"/>
    <col min="11524" max="11527" width="18.625" style="1951" customWidth="1"/>
    <col min="11528" max="11528" width="9.125" style="1951" customWidth="1"/>
    <col min="11529" max="11529" width="10.875" style="1951" customWidth="1"/>
    <col min="11530" max="11530" width="6.125" style="1951" customWidth="1"/>
    <col min="11531" max="11531" width="17.125" style="1951" customWidth="1"/>
    <col min="11532" max="11776" width="9" style="1951"/>
    <col min="11777" max="11777" width="13.25" style="1951" customWidth="1"/>
    <col min="11778" max="11778" width="16.75" style="1951" customWidth="1"/>
    <col min="11779" max="11779" width="16.375" style="1951" customWidth="1"/>
    <col min="11780" max="11783" width="18.625" style="1951" customWidth="1"/>
    <col min="11784" max="11784" width="9.125" style="1951" customWidth="1"/>
    <col min="11785" max="11785" width="10.875" style="1951" customWidth="1"/>
    <col min="11786" max="11786" width="6.125" style="1951" customWidth="1"/>
    <col min="11787" max="11787" width="17.125" style="1951" customWidth="1"/>
    <col min="11788" max="12032" width="9" style="1951"/>
    <col min="12033" max="12033" width="13.25" style="1951" customWidth="1"/>
    <col min="12034" max="12034" width="16.75" style="1951" customWidth="1"/>
    <col min="12035" max="12035" width="16.375" style="1951" customWidth="1"/>
    <col min="12036" max="12039" width="18.625" style="1951" customWidth="1"/>
    <col min="12040" max="12040" width="9.125" style="1951" customWidth="1"/>
    <col min="12041" max="12041" width="10.875" style="1951" customWidth="1"/>
    <col min="12042" max="12042" width="6.125" style="1951" customWidth="1"/>
    <col min="12043" max="12043" width="17.125" style="1951" customWidth="1"/>
    <col min="12044" max="12288" width="9" style="1951"/>
    <col min="12289" max="12289" width="13.25" style="1951" customWidth="1"/>
    <col min="12290" max="12290" width="16.75" style="1951" customWidth="1"/>
    <col min="12291" max="12291" width="16.375" style="1951" customWidth="1"/>
    <col min="12292" max="12295" width="18.625" style="1951" customWidth="1"/>
    <col min="12296" max="12296" width="9.125" style="1951" customWidth="1"/>
    <col min="12297" max="12297" width="10.875" style="1951" customWidth="1"/>
    <col min="12298" max="12298" width="6.125" style="1951" customWidth="1"/>
    <col min="12299" max="12299" width="17.125" style="1951" customWidth="1"/>
    <col min="12300" max="12544" width="9" style="1951"/>
    <col min="12545" max="12545" width="13.25" style="1951" customWidth="1"/>
    <col min="12546" max="12546" width="16.75" style="1951" customWidth="1"/>
    <col min="12547" max="12547" width="16.375" style="1951" customWidth="1"/>
    <col min="12548" max="12551" width="18.625" style="1951" customWidth="1"/>
    <col min="12552" max="12552" width="9.125" style="1951" customWidth="1"/>
    <col min="12553" max="12553" width="10.875" style="1951" customWidth="1"/>
    <col min="12554" max="12554" width="6.125" style="1951" customWidth="1"/>
    <col min="12555" max="12555" width="17.125" style="1951" customWidth="1"/>
    <col min="12556" max="12800" width="9" style="1951"/>
    <col min="12801" max="12801" width="13.25" style="1951" customWidth="1"/>
    <col min="12802" max="12802" width="16.75" style="1951" customWidth="1"/>
    <col min="12803" max="12803" width="16.375" style="1951" customWidth="1"/>
    <col min="12804" max="12807" width="18.625" style="1951" customWidth="1"/>
    <col min="12808" max="12808" width="9.125" style="1951" customWidth="1"/>
    <col min="12809" max="12809" width="10.875" style="1951" customWidth="1"/>
    <col min="12810" max="12810" width="6.125" style="1951" customWidth="1"/>
    <col min="12811" max="12811" width="17.125" style="1951" customWidth="1"/>
    <col min="12812" max="13056" width="9" style="1951"/>
    <col min="13057" max="13057" width="13.25" style="1951" customWidth="1"/>
    <col min="13058" max="13058" width="16.75" style="1951" customWidth="1"/>
    <col min="13059" max="13059" width="16.375" style="1951" customWidth="1"/>
    <col min="13060" max="13063" width="18.625" style="1951" customWidth="1"/>
    <col min="13064" max="13064" width="9.125" style="1951" customWidth="1"/>
    <col min="13065" max="13065" width="10.875" style="1951" customWidth="1"/>
    <col min="13066" max="13066" width="6.125" style="1951" customWidth="1"/>
    <col min="13067" max="13067" width="17.125" style="1951" customWidth="1"/>
    <col min="13068" max="13312" width="9" style="1951"/>
    <col min="13313" max="13313" width="13.25" style="1951" customWidth="1"/>
    <col min="13314" max="13314" width="16.75" style="1951" customWidth="1"/>
    <col min="13315" max="13315" width="16.375" style="1951" customWidth="1"/>
    <col min="13316" max="13319" width="18.625" style="1951" customWidth="1"/>
    <col min="13320" max="13320" width="9.125" style="1951" customWidth="1"/>
    <col min="13321" max="13321" width="10.875" style="1951" customWidth="1"/>
    <col min="13322" max="13322" width="6.125" style="1951" customWidth="1"/>
    <col min="13323" max="13323" width="17.125" style="1951" customWidth="1"/>
    <col min="13324" max="13568" width="9" style="1951"/>
    <col min="13569" max="13569" width="13.25" style="1951" customWidth="1"/>
    <col min="13570" max="13570" width="16.75" style="1951" customWidth="1"/>
    <col min="13571" max="13571" width="16.375" style="1951" customWidth="1"/>
    <col min="13572" max="13575" width="18.625" style="1951" customWidth="1"/>
    <col min="13576" max="13576" width="9.125" style="1951" customWidth="1"/>
    <col min="13577" max="13577" width="10.875" style="1951" customWidth="1"/>
    <col min="13578" max="13578" width="6.125" style="1951" customWidth="1"/>
    <col min="13579" max="13579" width="17.125" style="1951" customWidth="1"/>
    <col min="13580" max="13824" width="9" style="1951"/>
    <col min="13825" max="13825" width="13.25" style="1951" customWidth="1"/>
    <col min="13826" max="13826" width="16.75" style="1951" customWidth="1"/>
    <col min="13827" max="13827" width="16.375" style="1951" customWidth="1"/>
    <col min="13828" max="13831" width="18.625" style="1951" customWidth="1"/>
    <col min="13832" max="13832" width="9.125" style="1951" customWidth="1"/>
    <col min="13833" max="13833" width="10.875" style="1951" customWidth="1"/>
    <col min="13834" max="13834" width="6.125" style="1951" customWidth="1"/>
    <col min="13835" max="13835" width="17.125" style="1951" customWidth="1"/>
    <col min="13836" max="14080" width="9" style="1951"/>
    <col min="14081" max="14081" width="13.25" style="1951" customWidth="1"/>
    <col min="14082" max="14082" width="16.75" style="1951" customWidth="1"/>
    <col min="14083" max="14083" width="16.375" style="1951" customWidth="1"/>
    <col min="14084" max="14087" width="18.625" style="1951" customWidth="1"/>
    <col min="14088" max="14088" width="9.125" style="1951" customWidth="1"/>
    <col min="14089" max="14089" width="10.875" style="1951" customWidth="1"/>
    <col min="14090" max="14090" width="6.125" style="1951" customWidth="1"/>
    <col min="14091" max="14091" width="17.125" style="1951" customWidth="1"/>
    <col min="14092" max="14336" width="9" style="1951"/>
    <col min="14337" max="14337" width="13.25" style="1951" customWidth="1"/>
    <col min="14338" max="14338" width="16.75" style="1951" customWidth="1"/>
    <col min="14339" max="14339" width="16.375" style="1951" customWidth="1"/>
    <col min="14340" max="14343" width="18.625" style="1951" customWidth="1"/>
    <col min="14344" max="14344" width="9.125" style="1951" customWidth="1"/>
    <col min="14345" max="14345" width="10.875" style="1951" customWidth="1"/>
    <col min="14346" max="14346" width="6.125" style="1951" customWidth="1"/>
    <col min="14347" max="14347" width="17.125" style="1951" customWidth="1"/>
    <col min="14348" max="14592" width="9" style="1951"/>
    <col min="14593" max="14593" width="13.25" style="1951" customWidth="1"/>
    <col min="14594" max="14594" width="16.75" style="1951" customWidth="1"/>
    <col min="14595" max="14595" width="16.375" style="1951" customWidth="1"/>
    <col min="14596" max="14599" width="18.625" style="1951" customWidth="1"/>
    <col min="14600" max="14600" width="9.125" style="1951" customWidth="1"/>
    <col min="14601" max="14601" width="10.875" style="1951" customWidth="1"/>
    <col min="14602" max="14602" width="6.125" style="1951" customWidth="1"/>
    <col min="14603" max="14603" width="17.125" style="1951" customWidth="1"/>
    <col min="14604" max="14848" width="9" style="1951"/>
    <col min="14849" max="14849" width="13.25" style="1951" customWidth="1"/>
    <col min="14850" max="14850" width="16.75" style="1951" customWidth="1"/>
    <col min="14851" max="14851" width="16.375" style="1951" customWidth="1"/>
    <col min="14852" max="14855" width="18.625" style="1951" customWidth="1"/>
    <col min="14856" max="14856" width="9.125" style="1951" customWidth="1"/>
    <col min="14857" max="14857" width="10.875" style="1951" customWidth="1"/>
    <col min="14858" max="14858" width="6.125" style="1951" customWidth="1"/>
    <col min="14859" max="14859" width="17.125" style="1951" customWidth="1"/>
    <col min="14860" max="15104" width="9" style="1951"/>
    <col min="15105" max="15105" width="13.25" style="1951" customWidth="1"/>
    <col min="15106" max="15106" width="16.75" style="1951" customWidth="1"/>
    <col min="15107" max="15107" width="16.375" style="1951" customWidth="1"/>
    <col min="15108" max="15111" width="18.625" style="1951" customWidth="1"/>
    <col min="15112" max="15112" width="9.125" style="1951" customWidth="1"/>
    <col min="15113" max="15113" width="10.875" style="1951" customWidth="1"/>
    <col min="15114" max="15114" width="6.125" style="1951" customWidth="1"/>
    <col min="15115" max="15115" width="17.125" style="1951" customWidth="1"/>
    <col min="15116" max="15360" width="9" style="1951"/>
    <col min="15361" max="15361" width="13.25" style="1951" customWidth="1"/>
    <col min="15362" max="15362" width="16.75" style="1951" customWidth="1"/>
    <col min="15363" max="15363" width="16.375" style="1951" customWidth="1"/>
    <col min="15364" max="15367" width="18.625" style="1951" customWidth="1"/>
    <col min="15368" max="15368" width="9.125" style="1951" customWidth="1"/>
    <col min="15369" max="15369" width="10.875" style="1951" customWidth="1"/>
    <col min="15370" max="15370" width="6.125" style="1951" customWidth="1"/>
    <col min="15371" max="15371" width="17.125" style="1951" customWidth="1"/>
    <col min="15372" max="15616" width="9" style="1951"/>
    <col min="15617" max="15617" width="13.25" style="1951" customWidth="1"/>
    <col min="15618" max="15618" width="16.75" style="1951" customWidth="1"/>
    <col min="15619" max="15619" width="16.375" style="1951" customWidth="1"/>
    <col min="15620" max="15623" width="18.625" style="1951" customWidth="1"/>
    <col min="15624" max="15624" width="9.125" style="1951" customWidth="1"/>
    <col min="15625" max="15625" width="10.875" style="1951" customWidth="1"/>
    <col min="15626" max="15626" width="6.125" style="1951" customWidth="1"/>
    <col min="15627" max="15627" width="17.125" style="1951" customWidth="1"/>
    <col min="15628" max="15872" width="9" style="1951"/>
    <col min="15873" max="15873" width="13.25" style="1951" customWidth="1"/>
    <col min="15874" max="15874" width="16.75" style="1951" customWidth="1"/>
    <col min="15875" max="15875" width="16.375" style="1951" customWidth="1"/>
    <col min="15876" max="15879" width="18.625" style="1951" customWidth="1"/>
    <col min="15880" max="15880" width="9.125" style="1951" customWidth="1"/>
    <col min="15881" max="15881" width="10.875" style="1951" customWidth="1"/>
    <col min="15882" max="15882" width="6.125" style="1951" customWidth="1"/>
    <col min="15883" max="15883" width="17.125" style="1951" customWidth="1"/>
    <col min="15884" max="16128" width="9" style="1951"/>
    <col min="16129" max="16129" width="13.25" style="1951" customWidth="1"/>
    <col min="16130" max="16130" width="16.75" style="1951" customWidth="1"/>
    <col min="16131" max="16131" width="16.375" style="1951" customWidth="1"/>
    <col min="16132" max="16135" width="18.625" style="1951" customWidth="1"/>
    <col min="16136" max="16136" width="9.125" style="1951" customWidth="1"/>
    <col min="16137" max="16137" width="10.875" style="1951" customWidth="1"/>
    <col min="16138" max="16138" width="6.125" style="1951" customWidth="1"/>
    <col min="16139" max="16139" width="17.125" style="1951" customWidth="1"/>
    <col min="16140" max="16384" width="9" style="1951"/>
  </cols>
  <sheetData>
    <row r="1" spans="1:12" ht="18" customHeight="1" thickBot="1">
      <c r="A1" s="1947" t="s">
        <v>1469</v>
      </c>
      <c r="B1" s="1947"/>
      <c r="C1" s="1948"/>
      <c r="D1" s="1948"/>
      <c r="E1" s="1948"/>
      <c r="F1" s="1948"/>
      <c r="G1" s="1948"/>
      <c r="H1" s="1948"/>
      <c r="I1" s="1949" t="s">
        <v>1056</v>
      </c>
      <c r="J1" s="2415" t="s">
        <v>2530</v>
      </c>
      <c r="K1" s="2415"/>
      <c r="L1" s="1950"/>
    </row>
    <row r="2" spans="1:12" ht="18" customHeight="1">
      <c r="A2" s="1947" t="s">
        <v>2531</v>
      </c>
      <c r="B2" s="1948" t="s">
        <v>2532</v>
      </c>
      <c r="C2" s="1948"/>
      <c r="D2" s="1948"/>
      <c r="E2" s="1948"/>
      <c r="F2" s="1948"/>
      <c r="G2" s="1948"/>
      <c r="H2" s="1952"/>
      <c r="I2" s="1949" t="s">
        <v>1060</v>
      </c>
      <c r="J2" s="2415" t="s">
        <v>2533</v>
      </c>
      <c r="K2" s="2415"/>
      <c r="L2" s="125" t="s">
        <v>13</v>
      </c>
    </row>
    <row r="3" spans="1:12">
      <c r="A3" s="1948"/>
      <c r="B3" s="1948"/>
      <c r="C3" s="1948"/>
      <c r="D3" s="1948"/>
      <c r="E3" s="1948"/>
      <c r="F3" s="1948"/>
      <c r="G3" s="1948"/>
      <c r="H3" s="1948"/>
      <c r="I3" s="1948"/>
      <c r="J3" s="1948"/>
      <c r="K3" s="1948"/>
    </row>
    <row r="4" spans="1:12" ht="19.5">
      <c r="A4" s="2416" t="s">
        <v>2534</v>
      </c>
      <c r="B4" s="2416"/>
      <c r="C4" s="2416"/>
      <c r="D4" s="2416"/>
      <c r="E4" s="2416"/>
      <c r="F4" s="2416"/>
      <c r="G4" s="2416"/>
      <c r="H4" s="2416"/>
      <c r="I4" s="2416"/>
      <c r="J4" s="2416"/>
      <c r="K4" s="2416"/>
    </row>
    <row r="5" spans="1:12">
      <c r="A5" s="1948"/>
      <c r="B5" s="1948"/>
      <c r="C5" s="1948"/>
      <c r="D5" s="1948"/>
      <c r="E5" s="1948"/>
      <c r="F5" s="1948"/>
      <c r="G5" s="1948"/>
      <c r="H5" s="1948"/>
      <c r="I5" s="1948"/>
      <c r="J5" s="1948"/>
      <c r="K5" s="1948"/>
    </row>
    <row r="6" spans="1:12">
      <c r="A6" s="2415" t="s">
        <v>2535</v>
      </c>
      <c r="B6" s="2415"/>
      <c r="C6" s="2415"/>
      <c r="D6" s="2415"/>
      <c r="E6" s="2415"/>
      <c r="F6" s="2415"/>
      <c r="G6" s="2415"/>
      <c r="H6" s="2415"/>
      <c r="I6" s="2415"/>
      <c r="J6" s="2415"/>
      <c r="K6" s="2415"/>
    </row>
    <row r="7" spans="1:12" ht="9.9499999999999993" customHeight="1">
      <c r="A7" s="1948"/>
      <c r="B7" s="1948"/>
      <c r="C7" s="1948"/>
      <c r="D7" s="1948"/>
      <c r="E7" s="1948"/>
      <c r="F7" s="1948"/>
      <c r="G7" s="1948"/>
      <c r="H7" s="1948"/>
      <c r="I7" s="1948"/>
      <c r="J7" s="1948"/>
      <c r="K7" s="1948"/>
    </row>
    <row r="8" spans="1:12" ht="27.75" customHeight="1">
      <c r="A8" s="2417" t="s">
        <v>2536</v>
      </c>
      <c r="B8" s="2418"/>
      <c r="C8" s="2419" t="s">
        <v>2537</v>
      </c>
      <c r="D8" s="2417" t="s">
        <v>2538</v>
      </c>
      <c r="E8" s="2417"/>
      <c r="F8" s="2417" t="s">
        <v>2539</v>
      </c>
      <c r="G8" s="2417"/>
      <c r="H8" s="2417"/>
      <c r="I8" s="2417"/>
      <c r="J8" s="2417"/>
      <c r="K8" s="2417"/>
    </row>
    <row r="9" spans="1:12" ht="36" customHeight="1">
      <c r="A9" s="2417"/>
      <c r="B9" s="2418"/>
      <c r="C9" s="2419"/>
      <c r="D9" s="1947" t="s">
        <v>2540</v>
      </c>
      <c r="E9" s="1947" t="s">
        <v>2541</v>
      </c>
      <c r="F9" s="1953" t="s">
        <v>1070</v>
      </c>
      <c r="G9" s="1953" t="s">
        <v>2542</v>
      </c>
      <c r="H9" s="2420" t="s">
        <v>2543</v>
      </c>
      <c r="I9" s="2420"/>
      <c r="J9" s="2420" t="s">
        <v>1546</v>
      </c>
      <c r="K9" s="2420"/>
    </row>
    <row r="10" spans="1:12" ht="30" customHeight="1">
      <c r="A10" s="2417" t="s">
        <v>1240</v>
      </c>
      <c r="B10" s="2417"/>
      <c r="C10" s="1948"/>
      <c r="D10" s="1948"/>
      <c r="E10" s="1948"/>
      <c r="F10" s="1948"/>
      <c r="G10" s="1948"/>
      <c r="H10" s="2415"/>
      <c r="I10" s="2415"/>
      <c r="J10" s="2415"/>
      <c r="K10" s="2415"/>
    </row>
    <row r="11" spans="1:12" ht="30" customHeight="1">
      <c r="A11" s="2415" t="s">
        <v>2544</v>
      </c>
      <c r="B11" s="2415"/>
      <c r="C11" s="1954" t="s">
        <v>1248</v>
      </c>
      <c r="D11" s="1948"/>
      <c r="E11" s="1948" t="s">
        <v>2545</v>
      </c>
      <c r="F11" s="1948"/>
      <c r="G11" s="1955">
        <v>101969000</v>
      </c>
      <c r="H11" s="2415"/>
      <c r="I11" s="2415"/>
      <c r="J11" s="2415"/>
      <c r="K11" s="2415"/>
    </row>
    <row r="12" spans="1:12" ht="30" customHeight="1">
      <c r="A12" s="2415" t="s">
        <v>2546</v>
      </c>
      <c r="B12" s="2415"/>
      <c r="C12" s="1954" t="s">
        <v>1248</v>
      </c>
      <c r="D12" s="1948"/>
      <c r="E12" s="1948" t="s">
        <v>2547</v>
      </c>
      <c r="F12" s="1948"/>
      <c r="G12" s="1955">
        <v>31563000</v>
      </c>
      <c r="H12" s="2415"/>
      <c r="I12" s="2415"/>
      <c r="J12" s="2415"/>
      <c r="K12" s="2415"/>
    </row>
    <row r="13" spans="1:12" ht="30" customHeight="1">
      <c r="A13" s="2415" t="s">
        <v>2548</v>
      </c>
      <c r="B13" s="2415"/>
      <c r="C13" s="1954" t="s">
        <v>1248</v>
      </c>
      <c r="D13" s="1948"/>
      <c r="E13" s="1948" t="s">
        <v>2549</v>
      </c>
      <c r="F13" s="1948"/>
      <c r="G13" s="1955">
        <v>20381000</v>
      </c>
      <c r="H13" s="2415"/>
      <c r="I13" s="2415"/>
      <c r="J13" s="2415"/>
      <c r="K13" s="2415"/>
    </row>
    <row r="14" spans="1:12" ht="30" customHeight="1">
      <c r="A14" s="2415"/>
      <c r="B14" s="2415"/>
      <c r="C14" s="1948"/>
      <c r="D14" s="1948"/>
      <c r="E14" s="1948"/>
      <c r="F14" s="1948"/>
      <c r="G14" s="1948"/>
      <c r="H14" s="2415"/>
      <c r="I14" s="2415"/>
      <c r="J14" s="2415"/>
      <c r="K14" s="2415"/>
    </row>
    <row r="15" spans="1:12" ht="30" customHeight="1">
      <c r="A15" s="2415"/>
      <c r="B15" s="2415"/>
      <c r="C15" s="1948"/>
      <c r="D15" s="1948"/>
      <c r="E15" s="1948"/>
      <c r="F15" s="1948"/>
      <c r="G15" s="1948"/>
      <c r="H15" s="2421"/>
      <c r="I15" s="2415"/>
      <c r="J15" s="2415"/>
      <c r="K15" s="2415"/>
    </row>
    <row r="16" spans="1:12" ht="30" customHeight="1">
      <c r="A16" s="2415"/>
      <c r="B16" s="2415"/>
      <c r="C16" s="1948"/>
      <c r="D16" s="1948"/>
      <c r="E16" s="1948"/>
      <c r="F16" s="1948"/>
      <c r="G16" s="1948"/>
      <c r="H16" s="2415"/>
      <c r="I16" s="2415"/>
      <c r="J16" s="2415"/>
      <c r="K16" s="2415"/>
    </row>
    <row r="17" spans="1:11" ht="30" customHeight="1">
      <c r="A17" s="2415"/>
      <c r="B17" s="2415"/>
      <c r="C17" s="1948"/>
      <c r="D17" s="1948"/>
      <c r="E17" s="1948"/>
      <c r="F17" s="1948"/>
      <c r="G17" s="1948"/>
      <c r="H17" s="2415"/>
      <c r="I17" s="2415"/>
      <c r="J17" s="2415"/>
      <c r="K17" s="2415"/>
    </row>
    <row r="18" spans="1:11" ht="30" customHeight="1">
      <c r="A18" s="2415"/>
      <c r="B18" s="2415"/>
      <c r="C18" s="1948"/>
      <c r="D18" s="1948"/>
      <c r="E18" s="1948"/>
      <c r="F18" s="1948"/>
      <c r="G18" s="1948"/>
      <c r="H18" s="2415"/>
      <c r="I18" s="2415"/>
      <c r="J18" s="2415"/>
      <c r="K18" s="2415"/>
    </row>
    <row r="19" spans="1:11" ht="30" customHeight="1">
      <c r="A19" s="2415"/>
      <c r="B19" s="2415"/>
      <c r="C19" s="1948"/>
      <c r="D19" s="1948"/>
      <c r="E19" s="1948"/>
      <c r="F19" s="1948"/>
      <c r="G19" s="1948"/>
      <c r="H19" s="2415"/>
      <c r="I19" s="2415"/>
      <c r="J19" s="2415"/>
      <c r="K19" s="2415"/>
    </row>
    <row r="20" spans="1:11" ht="30" customHeight="1">
      <c r="A20" s="2415"/>
      <c r="B20" s="2415"/>
      <c r="C20" s="1948"/>
      <c r="D20" s="1948"/>
      <c r="E20" s="1948"/>
      <c r="F20" s="1948"/>
      <c r="G20" s="1948"/>
      <c r="H20" s="2415"/>
      <c r="I20" s="2415"/>
      <c r="J20" s="2415"/>
      <c r="K20" s="2415"/>
    </row>
    <row r="21" spans="1:11" ht="30" customHeight="1">
      <c r="A21" s="2415"/>
      <c r="B21" s="2415"/>
      <c r="C21" s="1948"/>
      <c r="D21" s="1948"/>
      <c r="E21" s="1948"/>
      <c r="F21" s="1948"/>
      <c r="G21" s="1948"/>
      <c r="H21" s="2415"/>
      <c r="I21" s="2415"/>
      <c r="J21" s="2415"/>
      <c r="K21" s="2415"/>
    </row>
    <row r="22" spans="1:11" ht="30" customHeight="1">
      <c r="A22" s="2415"/>
      <c r="B22" s="2415"/>
      <c r="C22" s="1948"/>
      <c r="D22" s="1948"/>
      <c r="E22" s="1948"/>
      <c r="F22" s="1948"/>
      <c r="G22" s="1948"/>
      <c r="H22" s="2415"/>
      <c r="I22" s="2415"/>
      <c r="J22" s="2415"/>
      <c r="K22" s="2415"/>
    </row>
    <row r="23" spans="1:11" ht="6" customHeight="1"/>
    <row r="24" spans="1:11">
      <c r="A24" s="1951" t="s">
        <v>2550</v>
      </c>
      <c r="K24" s="1956"/>
    </row>
    <row r="25" spans="1:11">
      <c r="A25" s="1951" t="s">
        <v>2551</v>
      </c>
    </row>
    <row r="26" spans="1:11">
      <c r="A26" s="1951" t="s">
        <v>1091</v>
      </c>
      <c r="C26" s="1950" t="s">
        <v>1250</v>
      </c>
      <c r="E26" s="1956" t="s">
        <v>2153</v>
      </c>
      <c r="H26" s="1951" t="s">
        <v>2154</v>
      </c>
      <c r="K26" s="1956"/>
    </row>
    <row r="29" spans="1:11">
      <c r="K29" s="1956" t="s">
        <v>2552</v>
      </c>
    </row>
  </sheetData>
  <mergeCells count="49">
    <mergeCell ref="A22:B22"/>
    <mergeCell ref="H22:I22"/>
    <mergeCell ref="J22:K22"/>
    <mergeCell ref="A20:B20"/>
    <mergeCell ref="H20:I20"/>
    <mergeCell ref="J20:K20"/>
    <mergeCell ref="A21:B21"/>
    <mergeCell ref="H21:I21"/>
    <mergeCell ref="J21:K21"/>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J1:K1"/>
    <mergeCell ref="J2:K2"/>
    <mergeCell ref="A4:K4"/>
    <mergeCell ref="A6:K6"/>
    <mergeCell ref="A8:B9"/>
    <mergeCell ref="C8:C9"/>
    <mergeCell ref="D8:E8"/>
    <mergeCell ref="F8:K8"/>
    <mergeCell ref="H9:I9"/>
    <mergeCell ref="J9:K9"/>
  </mergeCells>
  <phoneticPr fontId="44" type="noConversion"/>
  <hyperlinks>
    <hyperlink ref="L2" location="預告統計資料發布時間表!A1" display="回發布時間表" xr:uid="{933C4335-9543-458C-82FE-37D875F05EEF}"/>
  </hyperlinks>
  <pageMargins left="0.94488188976377963" right="0" top="0.78740157480314965" bottom="0" header="0" footer="0"/>
  <pageSetup paperSize="9" scale="81"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EF43B-4F1E-45CE-A605-409388C7DDAB}">
  <sheetPr>
    <pageSetUpPr fitToPage="1"/>
  </sheetPr>
  <dimension ref="A1:N20"/>
  <sheetViews>
    <sheetView zoomScale="85" zoomScaleNormal="85" zoomScaleSheetLayoutView="85" workbookViewId="0">
      <selection activeCell="N2" sqref="N2"/>
    </sheetView>
  </sheetViews>
  <sheetFormatPr defaultColWidth="8.125" defaultRowHeight="14.25"/>
  <cols>
    <col min="1" max="1" width="14.75" style="1958" customWidth="1"/>
    <col min="2" max="12" width="12.25" style="1958" customWidth="1"/>
    <col min="13" max="13" width="15" style="1958" customWidth="1"/>
    <col min="14" max="255" width="8.125" style="1958"/>
    <col min="256" max="256" width="14.75" style="1958" customWidth="1"/>
    <col min="257" max="268" width="12.25" style="1958" customWidth="1"/>
    <col min="269" max="269" width="9.375" style="1958" customWidth="1"/>
    <col min="270" max="511" width="8.125" style="1958"/>
    <col min="512" max="512" width="14.75" style="1958" customWidth="1"/>
    <col min="513" max="524" width="12.25" style="1958" customWidth="1"/>
    <col min="525" max="525" width="9.375" style="1958" customWidth="1"/>
    <col min="526" max="767" width="8.125" style="1958"/>
    <col min="768" max="768" width="14.75" style="1958" customWidth="1"/>
    <col min="769" max="780" width="12.25" style="1958" customWidth="1"/>
    <col min="781" max="781" width="9.375" style="1958" customWidth="1"/>
    <col min="782" max="1023" width="8.125" style="1958"/>
    <col min="1024" max="1024" width="14.75" style="1958" customWidth="1"/>
    <col min="1025" max="1036" width="12.25" style="1958" customWidth="1"/>
    <col min="1037" max="1037" width="9.375" style="1958" customWidth="1"/>
    <col min="1038" max="1279" width="8.125" style="1958"/>
    <col min="1280" max="1280" width="14.75" style="1958" customWidth="1"/>
    <col min="1281" max="1292" width="12.25" style="1958" customWidth="1"/>
    <col min="1293" max="1293" width="9.375" style="1958" customWidth="1"/>
    <col min="1294" max="1535" width="8.125" style="1958"/>
    <col min="1536" max="1536" width="14.75" style="1958" customWidth="1"/>
    <col min="1537" max="1548" width="12.25" style="1958" customWidth="1"/>
    <col min="1549" max="1549" width="9.375" style="1958" customWidth="1"/>
    <col min="1550" max="1791" width="8.125" style="1958"/>
    <col min="1792" max="1792" width="14.75" style="1958" customWidth="1"/>
    <col min="1793" max="1804" width="12.25" style="1958" customWidth="1"/>
    <col min="1805" max="1805" width="9.375" style="1958" customWidth="1"/>
    <col min="1806" max="2047" width="8.125" style="1958"/>
    <col min="2048" max="2048" width="14.75" style="1958" customWidth="1"/>
    <col min="2049" max="2060" width="12.25" style="1958" customWidth="1"/>
    <col min="2061" max="2061" width="9.375" style="1958" customWidth="1"/>
    <col min="2062" max="2303" width="8.125" style="1958"/>
    <col min="2304" max="2304" width="14.75" style="1958" customWidth="1"/>
    <col min="2305" max="2316" width="12.25" style="1958" customWidth="1"/>
    <col min="2317" max="2317" width="9.375" style="1958" customWidth="1"/>
    <col min="2318" max="2559" width="8.125" style="1958"/>
    <col min="2560" max="2560" width="14.75" style="1958" customWidth="1"/>
    <col min="2561" max="2572" width="12.25" style="1958" customWidth="1"/>
    <col min="2573" max="2573" width="9.375" style="1958" customWidth="1"/>
    <col min="2574" max="2815" width="8.125" style="1958"/>
    <col min="2816" max="2816" width="14.75" style="1958" customWidth="1"/>
    <col min="2817" max="2828" width="12.25" style="1958" customWidth="1"/>
    <col min="2829" max="2829" width="9.375" style="1958" customWidth="1"/>
    <col min="2830" max="3071" width="8.125" style="1958"/>
    <col min="3072" max="3072" width="14.75" style="1958" customWidth="1"/>
    <col min="3073" max="3084" width="12.25" style="1958" customWidth="1"/>
    <col min="3085" max="3085" width="9.375" style="1958" customWidth="1"/>
    <col min="3086" max="3327" width="8.125" style="1958"/>
    <col min="3328" max="3328" width="14.75" style="1958" customWidth="1"/>
    <col min="3329" max="3340" width="12.25" style="1958" customWidth="1"/>
    <col min="3341" max="3341" width="9.375" style="1958" customWidth="1"/>
    <col min="3342" max="3583" width="8.125" style="1958"/>
    <col min="3584" max="3584" width="14.75" style="1958" customWidth="1"/>
    <col min="3585" max="3596" width="12.25" style="1958" customWidth="1"/>
    <col min="3597" max="3597" width="9.375" style="1958" customWidth="1"/>
    <col min="3598" max="3839" width="8.125" style="1958"/>
    <col min="3840" max="3840" width="14.75" style="1958" customWidth="1"/>
    <col min="3841" max="3852" width="12.25" style="1958" customWidth="1"/>
    <col min="3853" max="3853" width="9.375" style="1958" customWidth="1"/>
    <col min="3854" max="4095" width="8.125" style="1958"/>
    <col min="4096" max="4096" width="14.75" style="1958" customWidth="1"/>
    <col min="4097" max="4108" width="12.25" style="1958" customWidth="1"/>
    <col min="4109" max="4109" width="9.375" style="1958" customWidth="1"/>
    <col min="4110" max="4351" width="8.125" style="1958"/>
    <col min="4352" max="4352" width="14.75" style="1958" customWidth="1"/>
    <col min="4353" max="4364" width="12.25" style="1958" customWidth="1"/>
    <col min="4365" max="4365" width="9.375" style="1958" customWidth="1"/>
    <col min="4366" max="4607" width="8.125" style="1958"/>
    <col min="4608" max="4608" width="14.75" style="1958" customWidth="1"/>
    <col min="4609" max="4620" width="12.25" style="1958" customWidth="1"/>
    <col min="4621" max="4621" width="9.375" style="1958" customWidth="1"/>
    <col min="4622" max="4863" width="8.125" style="1958"/>
    <col min="4864" max="4864" width="14.75" style="1958" customWidth="1"/>
    <col min="4865" max="4876" width="12.25" style="1958" customWidth="1"/>
    <col min="4877" max="4877" width="9.375" style="1958" customWidth="1"/>
    <col min="4878" max="5119" width="8.125" style="1958"/>
    <col min="5120" max="5120" width="14.75" style="1958" customWidth="1"/>
    <col min="5121" max="5132" width="12.25" style="1958" customWidth="1"/>
    <col min="5133" max="5133" width="9.375" style="1958" customWidth="1"/>
    <col min="5134" max="5375" width="8.125" style="1958"/>
    <col min="5376" max="5376" width="14.75" style="1958" customWidth="1"/>
    <col min="5377" max="5388" width="12.25" style="1958" customWidth="1"/>
    <col min="5389" max="5389" width="9.375" style="1958" customWidth="1"/>
    <col min="5390" max="5631" width="8.125" style="1958"/>
    <col min="5632" max="5632" width="14.75" style="1958" customWidth="1"/>
    <col min="5633" max="5644" width="12.25" style="1958" customWidth="1"/>
    <col min="5645" max="5645" width="9.375" style="1958" customWidth="1"/>
    <col min="5646" max="5887" width="8.125" style="1958"/>
    <col min="5888" max="5888" width="14.75" style="1958" customWidth="1"/>
    <col min="5889" max="5900" width="12.25" style="1958" customWidth="1"/>
    <col min="5901" max="5901" width="9.375" style="1958" customWidth="1"/>
    <col min="5902" max="6143" width="8.125" style="1958"/>
    <col min="6144" max="6144" width="14.75" style="1958" customWidth="1"/>
    <col min="6145" max="6156" width="12.25" style="1958" customWidth="1"/>
    <col min="6157" max="6157" width="9.375" style="1958" customWidth="1"/>
    <col min="6158" max="6399" width="8.125" style="1958"/>
    <col min="6400" max="6400" width="14.75" style="1958" customWidth="1"/>
    <col min="6401" max="6412" width="12.25" style="1958" customWidth="1"/>
    <col min="6413" max="6413" width="9.375" style="1958" customWidth="1"/>
    <col min="6414" max="6655" width="8.125" style="1958"/>
    <col min="6656" max="6656" width="14.75" style="1958" customWidth="1"/>
    <col min="6657" max="6668" width="12.25" style="1958" customWidth="1"/>
    <col min="6669" max="6669" width="9.375" style="1958" customWidth="1"/>
    <col min="6670" max="6911" width="8.125" style="1958"/>
    <col min="6912" max="6912" width="14.75" style="1958" customWidth="1"/>
    <col min="6913" max="6924" width="12.25" style="1958" customWidth="1"/>
    <col min="6925" max="6925" width="9.375" style="1958" customWidth="1"/>
    <col min="6926" max="7167" width="8.125" style="1958"/>
    <col min="7168" max="7168" width="14.75" style="1958" customWidth="1"/>
    <col min="7169" max="7180" width="12.25" style="1958" customWidth="1"/>
    <col min="7181" max="7181" width="9.375" style="1958" customWidth="1"/>
    <col min="7182" max="7423" width="8.125" style="1958"/>
    <col min="7424" max="7424" width="14.75" style="1958" customWidth="1"/>
    <col min="7425" max="7436" width="12.25" style="1958" customWidth="1"/>
    <col min="7437" max="7437" width="9.375" style="1958" customWidth="1"/>
    <col min="7438" max="7679" width="8.125" style="1958"/>
    <col min="7680" max="7680" width="14.75" style="1958" customWidth="1"/>
    <col min="7681" max="7692" width="12.25" style="1958" customWidth="1"/>
    <col min="7693" max="7693" width="9.375" style="1958" customWidth="1"/>
    <col min="7694" max="7935" width="8.125" style="1958"/>
    <col min="7936" max="7936" width="14.75" style="1958" customWidth="1"/>
    <col min="7937" max="7948" width="12.25" style="1958" customWidth="1"/>
    <col min="7949" max="7949" width="9.375" style="1958" customWidth="1"/>
    <col min="7950" max="8191" width="8.125" style="1958"/>
    <col min="8192" max="8192" width="14.75" style="1958" customWidth="1"/>
    <col min="8193" max="8204" width="12.25" style="1958" customWidth="1"/>
    <col min="8205" max="8205" width="9.375" style="1958" customWidth="1"/>
    <col min="8206" max="8447" width="8.125" style="1958"/>
    <col min="8448" max="8448" width="14.75" style="1958" customWidth="1"/>
    <col min="8449" max="8460" width="12.25" style="1958" customWidth="1"/>
    <col min="8461" max="8461" width="9.375" style="1958" customWidth="1"/>
    <col min="8462" max="8703" width="8.125" style="1958"/>
    <col min="8704" max="8704" width="14.75" style="1958" customWidth="1"/>
    <col min="8705" max="8716" width="12.25" style="1958" customWidth="1"/>
    <col min="8717" max="8717" width="9.375" style="1958" customWidth="1"/>
    <col min="8718" max="8959" width="8.125" style="1958"/>
    <col min="8960" max="8960" width="14.75" style="1958" customWidth="1"/>
    <col min="8961" max="8972" width="12.25" style="1958" customWidth="1"/>
    <col min="8973" max="8973" width="9.375" style="1958" customWidth="1"/>
    <col min="8974" max="9215" width="8.125" style="1958"/>
    <col min="9216" max="9216" width="14.75" style="1958" customWidth="1"/>
    <col min="9217" max="9228" width="12.25" style="1958" customWidth="1"/>
    <col min="9229" max="9229" width="9.375" style="1958" customWidth="1"/>
    <col min="9230" max="9471" width="8.125" style="1958"/>
    <col min="9472" max="9472" width="14.75" style="1958" customWidth="1"/>
    <col min="9473" max="9484" width="12.25" style="1958" customWidth="1"/>
    <col min="9485" max="9485" width="9.375" style="1958" customWidth="1"/>
    <col min="9486" max="9727" width="8.125" style="1958"/>
    <col min="9728" max="9728" width="14.75" style="1958" customWidth="1"/>
    <col min="9729" max="9740" width="12.25" style="1958" customWidth="1"/>
    <col min="9741" max="9741" width="9.375" style="1958" customWidth="1"/>
    <col min="9742" max="9983" width="8.125" style="1958"/>
    <col min="9984" max="9984" width="14.75" style="1958" customWidth="1"/>
    <col min="9985" max="9996" width="12.25" style="1958" customWidth="1"/>
    <col min="9997" max="9997" width="9.375" style="1958" customWidth="1"/>
    <col min="9998" max="10239" width="8.125" style="1958"/>
    <col min="10240" max="10240" width="14.75" style="1958" customWidth="1"/>
    <col min="10241" max="10252" width="12.25" style="1958" customWidth="1"/>
    <col min="10253" max="10253" width="9.375" style="1958" customWidth="1"/>
    <col min="10254" max="10495" width="8.125" style="1958"/>
    <col min="10496" max="10496" width="14.75" style="1958" customWidth="1"/>
    <col min="10497" max="10508" width="12.25" style="1958" customWidth="1"/>
    <col min="10509" max="10509" width="9.375" style="1958" customWidth="1"/>
    <col min="10510" max="10751" width="8.125" style="1958"/>
    <col min="10752" max="10752" width="14.75" style="1958" customWidth="1"/>
    <col min="10753" max="10764" width="12.25" style="1958" customWidth="1"/>
    <col min="10765" max="10765" width="9.375" style="1958" customWidth="1"/>
    <col min="10766" max="11007" width="8.125" style="1958"/>
    <col min="11008" max="11008" width="14.75" style="1958" customWidth="1"/>
    <col min="11009" max="11020" width="12.25" style="1958" customWidth="1"/>
    <col min="11021" max="11021" width="9.375" style="1958" customWidth="1"/>
    <col min="11022" max="11263" width="8.125" style="1958"/>
    <col min="11264" max="11264" width="14.75" style="1958" customWidth="1"/>
    <col min="11265" max="11276" width="12.25" style="1958" customWidth="1"/>
    <col min="11277" max="11277" width="9.375" style="1958" customWidth="1"/>
    <col min="11278" max="11519" width="8.125" style="1958"/>
    <col min="11520" max="11520" width="14.75" style="1958" customWidth="1"/>
    <col min="11521" max="11532" width="12.25" style="1958" customWidth="1"/>
    <col min="11533" max="11533" width="9.375" style="1958" customWidth="1"/>
    <col min="11534" max="11775" width="8.125" style="1958"/>
    <col min="11776" max="11776" width="14.75" style="1958" customWidth="1"/>
    <col min="11777" max="11788" width="12.25" style="1958" customWidth="1"/>
    <col min="11789" max="11789" width="9.375" style="1958" customWidth="1"/>
    <col min="11790" max="12031" width="8.125" style="1958"/>
    <col min="12032" max="12032" width="14.75" style="1958" customWidth="1"/>
    <col min="12033" max="12044" width="12.25" style="1958" customWidth="1"/>
    <col min="12045" max="12045" width="9.375" style="1958" customWidth="1"/>
    <col min="12046" max="12287" width="8.125" style="1958"/>
    <col min="12288" max="12288" width="14.75" style="1958" customWidth="1"/>
    <col min="12289" max="12300" width="12.25" style="1958" customWidth="1"/>
    <col min="12301" max="12301" width="9.375" style="1958" customWidth="1"/>
    <col min="12302" max="12543" width="8.125" style="1958"/>
    <col min="12544" max="12544" width="14.75" style="1958" customWidth="1"/>
    <col min="12545" max="12556" width="12.25" style="1958" customWidth="1"/>
    <col min="12557" max="12557" width="9.375" style="1958" customWidth="1"/>
    <col min="12558" max="12799" width="8.125" style="1958"/>
    <col min="12800" max="12800" width="14.75" style="1958" customWidth="1"/>
    <col min="12801" max="12812" width="12.25" style="1958" customWidth="1"/>
    <col min="12813" max="12813" width="9.375" style="1958" customWidth="1"/>
    <col min="12814" max="13055" width="8.125" style="1958"/>
    <col min="13056" max="13056" width="14.75" style="1958" customWidth="1"/>
    <col min="13057" max="13068" width="12.25" style="1958" customWidth="1"/>
    <col min="13069" max="13069" width="9.375" style="1958" customWidth="1"/>
    <col min="13070" max="13311" width="8.125" style="1958"/>
    <col min="13312" max="13312" width="14.75" style="1958" customWidth="1"/>
    <col min="13313" max="13324" width="12.25" style="1958" customWidth="1"/>
    <col min="13325" max="13325" width="9.375" style="1958" customWidth="1"/>
    <col min="13326" max="13567" width="8.125" style="1958"/>
    <col min="13568" max="13568" width="14.75" style="1958" customWidth="1"/>
    <col min="13569" max="13580" width="12.25" style="1958" customWidth="1"/>
    <col min="13581" max="13581" width="9.375" style="1958" customWidth="1"/>
    <col min="13582" max="13823" width="8.125" style="1958"/>
    <col min="13824" max="13824" width="14.75" style="1958" customWidth="1"/>
    <col min="13825" max="13836" width="12.25" style="1958" customWidth="1"/>
    <col min="13837" max="13837" width="9.375" style="1958" customWidth="1"/>
    <col min="13838" max="14079" width="8.125" style="1958"/>
    <col min="14080" max="14080" width="14.75" style="1958" customWidth="1"/>
    <col min="14081" max="14092" width="12.25" style="1958" customWidth="1"/>
    <col min="14093" max="14093" width="9.375" style="1958" customWidth="1"/>
    <col min="14094" max="14335" width="8.125" style="1958"/>
    <col min="14336" max="14336" width="14.75" style="1958" customWidth="1"/>
    <col min="14337" max="14348" width="12.25" style="1958" customWidth="1"/>
    <col min="14349" max="14349" width="9.375" style="1958" customWidth="1"/>
    <col min="14350" max="14591" width="8.125" style="1958"/>
    <col min="14592" max="14592" width="14.75" style="1958" customWidth="1"/>
    <col min="14593" max="14604" width="12.25" style="1958" customWidth="1"/>
    <col min="14605" max="14605" width="9.375" style="1958" customWidth="1"/>
    <col min="14606" max="14847" width="8.125" style="1958"/>
    <col min="14848" max="14848" width="14.75" style="1958" customWidth="1"/>
    <col min="14849" max="14860" width="12.25" style="1958" customWidth="1"/>
    <col min="14861" max="14861" width="9.375" style="1958" customWidth="1"/>
    <col min="14862" max="15103" width="8.125" style="1958"/>
    <col min="15104" max="15104" width="14.75" style="1958" customWidth="1"/>
    <col min="15105" max="15116" width="12.25" style="1958" customWidth="1"/>
    <col min="15117" max="15117" width="9.375" style="1958" customWidth="1"/>
    <col min="15118" max="15359" width="8.125" style="1958"/>
    <col min="15360" max="15360" width="14.75" style="1958" customWidth="1"/>
    <col min="15361" max="15372" width="12.25" style="1958" customWidth="1"/>
    <col min="15373" max="15373" width="9.375" style="1958" customWidth="1"/>
    <col min="15374" max="15615" width="8.125" style="1958"/>
    <col min="15616" max="15616" width="14.75" style="1958" customWidth="1"/>
    <col min="15617" max="15628" width="12.25" style="1958" customWidth="1"/>
    <col min="15629" max="15629" width="9.375" style="1958" customWidth="1"/>
    <col min="15630" max="15871" width="8.125" style="1958"/>
    <col min="15872" max="15872" width="14.75" style="1958" customWidth="1"/>
    <col min="15873" max="15884" width="12.25" style="1958" customWidth="1"/>
    <col min="15885" max="15885" width="9.375" style="1958" customWidth="1"/>
    <col min="15886" max="16127" width="8.125" style="1958"/>
    <col min="16128" max="16128" width="14.75" style="1958" customWidth="1"/>
    <col min="16129" max="16140" width="12.25" style="1958" customWidth="1"/>
    <col min="16141" max="16141" width="9.375" style="1958" customWidth="1"/>
    <col min="16142" max="16384" width="8.125" style="1958"/>
  </cols>
  <sheetData>
    <row r="1" spans="1:14" ht="19.899999999999999" customHeight="1" thickBot="1">
      <c r="A1" s="1957" t="s">
        <v>2555</v>
      </c>
      <c r="K1" s="1959" t="s">
        <v>784</v>
      </c>
      <c r="L1" s="2422" t="s">
        <v>2556</v>
      </c>
      <c r="M1" s="2422"/>
    </row>
    <row r="2" spans="1:14" ht="19.899999999999999" customHeight="1" thickBot="1">
      <c r="A2" s="1957" t="s">
        <v>2557</v>
      </c>
      <c r="B2" s="1960" t="s">
        <v>2558</v>
      </c>
      <c r="C2" s="1961"/>
      <c r="D2" s="1961"/>
      <c r="E2" s="1961"/>
      <c r="F2" s="1961"/>
      <c r="G2" s="1961"/>
      <c r="H2" s="1961"/>
      <c r="I2" s="1961"/>
      <c r="J2" s="1962"/>
      <c r="K2" s="1959" t="s">
        <v>788</v>
      </c>
      <c r="L2" s="2422" t="s">
        <v>2559</v>
      </c>
      <c r="M2" s="2422"/>
      <c r="N2" s="125" t="s">
        <v>13</v>
      </c>
    </row>
    <row r="3" spans="1:14" ht="60" customHeight="1">
      <c r="B3" s="2423" t="s">
        <v>2560</v>
      </c>
      <c r="C3" s="2423"/>
      <c r="D3" s="2423"/>
      <c r="E3" s="2423"/>
      <c r="F3" s="2423"/>
      <c r="G3" s="2423"/>
      <c r="H3" s="2423"/>
      <c r="I3" s="2423"/>
      <c r="J3" s="2423"/>
      <c r="K3" s="2423"/>
    </row>
    <row r="4" spans="1:14" ht="19.149999999999999" customHeight="1" thickBot="1">
      <c r="A4" s="1963"/>
      <c r="B4" s="1963"/>
      <c r="C4" s="1963"/>
      <c r="D4" s="2424" t="s">
        <v>2561</v>
      </c>
      <c r="E4" s="2424"/>
      <c r="F4" s="2424"/>
      <c r="G4" s="2424"/>
      <c r="H4" s="2424"/>
      <c r="I4" s="2424"/>
      <c r="J4" s="1963"/>
      <c r="K4" s="1963"/>
      <c r="L4" s="1963"/>
      <c r="M4" s="1964" t="s">
        <v>2562</v>
      </c>
    </row>
    <row r="5" spans="1:14" s="1967" customFormat="1" ht="57.6" customHeight="1">
      <c r="A5" s="1965" t="s">
        <v>2563</v>
      </c>
      <c r="B5" s="1965" t="s">
        <v>2564</v>
      </c>
      <c r="C5" s="1966" t="s">
        <v>2565</v>
      </c>
      <c r="D5" s="1966" t="s">
        <v>2566</v>
      </c>
      <c r="E5" s="1966" t="s">
        <v>2567</v>
      </c>
      <c r="F5" s="1966" t="s">
        <v>2568</v>
      </c>
      <c r="G5" s="1966" t="s">
        <v>2569</v>
      </c>
      <c r="H5" s="1966" t="s">
        <v>2570</v>
      </c>
      <c r="I5" s="1966" t="s">
        <v>2571</v>
      </c>
      <c r="J5" s="1966" t="s">
        <v>2572</v>
      </c>
      <c r="K5" s="1966" t="s">
        <v>2573</v>
      </c>
      <c r="L5" s="1966" t="s">
        <v>2574</v>
      </c>
      <c r="M5" s="1966" t="s">
        <v>2575</v>
      </c>
    </row>
    <row r="6" spans="1:14" ht="22.15" customHeight="1">
      <c r="A6" s="1968" t="s">
        <v>2576</v>
      </c>
      <c r="B6" s="1964"/>
      <c r="C6" s="1969">
        <v>0</v>
      </c>
      <c r="D6" s="1969">
        <v>0</v>
      </c>
      <c r="E6" s="1969">
        <v>0</v>
      </c>
      <c r="F6" s="1969">
        <v>0</v>
      </c>
      <c r="G6" s="1969">
        <v>0</v>
      </c>
      <c r="H6" s="1969">
        <v>0</v>
      </c>
      <c r="I6" s="1969">
        <v>0</v>
      </c>
      <c r="J6" s="1969"/>
      <c r="K6" s="1969">
        <v>0</v>
      </c>
      <c r="L6" s="1969"/>
      <c r="M6" s="1969"/>
    </row>
    <row r="7" spans="1:14" ht="22.15" customHeight="1">
      <c r="A7" s="1968"/>
      <c r="B7" s="1964"/>
      <c r="C7" s="1964"/>
      <c r="D7" s="1964"/>
      <c r="E7" s="1964"/>
      <c r="F7" s="1964"/>
      <c r="G7" s="1964"/>
      <c r="H7" s="1964"/>
      <c r="I7" s="1964"/>
      <c r="J7" s="1964"/>
      <c r="K7" s="1964"/>
      <c r="L7" s="1964"/>
      <c r="M7" s="1964"/>
    </row>
    <row r="8" spans="1:14" ht="22.15" customHeight="1">
      <c r="A8" s="1968"/>
      <c r="B8" s="1964"/>
      <c r="C8" s="1964"/>
      <c r="D8" s="1964"/>
      <c r="E8" s="1964"/>
      <c r="F8" s="1964"/>
      <c r="G8" s="1964"/>
      <c r="H8" s="1964"/>
      <c r="I8" s="1964"/>
      <c r="J8" s="1964"/>
      <c r="K8" s="1964"/>
      <c r="L8" s="1964"/>
      <c r="M8" s="1964"/>
    </row>
    <row r="9" spans="1:14" ht="22.15" customHeight="1" thickBot="1">
      <c r="A9" s="1970"/>
      <c r="B9" s="1971"/>
      <c r="C9" s="1971"/>
      <c r="D9" s="1971"/>
      <c r="E9" s="1971"/>
      <c r="F9" s="1971"/>
      <c r="G9" s="1971"/>
      <c r="H9" s="1971"/>
      <c r="I9" s="1971"/>
      <c r="J9" s="1971"/>
      <c r="K9" s="1971"/>
      <c r="L9" s="1971"/>
      <c r="M9" s="1971"/>
    </row>
    <row r="10" spans="1:14" ht="15.75">
      <c r="A10" s="1963"/>
      <c r="B10" s="1963"/>
      <c r="C10" s="1963"/>
      <c r="D10" s="1963"/>
      <c r="E10" s="1963"/>
      <c r="F10" s="1963"/>
      <c r="G10" s="1963"/>
      <c r="H10" s="1963"/>
      <c r="I10" s="1963"/>
      <c r="J10" s="1963"/>
      <c r="K10" s="1963"/>
      <c r="L10" s="1963"/>
      <c r="M10" s="1963"/>
    </row>
    <row r="11" spans="1:14" ht="16.5" thickBot="1">
      <c r="A11" s="1963"/>
      <c r="B11" s="1963"/>
      <c r="C11" s="1963"/>
      <c r="D11" s="1963"/>
      <c r="E11" s="1963"/>
      <c r="F11" s="1963"/>
      <c r="G11" s="1963"/>
      <c r="H11" s="1963"/>
      <c r="I11" s="1963"/>
      <c r="J11" s="1963"/>
      <c r="K11" s="1963"/>
      <c r="L11" s="1963"/>
      <c r="M11" s="1963"/>
    </row>
    <row r="12" spans="1:14" ht="57.6" customHeight="1">
      <c r="A12" s="1965" t="s">
        <v>2563</v>
      </c>
      <c r="B12" s="1966" t="s">
        <v>2577</v>
      </c>
      <c r="C12" s="1966" t="s">
        <v>2578</v>
      </c>
      <c r="D12" s="1966" t="s">
        <v>2579</v>
      </c>
      <c r="E12" s="1966" t="s">
        <v>2580</v>
      </c>
      <c r="F12" s="1966" t="s">
        <v>2581</v>
      </c>
      <c r="G12" s="1966" t="s">
        <v>2582</v>
      </c>
      <c r="H12" s="1966" t="s">
        <v>2583</v>
      </c>
      <c r="I12" s="1966" t="s">
        <v>2584</v>
      </c>
      <c r="J12" s="2425" t="s">
        <v>2585</v>
      </c>
      <c r="K12" s="2425"/>
      <c r="L12" s="1966" t="s">
        <v>2586</v>
      </c>
      <c r="M12" s="1972" t="s">
        <v>2587</v>
      </c>
    </row>
    <row r="13" spans="1:14" ht="22.15" customHeight="1">
      <c r="A13" s="1968" t="s">
        <v>2576</v>
      </c>
      <c r="B13" s="1964"/>
      <c r="C13" s="1969">
        <v>0</v>
      </c>
      <c r="D13" s="1969">
        <v>0</v>
      </c>
      <c r="E13" s="1969"/>
      <c r="F13" s="1969"/>
      <c r="G13" s="1969"/>
      <c r="H13" s="1969"/>
      <c r="I13" s="1969"/>
      <c r="J13" s="1969"/>
      <c r="K13" s="1969"/>
      <c r="L13" s="1969"/>
      <c r="M13" s="1969"/>
    </row>
    <row r="14" spans="1:14" ht="22.15" customHeight="1">
      <c r="A14" s="1968"/>
      <c r="B14" s="1964"/>
      <c r="C14" s="1964"/>
      <c r="D14" s="1964"/>
      <c r="E14" s="1964"/>
      <c r="F14" s="1964"/>
      <c r="G14" s="1964"/>
      <c r="H14" s="1964"/>
      <c r="I14" s="1964"/>
      <c r="J14" s="1964"/>
      <c r="K14" s="1964"/>
      <c r="L14" s="1964"/>
      <c r="M14" s="1964"/>
    </row>
    <row r="15" spans="1:14" ht="22.15" customHeight="1">
      <c r="A15" s="1968"/>
      <c r="B15" s="1964"/>
      <c r="C15" s="1964"/>
      <c r="D15" s="1964"/>
      <c r="E15" s="1964"/>
      <c r="F15" s="1964"/>
      <c r="G15" s="1964"/>
      <c r="H15" s="1964"/>
      <c r="I15" s="1964"/>
      <c r="J15" s="1964"/>
      <c r="K15" s="1964"/>
      <c r="L15" s="1964"/>
      <c r="M15" s="1964"/>
    </row>
    <row r="16" spans="1:14" ht="22.15" customHeight="1" thickBot="1">
      <c r="A16" s="1970"/>
      <c r="B16" s="1973"/>
      <c r="C16" s="1973"/>
      <c r="D16" s="1973"/>
      <c r="E16" s="1973"/>
      <c r="F16" s="1973"/>
      <c r="G16" s="1973"/>
      <c r="H16" s="1973"/>
      <c r="I16" s="1973"/>
      <c r="J16" s="1973"/>
      <c r="K16" s="1973"/>
      <c r="L16" s="1973"/>
      <c r="M16" s="1973"/>
    </row>
    <row r="17" spans="1:13" ht="18" customHeight="1">
      <c r="A17" s="1963" t="s">
        <v>2393</v>
      </c>
      <c r="B17" s="1963"/>
      <c r="C17" s="1963"/>
      <c r="D17" s="1963" t="s">
        <v>2588</v>
      </c>
      <c r="E17" s="1963"/>
      <c r="F17" s="1963"/>
      <c r="G17" s="1963" t="s">
        <v>815</v>
      </c>
      <c r="H17" s="1963"/>
      <c r="I17" s="1963"/>
      <c r="J17" s="1963" t="s">
        <v>2589</v>
      </c>
      <c r="L17" s="1963"/>
      <c r="M17" s="1963"/>
    </row>
    <row r="18" spans="1:13" ht="30" customHeight="1">
      <c r="A18" s="1963"/>
      <c r="B18" s="1963"/>
      <c r="C18" s="1963"/>
      <c r="D18" s="1963"/>
      <c r="E18" s="1963"/>
      <c r="F18" s="1963"/>
      <c r="G18" s="1963" t="s">
        <v>817</v>
      </c>
      <c r="H18" s="1963"/>
      <c r="I18" s="1963"/>
      <c r="J18" s="1963"/>
      <c r="K18" s="1963"/>
      <c r="L18" s="1963"/>
      <c r="M18" s="1963"/>
    </row>
    <row r="19" spans="1:13" ht="22.15" customHeight="1">
      <c r="A19" s="1974" t="s">
        <v>2590</v>
      </c>
      <c r="B19" s="1974"/>
      <c r="C19" s="1974"/>
      <c r="D19" s="1974"/>
      <c r="E19" s="1974"/>
      <c r="F19" s="1974"/>
      <c r="G19" s="1974"/>
      <c r="H19" s="1974"/>
      <c r="I19" s="1974"/>
      <c r="J19" s="1974"/>
      <c r="K19" s="1974"/>
      <c r="L19" s="1974"/>
      <c r="M19" s="1975" t="s">
        <v>2591</v>
      </c>
    </row>
    <row r="20" spans="1:13" ht="21" customHeight="1">
      <c r="A20" s="1974" t="s">
        <v>2592</v>
      </c>
      <c r="B20" s="1974"/>
      <c r="C20" s="1974"/>
      <c r="D20" s="1974"/>
      <c r="E20" s="1974"/>
      <c r="F20" s="1974"/>
      <c r="G20" s="1974"/>
      <c r="H20" s="1974"/>
      <c r="I20" s="1974"/>
      <c r="J20" s="1974"/>
      <c r="K20" s="1974"/>
      <c r="L20" s="1974"/>
      <c r="M20" s="1974"/>
    </row>
  </sheetData>
  <sheetProtection formatCells="0" formatColumns="0" formatRows="0" insertRows="0" deleteRows="0" selectLockedCells="1"/>
  <mergeCells count="5">
    <mergeCell ref="L1:M1"/>
    <mergeCell ref="L2:M2"/>
    <mergeCell ref="B3:K3"/>
    <mergeCell ref="D4:I4"/>
    <mergeCell ref="J12:K12"/>
  </mergeCells>
  <phoneticPr fontId="44" type="noConversion"/>
  <hyperlinks>
    <hyperlink ref="N2" location="預告統計資料發布時間表!A1" display="回發布時間表" xr:uid="{3C045A21-E118-488A-B7D6-8B3847B65946}"/>
  </hyperlinks>
  <printOptions horizontalCentered="1"/>
  <pageMargins left="0.51181102362204722" right="0.51181102362204722" top="0.59055118110236227" bottom="0.74803149606299213" header="0.51181102362204722" footer="0.51181102362204722"/>
  <pageSetup paperSize="9" scale="79" firstPageNumber="0" orientation="landscape" horizontalDpi="300"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2D2D9-CC4F-4051-B686-BE426D334500}">
  <sheetPr>
    <pageSetUpPr fitToPage="1"/>
  </sheetPr>
  <dimension ref="A1:N18"/>
  <sheetViews>
    <sheetView zoomScale="85" zoomScaleNormal="85" zoomScaleSheetLayoutView="85" workbookViewId="0"/>
  </sheetViews>
  <sheetFormatPr defaultColWidth="14.375" defaultRowHeight="16.5"/>
  <cols>
    <col min="1" max="1" width="13.25" style="1978" customWidth="1"/>
    <col min="2" max="12" width="12.75" style="1978" customWidth="1"/>
    <col min="13" max="13" width="20" style="1978" customWidth="1"/>
    <col min="14" max="255" width="14.375" style="1978"/>
    <col min="256" max="256" width="13.25" style="1978" customWidth="1"/>
    <col min="257" max="268" width="12.75" style="1978" customWidth="1"/>
    <col min="269" max="511" width="14.375" style="1978"/>
    <col min="512" max="512" width="13.25" style="1978" customWidth="1"/>
    <col min="513" max="524" width="12.75" style="1978" customWidth="1"/>
    <col min="525" max="767" width="14.375" style="1978"/>
    <col min="768" max="768" width="13.25" style="1978" customWidth="1"/>
    <col min="769" max="780" width="12.75" style="1978" customWidth="1"/>
    <col min="781" max="1023" width="14.375" style="1978"/>
    <col min="1024" max="1024" width="13.25" style="1978" customWidth="1"/>
    <col min="1025" max="1036" width="12.75" style="1978" customWidth="1"/>
    <col min="1037" max="1279" width="14.375" style="1978"/>
    <col min="1280" max="1280" width="13.25" style="1978" customWidth="1"/>
    <col min="1281" max="1292" width="12.75" style="1978" customWidth="1"/>
    <col min="1293" max="1535" width="14.375" style="1978"/>
    <col min="1536" max="1536" width="13.25" style="1978" customWidth="1"/>
    <col min="1537" max="1548" width="12.75" style="1978" customWidth="1"/>
    <col min="1549" max="1791" width="14.375" style="1978"/>
    <col min="1792" max="1792" width="13.25" style="1978" customWidth="1"/>
    <col min="1793" max="1804" width="12.75" style="1978" customWidth="1"/>
    <col min="1805" max="2047" width="14.375" style="1978"/>
    <col min="2048" max="2048" width="13.25" style="1978" customWidth="1"/>
    <col min="2049" max="2060" width="12.75" style="1978" customWidth="1"/>
    <col min="2061" max="2303" width="14.375" style="1978"/>
    <col min="2304" max="2304" width="13.25" style="1978" customWidth="1"/>
    <col min="2305" max="2316" width="12.75" style="1978" customWidth="1"/>
    <col min="2317" max="2559" width="14.375" style="1978"/>
    <col min="2560" max="2560" width="13.25" style="1978" customWidth="1"/>
    <col min="2561" max="2572" width="12.75" style="1978" customWidth="1"/>
    <col min="2573" max="2815" width="14.375" style="1978"/>
    <col min="2816" max="2816" width="13.25" style="1978" customWidth="1"/>
    <col min="2817" max="2828" width="12.75" style="1978" customWidth="1"/>
    <col min="2829" max="3071" width="14.375" style="1978"/>
    <col min="3072" max="3072" width="13.25" style="1978" customWidth="1"/>
    <col min="3073" max="3084" width="12.75" style="1978" customWidth="1"/>
    <col min="3085" max="3327" width="14.375" style="1978"/>
    <col min="3328" max="3328" width="13.25" style="1978" customWidth="1"/>
    <col min="3329" max="3340" width="12.75" style="1978" customWidth="1"/>
    <col min="3341" max="3583" width="14.375" style="1978"/>
    <col min="3584" max="3584" width="13.25" style="1978" customWidth="1"/>
    <col min="3585" max="3596" width="12.75" style="1978" customWidth="1"/>
    <col min="3597" max="3839" width="14.375" style="1978"/>
    <col min="3840" max="3840" width="13.25" style="1978" customWidth="1"/>
    <col min="3841" max="3852" width="12.75" style="1978" customWidth="1"/>
    <col min="3853" max="4095" width="14.375" style="1978"/>
    <col min="4096" max="4096" width="13.25" style="1978" customWidth="1"/>
    <col min="4097" max="4108" width="12.75" style="1978" customWidth="1"/>
    <col min="4109" max="4351" width="14.375" style="1978"/>
    <col min="4352" max="4352" width="13.25" style="1978" customWidth="1"/>
    <col min="4353" max="4364" width="12.75" style="1978" customWidth="1"/>
    <col min="4365" max="4607" width="14.375" style="1978"/>
    <col min="4608" max="4608" width="13.25" style="1978" customWidth="1"/>
    <col min="4609" max="4620" width="12.75" style="1978" customWidth="1"/>
    <col min="4621" max="4863" width="14.375" style="1978"/>
    <col min="4864" max="4864" width="13.25" style="1978" customWidth="1"/>
    <col min="4865" max="4876" width="12.75" style="1978" customWidth="1"/>
    <col min="4877" max="5119" width="14.375" style="1978"/>
    <col min="5120" max="5120" width="13.25" style="1978" customWidth="1"/>
    <col min="5121" max="5132" width="12.75" style="1978" customWidth="1"/>
    <col min="5133" max="5375" width="14.375" style="1978"/>
    <col min="5376" max="5376" width="13.25" style="1978" customWidth="1"/>
    <col min="5377" max="5388" width="12.75" style="1978" customWidth="1"/>
    <col min="5389" max="5631" width="14.375" style="1978"/>
    <col min="5632" max="5632" width="13.25" style="1978" customWidth="1"/>
    <col min="5633" max="5644" width="12.75" style="1978" customWidth="1"/>
    <col min="5645" max="5887" width="14.375" style="1978"/>
    <col min="5888" max="5888" width="13.25" style="1978" customWidth="1"/>
    <col min="5889" max="5900" width="12.75" style="1978" customWidth="1"/>
    <col min="5901" max="6143" width="14.375" style="1978"/>
    <col min="6144" max="6144" width="13.25" style="1978" customWidth="1"/>
    <col min="6145" max="6156" width="12.75" style="1978" customWidth="1"/>
    <col min="6157" max="6399" width="14.375" style="1978"/>
    <col min="6400" max="6400" width="13.25" style="1978" customWidth="1"/>
    <col min="6401" max="6412" width="12.75" style="1978" customWidth="1"/>
    <col min="6413" max="6655" width="14.375" style="1978"/>
    <col min="6656" max="6656" width="13.25" style="1978" customWidth="1"/>
    <col min="6657" max="6668" width="12.75" style="1978" customWidth="1"/>
    <col min="6669" max="6911" width="14.375" style="1978"/>
    <col min="6912" max="6912" width="13.25" style="1978" customWidth="1"/>
    <col min="6913" max="6924" width="12.75" style="1978" customWidth="1"/>
    <col min="6925" max="7167" width="14.375" style="1978"/>
    <col min="7168" max="7168" width="13.25" style="1978" customWidth="1"/>
    <col min="7169" max="7180" width="12.75" style="1978" customWidth="1"/>
    <col min="7181" max="7423" width="14.375" style="1978"/>
    <col min="7424" max="7424" width="13.25" style="1978" customWidth="1"/>
    <col min="7425" max="7436" width="12.75" style="1978" customWidth="1"/>
    <col min="7437" max="7679" width="14.375" style="1978"/>
    <col min="7680" max="7680" width="13.25" style="1978" customWidth="1"/>
    <col min="7681" max="7692" width="12.75" style="1978" customWidth="1"/>
    <col min="7693" max="7935" width="14.375" style="1978"/>
    <col min="7936" max="7936" width="13.25" style="1978" customWidth="1"/>
    <col min="7937" max="7948" width="12.75" style="1978" customWidth="1"/>
    <col min="7949" max="8191" width="14.375" style="1978"/>
    <col min="8192" max="8192" width="13.25" style="1978" customWidth="1"/>
    <col min="8193" max="8204" width="12.75" style="1978" customWidth="1"/>
    <col min="8205" max="8447" width="14.375" style="1978"/>
    <col min="8448" max="8448" width="13.25" style="1978" customWidth="1"/>
    <col min="8449" max="8460" width="12.75" style="1978" customWidth="1"/>
    <col min="8461" max="8703" width="14.375" style="1978"/>
    <col min="8704" max="8704" width="13.25" style="1978" customWidth="1"/>
    <col min="8705" max="8716" width="12.75" style="1978" customWidth="1"/>
    <col min="8717" max="8959" width="14.375" style="1978"/>
    <col min="8960" max="8960" width="13.25" style="1978" customWidth="1"/>
    <col min="8961" max="8972" width="12.75" style="1978" customWidth="1"/>
    <col min="8973" max="9215" width="14.375" style="1978"/>
    <col min="9216" max="9216" width="13.25" style="1978" customWidth="1"/>
    <col min="9217" max="9228" width="12.75" style="1978" customWidth="1"/>
    <col min="9229" max="9471" width="14.375" style="1978"/>
    <col min="9472" max="9472" width="13.25" style="1978" customWidth="1"/>
    <col min="9473" max="9484" width="12.75" style="1978" customWidth="1"/>
    <col min="9485" max="9727" width="14.375" style="1978"/>
    <col min="9728" max="9728" width="13.25" style="1978" customWidth="1"/>
    <col min="9729" max="9740" width="12.75" style="1978" customWidth="1"/>
    <col min="9741" max="9983" width="14.375" style="1978"/>
    <col min="9984" max="9984" width="13.25" style="1978" customWidth="1"/>
    <col min="9985" max="9996" width="12.75" style="1978" customWidth="1"/>
    <col min="9997" max="10239" width="14.375" style="1978"/>
    <col min="10240" max="10240" width="13.25" style="1978" customWidth="1"/>
    <col min="10241" max="10252" width="12.75" style="1978" customWidth="1"/>
    <col min="10253" max="10495" width="14.375" style="1978"/>
    <col min="10496" max="10496" width="13.25" style="1978" customWidth="1"/>
    <col min="10497" max="10508" width="12.75" style="1978" customWidth="1"/>
    <col min="10509" max="10751" width="14.375" style="1978"/>
    <col min="10752" max="10752" width="13.25" style="1978" customWidth="1"/>
    <col min="10753" max="10764" width="12.75" style="1978" customWidth="1"/>
    <col min="10765" max="11007" width="14.375" style="1978"/>
    <col min="11008" max="11008" width="13.25" style="1978" customWidth="1"/>
    <col min="11009" max="11020" width="12.75" style="1978" customWidth="1"/>
    <col min="11021" max="11263" width="14.375" style="1978"/>
    <col min="11264" max="11264" width="13.25" style="1978" customWidth="1"/>
    <col min="11265" max="11276" width="12.75" style="1978" customWidth="1"/>
    <col min="11277" max="11519" width="14.375" style="1978"/>
    <col min="11520" max="11520" width="13.25" style="1978" customWidth="1"/>
    <col min="11521" max="11532" width="12.75" style="1978" customWidth="1"/>
    <col min="11533" max="11775" width="14.375" style="1978"/>
    <col min="11776" max="11776" width="13.25" style="1978" customWidth="1"/>
    <col min="11777" max="11788" width="12.75" style="1978" customWidth="1"/>
    <col min="11789" max="12031" width="14.375" style="1978"/>
    <col min="12032" max="12032" width="13.25" style="1978" customWidth="1"/>
    <col min="12033" max="12044" width="12.75" style="1978" customWidth="1"/>
    <col min="12045" max="12287" width="14.375" style="1978"/>
    <col min="12288" max="12288" width="13.25" style="1978" customWidth="1"/>
    <col min="12289" max="12300" width="12.75" style="1978" customWidth="1"/>
    <col min="12301" max="12543" width="14.375" style="1978"/>
    <col min="12544" max="12544" width="13.25" style="1978" customWidth="1"/>
    <col min="12545" max="12556" width="12.75" style="1978" customWidth="1"/>
    <col min="12557" max="12799" width="14.375" style="1978"/>
    <col min="12800" max="12800" width="13.25" style="1978" customWidth="1"/>
    <col min="12801" max="12812" width="12.75" style="1978" customWidth="1"/>
    <col min="12813" max="13055" width="14.375" style="1978"/>
    <col min="13056" max="13056" width="13.25" style="1978" customWidth="1"/>
    <col min="13057" max="13068" width="12.75" style="1978" customWidth="1"/>
    <col min="13069" max="13311" width="14.375" style="1978"/>
    <col min="13312" max="13312" width="13.25" style="1978" customWidth="1"/>
    <col min="13313" max="13324" width="12.75" style="1978" customWidth="1"/>
    <col min="13325" max="13567" width="14.375" style="1978"/>
    <col min="13568" max="13568" width="13.25" style="1978" customWidth="1"/>
    <col min="13569" max="13580" width="12.75" style="1978" customWidth="1"/>
    <col min="13581" max="13823" width="14.375" style="1978"/>
    <col min="13824" max="13824" width="13.25" style="1978" customWidth="1"/>
    <col min="13825" max="13836" width="12.75" style="1978" customWidth="1"/>
    <col min="13837" max="14079" width="14.375" style="1978"/>
    <col min="14080" max="14080" width="13.25" style="1978" customWidth="1"/>
    <col min="14081" max="14092" width="12.75" style="1978" customWidth="1"/>
    <col min="14093" max="14335" width="14.375" style="1978"/>
    <col min="14336" max="14336" width="13.25" style="1978" customWidth="1"/>
    <col min="14337" max="14348" width="12.75" style="1978" customWidth="1"/>
    <col min="14349" max="14591" width="14.375" style="1978"/>
    <col min="14592" max="14592" width="13.25" style="1978" customWidth="1"/>
    <col min="14593" max="14604" width="12.75" style="1978" customWidth="1"/>
    <col min="14605" max="14847" width="14.375" style="1978"/>
    <col min="14848" max="14848" width="13.25" style="1978" customWidth="1"/>
    <col min="14849" max="14860" width="12.75" style="1978" customWidth="1"/>
    <col min="14861" max="15103" width="14.375" style="1978"/>
    <col min="15104" max="15104" width="13.25" style="1978" customWidth="1"/>
    <col min="15105" max="15116" width="12.75" style="1978" customWidth="1"/>
    <col min="15117" max="15359" width="14.375" style="1978"/>
    <col min="15360" max="15360" width="13.25" style="1978" customWidth="1"/>
    <col min="15361" max="15372" width="12.75" style="1978" customWidth="1"/>
    <col min="15373" max="15615" width="14.375" style="1978"/>
    <col min="15616" max="15616" width="13.25" style="1978" customWidth="1"/>
    <col min="15617" max="15628" width="12.75" style="1978" customWidth="1"/>
    <col min="15629" max="15871" width="14.375" style="1978"/>
    <col min="15872" max="15872" width="13.25" style="1978" customWidth="1"/>
    <col min="15873" max="15884" width="12.75" style="1978" customWidth="1"/>
    <col min="15885" max="16127" width="14.375" style="1978"/>
    <col min="16128" max="16128" width="13.25" style="1978" customWidth="1"/>
    <col min="16129" max="16140" width="12.75" style="1978" customWidth="1"/>
    <col min="16141" max="16384" width="14.375" style="1978"/>
  </cols>
  <sheetData>
    <row r="1" spans="1:14" ht="19.899999999999999" customHeight="1" thickBot="1">
      <c r="A1" s="1957" t="s">
        <v>2555</v>
      </c>
      <c r="B1" s="1976"/>
      <c r="C1" s="1976"/>
      <c r="D1" s="1976"/>
      <c r="E1" s="1976"/>
      <c r="F1" s="1976"/>
      <c r="G1" s="1976"/>
      <c r="H1" s="1976"/>
      <c r="I1" s="1976"/>
      <c r="J1" s="1976"/>
      <c r="K1" s="1977" t="s">
        <v>784</v>
      </c>
      <c r="L1" s="2431" t="s">
        <v>2556</v>
      </c>
      <c r="M1" s="2431"/>
    </row>
    <row r="2" spans="1:14" ht="19.899999999999999" customHeight="1" thickBot="1">
      <c r="A2" s="1957" t="s">
        <v>2557</v>
      </c>
      <c r="B2" s="1979" t="s">
        <v>2558</v>
      </c>
      <c r="C2" s="1980"/>
      <c r="D2" s="1980"/>
      <c r="E2" s="1980"/>
      <c r="F2" s="1980"/>
      <c r="G2" s="1980"/>
      <c r="H2" s="1980"/>
      <c r="I2" s="1980"/>
      <c r="J2" s="1962"/>
      <c r="K2" s="1977" t="s">
        <v>788</v>
      </c>
      <c r="L2" s="2431" t="s">
        <v>2593</v>
      </c>
      <c r="M2" s="2431"/>
    </row>
    <row r="3" spans="1:14" ht="60" customHeight="1" thickBot="1">
      <c r="A3" s="1981"/>
      <c r="B3" s="2432" t="s">
        <v>2594</v>
      </c>
      <c r="C3" s="2432"/>
      <c r="D3" s="2432"/>
      <c r="E3" s="2432"/>
      <c r="F3" s="2432"/>
      <c r="G3" s="2432"/>
      <c r="H3" s="2432"/>
      <c r="I3" s="2432"/>
      <c r="J3" s="2432"/>
      <c r="K3" s="2432"/>
      <c r="L3" s="1982"/>
      <c r="M3" s="1982"/>
    </row>
    <row r="4" spans="1:14" ht="20.45" customHeight="1" thickBot="1">
      <c r="A4" s="1981"/>
      <c r="B4" s="1981"/>
      <c r="C4" s="1981"/>
      <c r="D4" s="1981"/>
      <c r="E4" s="2433" t="s">
        <v>2595</v>
      </c>
      <c r="F4" s="2433"/>
      <c r="G4" s="2433"/>
      <c r="H4" s="2433"/>
      <c r="I4" s="1981"/>
      <c r="J4" s="1981"/>
      <c r="K4" s="1981"/>
      <c r="L4" s="1981"/>
      <c r="M4" s="1983" t="s">
        <v>2596</v>
      </c>
      <c r="N4" s="125" t="s">
        <v>13</v>
      </c>
    </row>
    <row r="5" spans="1:14" ht="79.900000000000006" customHeight="1">
      <c r="A5" s="1984" t="s">
        <v>2563</v>
      </c>
      <c r="B5" s="1984" t="s">
        <v>2597</v>
      </c>
      <c r="C5" s="1985" t="s">
        <v>2598</v>
      </c>
      <c r="D5" s="1985" t="s">
        <v>2599</v>
      </c>
      <c r="E5" s="1985" t="s">
        <v>2600</v>
      </c>
      <c r="F5" s="1985" t="s">
        <v>2568</v>
      </c>
      <c r="G5" s="1985" t="s">
        <v>2569</v>
      </c>
      <c r="H5" s="1985" t="s">
        <v>2570</v>
      </c>
      <c r="I5" s="1985" t="s">
        <v>2601</v>
      </c>
      <c r="J5" s="1985" t="s">
        <v>2602</v>
      </c>
      <c r="K5" s="1985" t="s">
        <v>2603</v>
      </c>
      <c r="L5" s="1985" t="s">
        <v>2604</v>
      </c>
      <c r="M5" s="1985" t="s">
        <v>2575</v>
      </c>
    </row>
    <row r="6" spans="1:14" ht="29.45" customHeight="1">
      <c r="A6" s="1986" t="s">
        <v>2605</v>
      </c>
      <c r="B6" s="1987"/>
      <c r="C6" s="1988">
        <v>0</v>
      </c>
      <c r="D6" s="1988">
        <v>0</v>
      </c>
      <c r="E6" s="1988">
        <v>0</v>
      </c>
      <c r="F6" s="1988">
        <v>0</v>
      </c>
      <c r="G6" s="1988">
        <v>0</v>
      </c>
      <c r="H6" s="1988">
        <v>457</v>
      </c>
      <c r="I6" s="1988">
        <v>0</v>
      </c>
      <c r="J6" s="1988"/>
      <c r="K6" s="1988">
        <v>0</v>
      </c>
      <c r="L6" s="1988"/>
      <c r="M6" s="1988"/>
    </row>
    <row r="7" spans="1:14" ht="29.45" customHeight="1">
      <c r="A7" s="1989"/>
      <c r="B7" s="1990"/>
      <c r="C7" s="1991"/>
      <c r="D7" s="1991"/>
      <c r="E7" s="1991"/>
      <c r="F7" s="1991"/>
      <c r="G7" s="1991"/>
      <c r="H7" s="1991"/>
      <c r="I7" s="1991"/>
      <c r="J7" s="1991"/>
      <c r="K7" s="1991"/>
      <c r="L7" s="1991"/>
      <c r="M7" s="1991"/>
    </row>
    <row r="8" spans="1:14" ht="29.45" customHeight="1" thickBot="1">
      <c r="A8" s="1992"/>
      <c r="B8" s="1993"/>
      <c r="C8" s="1994"/>
      <c r="D8" s="1994"/>
      <c r="E8" s="1994"/>
      <c r="F8" s="1994"/>
      <c r="G8" s="1994"/>
      <c r="H8" s="1994"/>
      <c r="I8" s="1994"/>
      <c r="J8" s="1994"/>
      <c r="K8" s="1994"/>
      <c r="L8" s="1994"/>
      <c r="M8" s="1994"/>
    </row>
    <row r="9" spans="1:14" ht="25.15" customHeight="1" thickBot="1">
      <c r="A9" s="1981"/>
      <c r="B9" s="1981"/>
      <c r="C9" s="1981"/>
      <c r="D9" s="1981"/>
      <c r="E9" s="1981"/>
      <c r="F9" s="1981"/>
      <c r="G9" s="1981"/>
      <c r="H9" s="1981"/>
      <c r="I9" s="1981"/>
      <c r="J9" s="1981"/>
      <c r="K9" s="1981"/>
      <c r="L9" s="1981"/>
      <c r="M9" s="1981"/>
    </row>
    <row r="10" spans="1:14" ht="78.599999999999994" customHeight="1">
      <c r="A10" s="1984" t="s">
        <v>2563</v>
      </c>
      <c r="B10" s="1985" t="s">
        <v>2577</v>
      </c>
      <c r="C10" s="1985" t="s">
        <v>2578</v>
      </c>
      <c r="D10" s="1985" t="s">
        <v>2606</v>
      </c>
      <c r="E10" s="1995" t="s">
        <v>2607</v>
      </c>
      <c r="F10" s="1985" t="s">
        <v>2581</v>
      </c>
      <c r="G10" s="1985" t="s">
        <v>2582</v>
      </c>
      <c r="H10" s="1985" t="s">
        <v>2583</v>
      </c>
      <c r="I10" s="1985" t="s">
        <v>2584</v>
      </c>
      <c r="J10" s="2434" t="s">
        <v>2608</v>
      </c>
      <c r="K10" s="2434"/>
      <c r="L10" s="1985" t="s">
        <v>2586</v>
      </c>
      <c r="M10" s="1996" t="s">
        <v>2587</v>
      </c>
    </row>
    <row r="11" spans="1:14" ht="29.45" customHeight="1">
      <c r="A11" s="1986" t="s">
        <v>2605</v>
      </c>
      <c r="B11" s="1987"/>
      <c r="C11" s="1997">
        <v>0</v>
      </c>
      <c r="D11" s="1997">
        <v>0</v>
      </c>
      <c r="E11" s="1997"/>
      <c r="F11" s="1997"/>
      <c r="G11" s="1997"/>
      <c r="H11" s="1997"/>
      <c r="I11" s="1997"/>
      <c r="J11" s="2435"/>
      <c r="K11" s="2435"/>
      <c r="L11" s="1997"/>
      <c r="M11" s="1997"/>
    </row>
    <row r="12" spans="1:14" ht="29.45" customHeight="1">
      <c r="A12" s="1989"/>
      <c r="B12" s="1990"/>
      <c r="C12" s="1991"/>
      <c r="D12" s="1991"/>
      <c r="E12" s="1991"/>
      <c r="F12" s="1991"/>
      <c r="G12" s="1991"/>
      <c r="H12" s="1991"/>
      <c r="I12" s="1991"/>
      <c r="J12" s="2426"/>
      <c r="K12" s="2426"/>
      <c r="L12" s="1991"/>
      <c r="M12" s="1991"/>
    </row>
    <row r="13" spans="1:14" ht="29.45" customHeight="1" thickBot="1">
      <c r="A13" s="1992"/>
      <c r="B13" s="1993"/>
      <c r="C13" s="1994"/>
      <c r="D13" s="1994"/>
      <c r="E13" s="1994"/>
      <c r="F13" s="1994"/>
      <c r="G13" s="1994"/>
      <c r="H13" s="1994"/>
      <c r="I13" s="1994"/>
      <c r="J13" s="2427"/>
      <c r="K13" s="2427"/>
      <c r="L13" s="1994"/>
      <c r="M13" s="1994"/>
    </row>
    <row r="14" spans="1:14" ht="21" customHeight="1">
      <c r="A14" s="1976" t="s">
        <v>2393</v>
      </c>
      <c r="B14" s="1976"/>
      <c r="C14" s="1976"/>
      <c r="D14" s="1976" t="s">
        <v>2588</v>
      </c>
      <c r="E14" s="1976"/>
      <c r="F14" s="1976"/>
      <c r="G14" s="2428" t="s">
        <v>815</v>
      </c>
      <c r="H14" s="2428"/>
      <c r="I14" s="1976"/>
      <c r="J14" s="1976" t="s">
        <v>2589</v>
      </c>
      <c r="K14" s="1976"/>
      <c r="L14" s="1976"/>
      <c r="M14" s="1981"/>
    </row>
    <row r="15" spans="1:14" ht="28.15" customHeight="1">
      <c r="A15" s="1976"/>
      <c r="B15" s="1976"/>
      <c r="C15" s="1976"/>
      <c r="D15" s="1976"/>
      <c r="E15" s="1976"/>
      <c r="F15" s="1976"/>
      <c r="G15" s="2429" t="s">
        <v>817</v>
      </c>
      <c r="H15" s="2429"/>
      <c r="I15" s="1976"/>
      <c r="J15" s="1976"/>
      <c r="K15" s="1976"/>
      <c r="L15" s="1976"/>
      <c r="M15" s="1981"/>
    </row>
    <row r="16" spans="1:14" ht="28.9" customHeight="1">
      <c r="B16" s="1976"/>
      <c r="C16" s="1976"/>
      <c r="D16" s="1976"/>
      <c r="E16" s="1976"/>
      <c r="F16" s="1976"/>
      <c r="G16" s="1976"/>
      <c r="H16" s="1976"/>
      <c r="I16" s="1976"/>
      <c r="J16" s="1976"/>
      <c r="K16" s="1976"/>
      <c r="M16" s="1975" t="s">
        <v>2591</v>
      </c>
    </row>
    <row r="17" spans="1:13">
      <c r="A17" s="1976" t="s">
        <v>2609</v>
      </c>
      <c r="B17" s="1976"/>
      <c r="C17" s="1976"/>
      <c r="D17" s="1976"/>
      <c r="E17" s="1976"/>
      <c r="F17" s="1976"/>
      <c r="G17" s="1976"/>
      <c r="H17" s="1976"/>
      <c r="I17" s="1976"/>
      <c r="J17" s="1976"/>
      <c r="K17" s="1976"/>
      <c r="L17" s="1976"/>
      <c r="M17" s="1981"/>
    </row>
    <row r="18" spans="1:13" ht="21.6" customHeight="1">
      <c r="A18" s="1976" t="s">
        <v>2610</v>
      </c>
      <c r="B18" s="1976"/>
      <c r="C18" s="1976"/>
      <c r="D18" s="1976"/>
      <c r="E18" s="1976"/>
      <c r="F18" s="1976"/>
      <c r="G18" s="1976"/>
      <c r="H18" s="1976"/>
      <c r="I18" s="1976"/>
      <c r="J18" s="2430"/>
      <c r="K18" s="2430"/>
      <c r="L18" s="2430"/>
      <c r="M18" s="1981"/>
    </row>
  </sheetData>
  <sheetProtection formatCells="0" formatColumns="0" formatRows="0" insertRows="0" deleteRows="0" selectLockedCells="1"/>
  <mergeCells count="11">
    <mergeCell ref="J11:K11"/>
    <mergeCell ref="L1:M1"/>
    <mergeCell ref="L2:M2"/>
    <mergeCell ref="B3:K3"/>
    <mergeCell ref="E4:H4"/>
    <mergeCell ref="J10:K10"/>
    <mergeCell ref="J12:K12"/>
    <mergeCell ref="J13:K13"/>
    <mergeCell ref="G14:H14"/>
    <mergeCell ref="G15:H15"/>
    <mergeCell ref="J18:L18"/>
  </mergeCells>
  <phoneticPr fontId="44" type="noConversion"/>
  <hyperlinks>
    <hyperlink ref="N4" location="預告統計資料發布時間表!A1" display="回發布時間表" xr:uid="{AD59299E-6D67-455B-A7B1-6B104AE7AF4D}"/>
  </hyperlinks>
  <printOptions horizontalCentered="1"/>
  <pageMargins left="0.59027777777777779" right="0.59027777777777779" top="0.59027777777777779" bottom="0.59027777777777779" header="0.51180555555555551" footer="0.51180555555555551"/>
  <pageSetup paperSize="9" scale="75" firstPageNumber="0" orientation="landscape" horizontalDpi="300"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88E3-203F-496E-AE0E-4137D8543D2C}">
  <dimension ref="A1:P32"/>
  <sheetViews>
    <sheetView topLeftCell="A3" zoomScale="85" zoomScaleNormal="85" workbookViewId="0"/>
  </sheetViews>
  <sheetFormatPr defaultRowHeight="12"/>
  <cols>
    <col min="1" max="1" width="14.25" style="1083" customWidth="1"/>
    <col min="2" max="13" width="11.625" style="1083" customWidth="1"/>
    <col min="14" max="15" width="11.75" style="1083" customWidth="1"/>
    <col min="16" max="256" width="9" style="1083"/>
    <col min="257" max="257" width="14.25" style="1083" customWidth="1"/>
    <col min="258" max="269" width="11.625" style="1083" customWidth="1"/>
    <col min="270" max="271" width="11.75" style="1083" customWidth="1"/>
    <col min="272" max="512" width="9" style="1083"/>
    <col min="513" max="513" width="14.25" style="1083" customWidth="1"/>
    <col min="514" max="525" width="11.625" style="1083" customWidth="1"/>
    <col min="526" max="527" width="11.75" style="1083" customWidth="1"/>
    <col min="528" max="768" width="9" style="1083"/>
    <col min="769" max="769" width="14.25" style="1083" customWidth="1"/>
    <col min="770" max="781" width="11.625" style="1083" customWidth="1"/>
    <col min="782" max="783" width="11.75" style="1083" customWidth="1"/>
    <col min="784" max="1024" width="9" style="1083"/>
    <col min="1025" max="1025" width="14.25" style="1083" customWidth="1"/>
    <col min="1026" max="1037" width="11.625" style="1083" customWidth="1"/>
    <col min="1038" max="1039" width="11.75" style="1083" customWidth="1"/>
    <col min="1040" max="1280" width="9" style="1083"/>
    <col min="1281" max="1281" width="14.25" style="1083" customWidth="1"/>
    <col min="1282" max="1293" width="11.625" style="1083" customWidth="1"/>
    <col min="1294" max="1295" width="11.75" style="1083" customWidth="1"/>
    <col min="1296" max="1536" width="9" style="1083"/>
    <col min="1537" max="1537" width="14.25" style="1083" customWidth="1"/>
    <col min="1538" max="1549" width="11.625" style="1083" customWidth="1"/>
    <col min="1550" max="1551" width="11.75" style="1083" customWidth="1"/>
    <col min="1552" max="1792" width="9" style="1083"/>
    <col min="1793" max="1793" width="14.25" style="1083" customWidth="1"/>
    <col min="1794" max="1805" width="11.625" style="1083" customWidth="1"/>
    <col min="1806" max="1807" width="11.75" style="1083" customWidth="1"/>
    <col min="1808" max="2048" width="9" style="1083"/>
    <col min="2049" max="2049" width="14.25" style="1083" customWidth="1"/>
    <col min="2050" max="2061" width="11.625" style="1083" customWidth="1"/>
    <col min="2062" max="2063" width="11.75" style="1083" customWidth="1"/>
    <col min="2064" max="2304" width="9" style="1083"/>
    <col min="2305" max="2305" width="14.25" style="1083" customWidth="1"/>
    <col min="2306" max="2317" width="11.625" style="1083" customWidth="1"/>
    <col min="2318" max="2319" width="11.75" style="1083" customWidth="1"/>
    <col min="2320" max="2560" width="9" style="1083"/>
    <col min="2561" max="2561" width="14.25" style="1083" customWidth="1"/>
    <col min="2562" max="2573" width="11.625" style="1083" customWidth="1"/>
    <col min="2574" max="2575" width="11.75" style="1083" customWidth="1"/>
    <col min="2576" max="2816" width="9" style="1083"/>
    <col min="2817" max="2817" width="14.25" style="1083" customWidth="1"/>
    <col min="2818" max="2829" width="11.625" style="1083" customWidth="1"/>
    <col min="2830" max="2831" width="11.75" style="1083" customWidth="1"/>
    <col min="2832" max="3072" width="9" style="1083"/>
    <col min="3073" max="3073" width="14.25" style="1083" customWidth="1"/>
    <col min="3074" max="3085" width="11.625" style="1083" customWidth="1"/>
    <col min="3086" max="3087" width="11.75" style="1083" customWidth="1"/>
    <col min="3088" max="3328" width="9" style="1083"/>
    <col min="3329" max="3329" width="14.25" style="1083" customWidth="1"/>
    <col min="3330" max="3341" width="11.625" style="1083" customWidth="1"/>
    <col min="3342" max="3343" width="11.75" style="1083" customWidth="1"/>
    <col min="3344" max="3584" width="9" style="1083"/>
    <col min="3585" max="3585" width="14.25" style="1083" customWidth="1"/>
    <col min="3586" max="3597" width="11.625" style="1083" customWidth="1"/>
    <col min="3598" max="3599" width="11.75" style="1083" customWidth="1"/>
    <col min="3600" max="3840" width="9" style="1083"/>
    <col min="3841" max="3841" width="14.25" style="1083" customWidth="1"/>
    <col min="3842" max="3853" width="11.625" style="1083" customWidth="1"/>
    <col min="3854" max="3855" width="11.75" style="1083" customWidth="1"/>
    <col min="3856" max="4096" width="9" style="1083"/>
    <col min="4097" max="4097" width="14.25" style="1083" customWidth="1"/>
    <col min="4098" max="4109" width="11.625" style="1083" customWidth="1"/>
    <col min="4110" max="4111" width="11.75" style="1083" customWidth="1"/>
    <col min="4112" max="4352" width="9" style="1083"/>
    <col min="4353" max="4353" width="14.25" style="1083" customWidth="1"/>
    <col min="4354" max="4365" width="11.625" style="1083" customWidth="1"/>
    <col min="4366" max="4367" width="11.75" style="1083" customWidth="1"/>
    <col min="4368" max="4608" width="9" style="1083"/>
    <col min="4609" max="4609" width="14.25" style="1083" customWidth="1"/>
    <col min="4610" max="4621" width="11.625" style="1083" customWidth="1"/>
    <col min="4622" max="4623" width="11.75" style="1083" customWidth="1"/>
    <col min="4624" max="4864" width="9" style="1083"/>
    <col min="4865" max="4865" width="14.25" style="1083" customWidth="1"/>
    <col min="4866" max="4877" width="11.625" style="1083" customWidth="1"/>
    <col min="4878" max="4879" width="11.75" style="1083" customWidth="1"/>
    <col min="4880" max="5120" width="9" style="1083"/>
    <col min="5121" max="5121" width="14.25" style="1083" customWidth="1"/>
    <col min="5122" max="5133" width="11.625" style="1083" customWidth="1"/>
    <col min="5134" max="5135" width="11.75" style="1083" customWidth="1"/>
    <col min="5136" max="5376" width="9" style="1083"/>
    <col min="5377" max="5377" width="14.25" style="1083" customWidth="1"/>
    <col min="5378" max="5389" width="11.625" style="1083" customWidth="1"/>
    <col min="5390" max="5391" width="11.75" style="1083" customWidth="1"/>
    <col min="5392" max="5632" width="9" style="1083"/>
    <col min="5633" max="5633" width="14.25" style="1083" customWidth="1"/>
    <col min="5634" max="5645" width="11.625" style="1083" customWidth="1"/>
    <col min="5646" max="5647" width="11.75" style="1083" customWidth="1"/>
    <col min="5648" max="5888" width="9" style="1083"/>
    <col min="5889" max="5889" width="14.25" style="1083" customWidth="1"/>
    <col min="5890" max="5901" width="11.625" style="1083" customWidth="1"/>
    <col min="5902" max="5903" width="11.75" style="1083" customWidth="1"/>
    <col min="5904" max="6144" width="9" style="1083"/>
    <col min="6145" max="6145" width="14.25" style="1083" customWidth="1"/>
    <col min="6146" max="6157" width="11.625" style="1083" customWidth="1"/>
    <col min="6158" max="6159" width="11.75" style="1083" customWidth="1"/>
    <col min="6160" max="6400" width="9" style="1083"/>
    <col min="6401" max="6401" width="14.25" style="1083" customWidth="1"/>
    <col min="6402" max="6413" width="11.625" style="1083" customWidth="1"/>
    <col min="6414" max="6415" width="11.75" style="1083" customWidth="1"/>
    <col min="6416" max="6656" width="9" style="1083"/>
    <col min="6657" max="6657" width="14.25" style="1083" customWidth="1"/>
    <col min="6658" max="6669" width="11.625" style="1083" customWidth="1"/>
    <col min="6670" max="6671" width="11.75" style="1083" customWidth="1"/>
    <col min="6672" max="6912" width="9" style="1083"/>
    <col min="6913" max="6913" width="14.25" style="1083" customWidth="1"/>
    <col min="6914" max="6925" width="11.625" style="1083" customWidth="1"/>
    <col min="6926" max="6927" width="11.75" style="1083" customWidth="1"/>
    <col min="6928" max="7168" width="9" style="1083"/>
    <col min="7169" max="7169" width="14.25" style="1083" customWidth="1"/>
    <col min="7170" max="7181" width="11.625" style="1083" customWidth="1"/>
    <col min="7182" max="7183" width="11.75" style="1083" customWidth="1"/>
    <col min="7184" max="7424" width="9" style="1083"/>
    <col min="7425" max="7425" width="14.25" style="1083" customWidth="1"/>
    <col min="7426" max="7437" width="11.625" style="1083" customWidth="1"/>
    <col min="7438" max="7439" width="11.75" style="1083" customWidth="1"/>
    <col min="7440" max="7680" width="9" style="1083"/>
    <col min="7681" max="7681" width="14.25" style="1083" customWidth="1"/>
    <col min="7682" max="7693" width="11.625" style="1083" customWidth="1"/>
    <col min="7694" max="7695" width="11.75" style="1083" customWidth="1"/>
    <col min="7696" max="7936" width="9" style="1083"/>
    <col min="7937" max="7937" width="14.25" style="1083" customWidth="1"/>
    <col min="7938" max="7949" width="11.625" style="1083" customWidth="1"/>
    <col min="7950" max="7951" width="11.75" style="1083" customWidth="1"/>
    <col min="7952" max="8192" width="9" style="1083"/>
    <col min="8193" max="8193" width="14.25" style="1083" customWidth="1"/>
    <col min="8194" max="8205" width="11.625" style="1083" customWidth="1"/>
    <col min="8206" max="8207" width="11.75" style="1083" customWidth="1"/>
    <col min="8208" max="8448" width="9" style="1083"/>
    <col min="8449" max="8449" width="14.25" style="1083" customWidth="1"/>
    <col min="8450" max="8461" width="11.625" style="1083" customWidth="1"/>
    <col min="8462" max="8463" width="11.75" style="1083" customWidth="1"/>
    <col min="8464" max="8704" width="9" style="1083"/>
    <col min="8705" max="8705" width="14.25" style="1083" customWidth="1"/>
    <col min="8706" max="8717" width="11.625" style="1083" customWidth="1"/>
    <col min="8718" max="8719" width="11.75" style="1083" customWidth="1"/>
    <col min="8720" max="8960" width="9" style="1083"/>
    <col min="8961" max="8961" width="14.25" style="1083" customWidth="1"/>
    <col min="8962" max="8973" width="11.625" style="1083" customWidth="1"/>
    <col min="8974" max="8975" width="11.75" style="1083" customWidth="1"/>
    <col min="8976" max="9216" width="9" style="1083"/>
    <col min="9217" max="9217" width="14.25" style="1083" customWidth="1"/>
    <col min="9218" max="9229" width="11.625" style="1083" customWidth="1"/>
    <col min="9230" max="9231" width="11.75" style="1083" customWidth="1"/>
    <col min="9232" max="9472" width="9" style="1083"/>
    <col min="9473" max="9473" width="14.25" style="1083" customWidth="1"/>
    <col min="9474" max="9485" width="11.625" style="1083" customWidth="1"/>
    <col min="9486" max="9487" width="11.75" style="1083" customWidth="1"/>
    <col min="9488" max="9728" width="9" style="1083"/>
    <col min="9729" max="9729" width="14.25" style="1083" customWidth="1"/>
    <col min="9730" max="9741" width="11.625" style="1083" customWidth="1"/>
    <col min="9742" max="9743" width="11.75" style="1083" customWidth="1"/>
    <col min="9744" max="9984" width="9" style="1083"/>
    <col min="9985" max="9985" width="14.25" style="1083" customWidth="1"/>
    <col min="9986" max="9997" width="11.625" style="1083" customWidth="1"/>
    <col min="9998" max="9999" width="11.75" style="1083" customWidth="1"/>
    <col min="10000" max="10240" width="9" style="1083"/>
    <col min="10241" max="10241" width="14.25" style="1083" customWidth="1"/>
    <col min="10242" max="10253" width="11.625" style="1083" customWidth="1"/>
    <col min="10254" max="10255" width="11.75" style="1083" customWidth="1"/>
    <col min="10256" max="10496" width="9" style="1083"/>
    <col min="10497" max="10497" width="14.25" style="1083" customWidth="1"/>
    <col min="10498" max="10509" width="11.625" style="1083" customWidth="1"/>
    <col min="10510" max="10511" width="11.75" style="1083" customWidth="1"/>
    <col min="10512" max="10752" width="9" style="1083"/>
    <col min="10753" max="10753" width="14.25" style="1083" customWidth="1"/>
    <col min="10754" max="10765" width="11.625" style="1083" customWidth="1"/>
    <col min="10766" max="10767" width="11.75" style="1083" customWidth="1"/>
    <col min="10768" max="11008" width="9" style="1083"/>
    <col min="11009" max="11009" width="14.25" style="1083" customWidth="1"/>
    <col min="11010" max="11021" width="11.625" style="1083" customWidth="1"/>
    <col min="11022" max="11023" width="11.75" style="1083" customWidth="1"/>
    <col min="11024" max="11264" width="9" style="1083"/>
    <col min="11265" max="11265" width="14.25" style="1083" customWidth="1"/>
    <col min="11266" max="11277" width="11.625" style="1083" customWidth="1"/>
    <col min="11278" max="11279" width="11.75" style="1083" customWidth="1"/>
    <col min="11280" max="11520" width="9" style="1083"/>
    <col min="11521" max="11521" width="14.25" style="1083" customWidth="1"/>
    <col min="11522" max="11533" width="11.625" style="1083" customWidth="1"/>
    <col min="11534" max="11535" width="11.75" style="1083" customWidth="1"/>
    <col min="11536" max="11776" width="9" style="1083"/>
    <col min="11777" max="11777" width="14.25" style="1083" customWidth="1"/>
    <col min="11778" max="11789" width="11.625" style="1083" customWidth="1"/>
    <col min="11790" max="11791" width="11.75" style="1083" customWidth="1"/>
    <col min="11792" max="12032" width="9" style="1083"/>
    <col min="12033" max="12033" width="14.25" style="1083" customWidth="1"/>
    <col min="12034" max="12045" width="11.625" style="1083" customWidth="1"/>
    <col min="12046" max="12047" width="11.75" style="1083" customWidth="1"/>
    <col min="12048" max="12288" width="9" style="1083"/>
    <col min="12289" max="12289" width="14.25" style="1083" customWidth="1"/>
    <col min="12290" max="12301" width="11.625" style="1083" customWidth="1"/>
    <col min="12302" max="12303" width="11.75" style="1083" customWidth="1"/>
    <col min="12304" max="12544" width="9" style="1083"/>
    <col min="12545" max="12545" width="14.25" style="1083" customWidth="1"/>
    <col min="12546" max="12557" width="11.625" style="1083" customWidth="1"/>
    <col min="12558" max="12559" width="11.75" style="1083" customWidth="1"/>
    <col min="12560" max="12800" width="9" style="1083"/>
    <col min="12801" max="12801" width="14.25" style="1083" customWidth="1"/>
    <col min="12802" max="12813" width="11.625" style="1083" customWidth="1"/>
    <col min="12814" max="12815" width="11.75" style="1083" customWidth="1"/>
    <col min="12816" max="13056" width="9" style="1083"/>
    <col min="13057" max="13057" width="14.25" style="1083" customWidth="1"/>
    <col min="13058" max="13069" width="11.625" style="1083" customWidth="1"/>
    <col min="13070" max="13071" width="11.75" style="1083" customWidth="1"/>
    <col min="13072" max="13312" width="9" style="1083"/>
    <col min="13313" max="13313" width="14.25" style="1083" customWidth="1"/>
    <col min="13314" max="13325" width="11.625" style="1083" customWidth="1"/>
    <col min="13326" max="13327" width="11.75" style="1083" customWidth="1"/>
    <col min="13328" max="13568" width="9" style="1083"/>
    <col min="13569" max="13569" width="14.25" style="1083" customWidth="1"/>
    <col min="13570" max="13581" width="11.625" style="1083" customWidth="1"/>
    <col min="13582" max="13583" width="11.75" style="1083" customWidth="1"/>
    <col min="13584" max="13824" width="9" style="1083"/>
    <col min="13825" max="13825" width="14.25" style="1083" customWidth="1"/>
    <col min="13826" max="13837" width="11.625" style="1083" customWidth="1"/>
    <col min="13838" max="13839" width="11.75" style="1083" customWidth="1"/>
    <col min="13840" max="14080" width="9" style="1083"/>
    <col min="14081" max="14081" width="14.25" style="1083" customWidth="1"/>
    <col min="14082" max="14093" width="11.625" style="1083" customWidth="1"/>
    <col min="14094" max="14095" width="11.75" style="1083" customWidth="1"/>
    <col min="14096" max="14336" width="9" style="1083"/>
    <col min="14337" max="14337" width="14.25" style="1083" customWidth="1"/>
    <col min="14338" max="14349" width="11.625" style="1083" customWidth="1"/>
    <col min="14350" max="14351" width="11.75" style="1083" customWidth="1"/>
    <col min="14352" max="14592" width="9" style="1083"/>
    <col min="14593" max="14593" width="14.25" style="1083" customWidth="1"/>
    <col min="14594" max="14605" width="11.625" style="1083" customWidth="1"/>
    <col min="14606" max="14607" width="11.75" style="1083" customWidth="1"/>
    <col min="14608" max="14848" width="9" style="1083"/>
    <col min="14849" max="14849" width="14.25" style="1083" customWidth="1"/>
    <col min="14850" max="14861" width="11.625" style="1083" customWidth="1"/>
    <col min="14862" max="14863" width="11.75" style="1083" customWidth="1"/>
    <col min="14864" max="15104" width="9" style="1083"/>
    <col min="15105" max="15105" width="14.25" style="1083" customWidth="1"/>
    <col min="15106" max="15117" width="11.625" style="1083" customWidth="1"/>
    <col min="15118" max="15119" width="11.75" style="1083" customWidth="1"/>
    <col min="15120" max="15360" width="9" style="1083"/>
    <col min="15361" max="15361" width="14.25" style="1083" customWidth="1"/>
    <col min="15362" max="15373" width="11.625" style="1083" customWidth="1"/>
    <col min="15374" max="15375" width="11.75" style="1083" customWidth="1"/>
    <col min="15376" max="15616" width="9" style="1083"/>
    <col min="15617" max="15617" width="14.25" style="1083" customWidth="1"/>
    <col min="15618" max="15629" width="11.625" style="1083" customWidth="1"/>
    <col min="15630" max="15631" width="11.75" style="1083" customWidth="1"/>
    <col min="15632" max="15872" width="9" style="1083"/>
    <col min="15873" max="15873" width="14.25" style="1083" customWidth="1"/>
    <col min="15874" max="15885" width="11.625" style="1083" customWidth="1"/>
    <col min="15886" max="15887" width="11.75" style="1083" customWidth="1"/>
    <col min="15888" max="16128" width="9" style="1083"/>
    <col min="16129" max="16129" width="14.25" style="1083" customWidth="1"/>
    <col min="16130" max="16141" width="11.625" style="1083" customWidth="1"/>
    <col min="16142" max="16143" width="11.75" style="1083" customWidth="1"/>
    <col min="16144" max="16384" width="9" style="1083"/>
  </cols>
  <sheetData>
    <row r="1" spans="1:16" s="1165" customFormat="1" ht="32.25" hidden="1">
      <c r="A1" s="1165" t="s">
        <v>1428</v>
      </c>
      <c r="B1" s="1165" t="s">
        <v>2613</v>
      </c>
      <c r="C1" s="1165" t="s">
        <v>2614</v>
      </c>
      <c r="D1" s="1165" t="s">
        <v>2615</v>
      </c>
      <c r="E1" s="1998" t="s">
        <v>2616</v>
      </c>
      <c r="F1" s="1999" t="s">
        <v>2617</v>
      </c>
      <c r="G1" s="1165" t="s">
        <v>2618</v>
      </c>
    </row>
    <row r="2" spans="1:16" s="1165" customFormat="1" ht="409.5" hidden="1">
      <c r="A2" s="1165" t="s">
        <v>2619</v>
      </c>
      <c r="B2" s="1165" t="s">
        <v>2620</v>
      </c>
      <c r="C2" s="1088" t="s">
        <v>2621</v>
      </c>
    </row>
    <row r="3" spans="1:16" ht="18" customHeight="1" thickBot="1">
      <c r="A3" s="2450"/>
      <c r="B3" s="2450"/>
      <c r="C3" s="2450"/>
      <c r="D3" s="1111"/>
      <c r="E3" s="1111"/>
      <c r="F3" s="1111"/>
      <c r="G3" s="1111"/>
      <c r="H3" s="1111"/>
      <c r="I3" s="1111"/>
      <c r="J3" s="1111"/>
      <c r="K3" s="1111"/>
      <c r="L3" s="1111"/>
      <c r="M3" s="1111"/>
      <c r="N3" s="1111"/>
      <c r="O3" s="2000"/>
    </row>
    <row r="4" spans="1:16" ht="18" customHeight="1">
      <c r="A4" s="2450"/>
      <c r="B4" s="2450"/>
      <c r="C4" s="2450"/>
      <c r="D4" s="2001"/>
      <c r="E4" s="1111"/>
      <c r="F4" s="1111"/>
      <c r="G4" s="1111"/>
      <c r="H4" s="1111"/>
      <c r="I4" s="1111"/>
      <c r="J4" s="1111"/>
      <c r="K4" s="1111"/>
      <c r="L4" s="1111"/>
      <c r="M4" s="1111"/>
      <c r="N4" s="1111"/>
      <c r="O4" s="2002"/>
      <c r="P4" s="125" t="s">
        <v>13</v>
      </c>
    </row>
    <row r="5" spans="1:16" ht="36" customHeight="1">
      <c r="A5" s="2451" t="str">
        <f>F1</f>
        <v>臺東縣都市計畫區域內現有已開闢道路長度及面積暨橋梁座數、自行車道長度</v>
      </c>
      <c r="B5" s="2451"/>
      <c r="C5" s="2451"/>
      <c r="D5" s="2451"/>
      <c r="E5" s="2451"/>
      <c r="F5" s="2451"/>
      <c r="G5" s="2451"/>
      <c r="H5" s="2451"/>
      <c r="I5" s="2451"/>
      <c r="J5" s="2451"/>
      <c r="K5" s="2451"/>
      <c r="L5" s="2451"/>
      <c r="M5" s="2451"/>
      <c r="N5" s="2451"/>
      <c r="O5" s="2451"/>
    </row>
    <row r="6" spans="1:16" ht="24" customHeight="1" thickBot="1">
      <c r="A6" s="2452" t="s">
        <v>2622</v>
      </c>
      <c r="B6" s="2452"/>
      <c r="C6" s="2452"/>
      <c r="D6" s="2452"/>
      <c r="E6" s="2452"/>
      <c r="F6" s="2452"/>
      <c r="G6" s="2452"/>
      <c r="H6" s="2452"/>
      <c r="I6" s="2452"/>
      <c r="J6" s="2452"/>
      <c r="K6" s="2452"/>
      <c r="L6" s="2452"/>
      <c r="M6" s="2452"/>
      <c r="N6" s="2452"/>
      <c r="O6" s="2452"/>
    </row>
    <row r="7" spans="1:16" s="1092" customFormat="1" ht="18.95" customHeight="1">
      <c r="A7" s="2453" t="s">
        <v>2623</v>
      </c>
      <c r="B7" s="2456" t="s">
        <v>1070</v>
      </c>
      <c r="C7" s="2457"/>
      <c r="D7" s="2457"/>
      <c r="E7" s="2458"/>
      <c r="F7" s="2459" t="s">
        <v>2624</v>
      </c>
      <c r="G7" s="2459"/>
      <c r="H7" s="2459"/>
      <c r="I7" s="2460"/>
      <c r="J7" s="2461" t="s">
        <v>2625</v>
      </c>
      <c r="K7" s="2459"/>
      <c r="L7" s="2459"/>
      <c r="M7" s="2459"/>
      <c r="N7" s="2462" t="s">
        <v>2626</v>
      </c>
      <c r="O7" s="2465" t="s">
        <v>2627</v>
      </c>
    </row>
    <row r="8" spans="1:16" s="1092" customFormat="1" ht="18.95" customHeight="1">
      <c r="A8" s="2454"/>
      <c r="B8" s="2441" t="s">
        <v>2628</v>
      </c>
      <c r="C8" s="2443" t="s">
        <v>2629</v>
      </c>
      <c r="D8" s="2444"/>
      <c r="E8" s="2445"/>
      <c r="F8" s="2446" t="s">
        <v>2628</v>
      </c>
      <c r="G8" s="2444" t="s">
        <v>2629</v>
      </c>
      <c r="H8" s="2444"/>
      <c r="I8" s="2445"/>
      <c r="J8" s="2448" t="s">
        <v>2628</v>
      </c>
      <c r="K8" s="2443" t="s">
        <v>2630</v>
      </c>
      <c r="L8" s="2444"/>
      <c r="M8" s="2444"/>
      <c r="N8" s="2463"/>
      <c r="O8" s="2466"/>
    </row>
    <row r="9" spans="1:16" s="1092" customFormat="1" ht="33.950000000000003" customHeight="1" thickBot="1">
      <c r="A9" s="2455"/>
      <c r="B9" s="2442"/>
      <c r="C9" s="1091" t="s">
        <v>2631</v>
      </c>
      <c r="D9" s="1091" t="s">
        <v>2632</v>
      </c>
      <c r="E9" s="1091" t="s">
        <v>1546</v>
      </c>
      <c r="F9" s="2447"/>
      <c r="G9" s="1870" t="s">
        <v>2631</v>
      </c>
      <c r="H9" s="1870" t="s">
        <v>2632</v>
      </c>
      <c r="I9" s="1870" t="s">
        <v>1546</v>
      </c>
      <c r="J9" s="2449"/>
      <c r="K9" s="1870" t="s">
        <v>2631</v>
      </c>
      <c r="L9" s="1870" t="s">
        <v>2632</v>
      </c>
      <c r="M9" s="1869" t="s">
        <v>1546</v>
      </c>
      <c r="N9" s="2464"/>
      <c r="O9" s="2467"/>
    </row>
    <row r="10" spans="1:16" s="1096" customFormat="1" ht="18" customHeight="1">
      <c r="A10" s="2003" t="s">
        <v>2633</v>
      </c>
      <c r="B10" s="2004">
        <v>0</v>
      </c>
      <c r="C10" s="2005">
        <v>0</v>
      </c>
      <c r="D10" s="2005">
        <v>0</v>
      </c>
      <c r="E10" s="2005">
        <v>0</v>
      </c>
      <c r="F10" s="2005">
        <v>0</v>
      </c>
      <c r="G10" s="2005">
        <v>0</v>
      </c>
      <c r="H10" s="2005">
        <v>0</v>
      </c>
      <c r="I10" s="2005">
        <v>0</v>
      </c>
      <c r="J10" s="2005">
        <v>0</v>
      </c>
      <c r="K10" s="2005">
        <v>0</v>
      </c>
      <c r="L10" s="2005">
        <v>0</v>
      </c>
      <c r="M10" s="2005">
        <v>0</v>
      </c>
      <c r="N10" s="2005">
        <v>0</v>
      </c>
      <c r="O10" s="2005">
        <v>0</v>
      </c>
    </row>
    <row r="11" spans="1:16" s="1096" customFormat="1" ht="18" customHeight="1">
      <c r="A11" s="2003" t="s">
        <v>2634</v>
      </c>
      <c r="B11" s="2004">
        <v>0</v>
      </c>
      <c r="C11" s="2005">
        <v>0</v>
      </c>
      <c r="D11" s="2005">
        <v>0</v>
      </c>
      <c r="E11" s="2005">
        <v>0</v>
      </c>
      <c r="F11" s="2005">
        <v>0</v>
      </c>
      <c r="G11" s="2005">
        <v>0</v>
      </c>
      <c r="H11" s="2005">
        <v>0</v>
      </c>
      <c r="I11" s="2005">
        <v>0</v>
      </c>
      <c r="J11" s="2005">
        <v>0</v>
      </c>
      <c r="K11" s="2005">
        <v>0</v>
      </c>
      <c r="L11" s="2005">
        <v>0</v>
      </c>
      <c r="M11" s="2005">
        <v>0</v>
      </c>
      <c r="N11" s="2005">
        <v>0</v>
      </c>
      <c r="O11" s="2005">
        <v>0</v>
      </c>
    </row>
    <row r="12" spans="1:16" s="1096" customFormat="1" ht="18" customHeight="1">
      <c r="A12" s="2006" t="s">
        <v>2635</v>
      </c>
      <c r="B12" s="2004">
        <v>0</v>
      </c>
      <c r="C12" s="2005">
        <v>0</v>
      </c>
      <c r="D12" s="2005">
        <v>0</v>
      </c>
      <c r="E12" s="2005">
        <v>0</v>
      </c>
      <c r="F12" s="2005">
        <v>0</v>
      </c>
      <c r="G12" s="2005">
        <v>0</v>
      </c>
      <c r="H12" s="2005">
        <v>0</v>
      </c>
      <c r="I12" s="2005">
        <v>0</v>
      </c>
      <c r="J12" s="2005">
        <v>0</v>
      </c>
      <c r="K12" s="2005">
        <v>0</v>
      </c>
      <c r="L12" s="2005">
        <v>0</v>
      </c>
      <c r="M12" s="2005">
        <v>0</v>
      </c>
      <c r="N12" s="2005">
        <v>0</v>
      </c>
      <c r="O12" s="2005">
        <v>0</v>
      </c>
    </row>
    <row r="13" spans="1:16" s="1096" customFormat="1" ht="18" customHeight="1">
      <c r="A13" s="2003" t="s">
        <v>2636</v>
      </c>
      <c r="B13" s="2004">
        <v>0</v>
      </c>
      <c r="C13" s="2005">
        <v>0</v>
      </c>
      <c r="D13" s="2005">
        <v>0</v>
      </c>
      <c r="E13" s="2005">
        <v>0</v>
      </c>
      <c r="F13" s="2005">
        <v>0</v>
      </c>
      <c r="G13" s="2005">
        <v>0</v>
      </c>
      <c r="H13" s="2005">
        <v>0</v>
      </c>
      <c r="I13" s="2005">
        <v>0</v>
      </c>
      <c r="J13" s="2005">
        <v>0</v>
      </c>
      <c r="K13" s="2005">
        <v>0</v>
      </c>
      <c r="L13" s="2005">
        <v>0</v>
      </c>
      <c r="M13" s="2005">
        <v>0</v>
      </c>
      <c r="N13" s="2005">
        <v>0</v>
      </c>
      <c r="O13" s="2005">
        <v>0</v>
      </c>
    </row>
    <row r="14" spans="1:16" s="1096" customFormat="1" ht="18" customHeight="1">
      <c r="A14" s="2003" t="s">
        <v>2637</v>
      </c>
      <c r="B14" s="2004">
        <v>0</v>
      </c>
      <c r="C14" s="2005">
        <v>0</v>
      </c>
      <c r="D14" s="2005">
        <v>0</v>
      </c>
      <c r="E14" s="2005">
        <v>0</v>
      </c>
      <c r="F14" s="2005">
        <v>0</v>
      </c>
      <c r="G14" s="2005">
        <v>0</v>
      </c>
      <c r="H14" s="2005">
        <v>0</v>
      </c>
      <c r="I14" s="2005">
        <v>0</v>
      </c>
      <c r="J14" s="2005">
        <v>0</v>
      </c>
      <c r="K14" s="2005">
        <v>0</v>
      </c>
      <c r="L14" s="2005">
        <v>0</v>
      </c>
      <c r="M14" s="2005">
        <v>0</v>
      </c>
      <c r="N14" s="2005">
        <v>0</v>
      </c>
      <c r="O14" s="2005">
        <v>0</v>
      </c>
    </row>
    <row r="15" spans="1:16" s="1096" customFormat="1" ht="18" customHeight="1">
      <c r="A15" s="2003" t="s">
        <v>2638</v>
      </c>
      <c r="B15" s="2004">
        <v>0</v>
      </c>
      <c r="C15" s="2005">
        <v>0</v>
      </c>
      <c r="D15" s="2005">
        <v>0</v>
      </c>
      <c r="E15" s="2005">
        <v>0</v>
      </c>
      <c r="F15" s="2005">
        <v>0</v>
      </c>
      <c r="G15" s="2005">
        <v>0</v>
      </c>
      <c r="H15" s="2005">
        <v>0</v>
      </c>
      <c r="I15" s="2005">
        <v>0</v>
      </c>
      <c r="J15" s="2005">
        <v>0</v>
      </c>
      <c r="K15" s="2005">
        <v>0</v>
      </c>
      <c r="L15" s="2005">
        <v>0</v>
      </c>
      <c r="M15" s="2005">
        <v>0</v>
      </c>
      <c r="N15" s="2005">
        <v>0</v>
      </c>
      <c r="O15" s="2005">
        <v>0</v>
      </c>
    </row>
    <row r="16" spans="1:16" s="1096" customFormat="1" ht="18" customHeight="1">
      <c r="A16" s="2003" t="s">
        <v>2639</v>
      </c>
      <c r="B16" s="2004">
        <v>0</v>
      </c>
      <c r="C16" s="2005">
        <v>0</v>
      </c>
      <c r="D16" s="2005">
        <v>0</v>
      </c>
      <c r="E16" s="2005">
        <v>0</v>
      </c>
      <c r="F16" s="2005">
        <v>0</v>
      </c>
      <c r="G16" s="2005">
        <v>0</v>
      </c>
      <c r="H16" s="2005">
        <v>0</v>
      </c>
      <c r="I16" s="2005">
        <v>0</v>
      </c>
      <c r="J16" s="2005">
        <v>0</v>
      </c>
      <c r="K16" s="2005">
        <v>0</v>
      </c>
      <c r="L16" s="2005">
        <v>0</v>
      </c>
      <c r="M16" s="2005">
        <v>0</v>
      </c>
      <c r="N16" s="2005">
        <v>0</v>
      </c>
      <c r="O16" s="2005">
        <v>0</v>
      </c>
    </row>
    <row r="17" spans="1:15" s="1096" customFormat="1" ht="18" customHeight="1">
      <c r="A17" s="2003" t="s">
        <v>2640</v>
      </c>
      <c r="B17" s="2004">
        <v>12890</v>
      </c>
      <c r="C17" s="2005">
        <v>158246</v>
      </c>
      <c r="D17" s="2005">
        <v>1432</v>
      </c>
      <c r="E17" s="2005">
        <v>852</v>
      </c>
      <c r="F17" s="2005">
        <v>12890</v>
      </c>
      <c r="G17" s="2005">
        <v>158246</v>
      </c>
      <c r="H17" s="2005">
        <v>1432</v>
      </c>
      <c r="I17" s="2005">
        <v>852</v>
      </c>
      <c r="J17" s="2005">
        <v>0</v>
      </c>
      <c r="K17" s="2005">
        <v>0</v>
      </c>
      <c r="L17" s="2005">
        <v>0</v>
      </c>
      <c r="M17" s="2005">
        <v>0</v>
      </c>
      <c r="N17" s="2005">
        <v>0</v>
      </c>
      <c r="O17" s="2005">
        <v>390</v>
      </c>
    </row>
    <row r="18" spans="1:15" s="1096" customFormat="1" ht="18" customHeight="1">
      <c r="A18" s="2003" t="s">
        <v>2641</v>
      </c>
      <c r="B18" s="2004">
        <v>0</v>
      </c>
      <c r="C18" s="2005">
        <v>0</v>
      </c>
      <c r="D18" s="2005">
        <v>0</v>
      </c>
      <c r="E18" s="2005">
        <v>0</v>
      </c>
      <c r="F18" s="2005">
        <v>0</v>
      </c>
      <c r="G18" s="2005">
        <v>0</v>
      </c>
      <c r="H18" s="2005">
        <v>0</v>
      </c>
      <c r="I18" s="2005">
        <v>0</v>
      </c>
      <c r="J18" s="2005">
        <v>0</v>
      </c>
      <c r="K18" s="2005">
        <v>0</v>
      </c>
      <c r="L18" s="2005">
        <v>0</v>
      </c>
      <c r="M18" s="2005">
        <v>0</v>
      </c>
      <c r="N18" s="2005">
        <v>0</v>
      </c>
      <c r="O18" s="2005">
        <v>0</v>
      </c>
    </row>
    <row r="19" spans="1:15" s="1096" customFormat="1" ht="18" customHeight="1">
      <c r="A19" s="2003" t="s">
        <v>2642</v>
      </c>
      <c r="B19" s="2004">
        <v>0</v>
      </c>
      <c r="C19" s="2005">
        <v>0</v>
      </c>
      <c r="D19" s="2005">
        <v>0</v>
      </c>
      <c r="E19" s="2005">
        <v>0</v>
      </c>
      <c r="F19" s="2005">
        <v>0</v>
      </c>
      <c r="G19" s="2005">
        <v>0</v>
      </c>
      <c r="H19" s="2005">
        <v>0</v>
      </c>
      <c r="I19" s="2005">
        <v>0</v>
      </c>
      <c r="J19" s="2005">
        <v>0</v>
      </c>
      <c r="K19" s="2005">
        <v>0</v>
      </c>
      <c r="L19" s="2005">
        <v>0</v>
      </c>
      <c r="M19" s="2005">
        <v>0</v>
      </c>
      <c r="N19" s="2005">
        <v>0</v>
      </c>
      <c r="O19" s="2005">
        <v>0</v>
      </c>
    </row>
    <row r="20" spans="1:15" s="1096" customFormat="1" ht="18" customHeight="1">
      <c r="A20" s="2003" t="s">
        <v>2643</v>
      </c>
      <c r="B20" s="2004">
        <v>0</v>
      </c>
      <c r="C20" s="2005">
        <v>0</v>
      </c>
      <c r="D20" s="2005">
        <v>0</v>
      </c>
      <c r="E20" s="2005">
        <v>0</v>
      </c>
      <c r="F20" s="2005">
        <v>0</v>
      </c>
      <c r="G20" s="2005">
        <v>0</v>
      </c>
      <c r="H20" s="2005">
        <v>0</v>
      </c>
      <c r="I20" s="2005">
        <v>0</v>
      </c>
      <c r="J20" s="2005">
        <v>0</v>
      </c>
      <c r="K20" s="2005">
        <v>0</v>
      </c>
      <c r="L20" s="2005">
        <v>0</v>
      </c>
      <c r="M20" s="2005">
        <v>0</v>
      </c>
      <c r="N20" s="2005">
        <v>0</v>
      </c>
      <c r="O20" s="2005">
        <v>0</v>
      </c>
    </row>
    <row r="21" spans="1:15" s="1096" customFormat="1" ht="18" customHeight="1">
      <c r="A21" s="2003" t="s">
        <v>2644</v>
      </c>
      <c r="B21" s="2004">
        <v>0</v>
      </c>
      <c r="C21" s="2005">
        <v>0</v>
      </c>
      <c r="D21" s="2005">
        <v>0</v>
      </c>
      <c r="E21" s="2005">
        <v>0</v>
      </c>
      <c r="F21" s="2005">
        <v>0</v>
      </c>
      <c r="G21" s="2005">
        <v>0</v>
      </c>
      <c r="H21" s="2005">
        <v>0</v>
      </c>
      <c r="I21" s="2005">
        <v>0</v>
      </c>
      <c r="J21" s="2005">
        <v>0</v>
      </c>
      <c r="K21" s="2005">
        <v>0</v>
      </c>
      <c r="L21" s="2005">
        <v>0</v>
      </c>
      <c r="M21" s="2005">
        <v>0</v>
      </c>
      <c r="N21" s="2005">
        <v>0</v>
      </c>
      <c r="O21" s="2005">
        <v>0</v>
      </c>
    </row>
    <row r="22" spans="1:15" s="1096" customFormat="1" ht="18" customHeight="1">
      <c r="A22" s="2006" t="s">
        <v>2645</v>
      </c>
      <c r="B22" s="2004">
        <v>0</v>
      </c>
      <c r="C22" s="2005">
        <v>0</v>
      </c>
      <c r="D22" s="2005">
        <v>0</v>
      </c>
      <c r="E22" s="2005">
        <v>0</v>
      </c>
      <c r="F22" s="2005">
        <v>0</v>
      </c>
      <c r="G22" s="2005">
        <v>0</v>
      </c>
      <c r="H22" s="2005">
        <v>0</v>
      </c>
      <c r="I22" s="2005">
        <v>0</v>
      </c>
      <c r="J22" s="2005">
        <v>0</v>
      </c>
      <c r="K22" s="2005">
        <v>0</v>
      </c>
      <c r="L22" s="2005">
        <v>0</v>
      </c>
      <c r="M22" s="2005">
        <v>0</v>
      </c>
      <c r="N22" s="2005">
        <v>0</v>
      </c>
      <c r="O22" s="2005">
        <v>0</v>
      </c>
    </row>
    <row r="23" spans="1:15" s="1096" customFormat="1" ht="18" customHeight="1">
      <c r="A23" s="2006" t="s">
        <v>2646</v>
      </c>
      <c r="B23" s="2004">
        <v>0</v>
      </c>
      <c r="C23" s="2005">
        <v>0</v>
      </c>
      <c r="D23" s="2005">
        <v>0</v>
      </c>
      <c r="E23" s="2005">
        <v>0</v>
      </c>
      <c r="F23" s="2005">
        <v>0</v>
      </c>
      <c r="G23" s="2005">
        <v>0</v>
      </c>
      <c r="H23" s="2005">
        <v>0</v>
      </c>
      <c r="I23" s="2005">
        <v>0</v>
      </c>
      <c r="J23" s="2005">
        <v>0</v>
      </c>
      <c r="K23" s="2005">
        <v>0</v>
      </c>
      <c r="L23" s="2005">
        <v>0</v>
      </c>
      <c r="M23" s="2005">
        <v>0</v>
      </c>
      <c r="N23" s="2005">
        <v>0</v>
      </c>
      <c r="O23" s="2005">
        <v>0</v>
      </c>
    </row>
    <row r="24" spans="1:15" s="1096" customFormat="1" ht="18" customHeight="1">
      <c r="A24" s="2003" t="s">
        <v>2647</v>
      </c>
      <c r="B24" s="2004">
        <v>0</v>
      </c>
      <c r="C24" s="2005">
        <v>0</v>
      </c>
      <c r="D24" s="2005">
        <v>0</v>
      </c>
      <c r="E24" s="2005">
        <v>0</v>
      </c>
      <c r="F24" s="2005">
        <v>0</v>
      </c>
      <c r="G24" s="2005">
        <v>0</v>
      </c>
      <c r="H24" s="2005">
        <v>0</v>
      </c>
      <c r="I24" s="2005">
        <v>0</v>
      </c>
      <c r="J24" s="2005">
        <v>0</v>
      </c>
      <c r="K24" s="2005">
        <v>0</v>
      </c>
      <c r="L24" s="2005">
        <v>0</v>
      </c>
      <c r="M24" s="2005">
        <v>0</v>
      </c>
      <c r="N24" s="2005">
        <v>0</v>
      </c>
      <c r="O24" s="2005">
        <v>0</v>
      </c>
    </row>
    <row r="25" spans="1:15" s="1096" customFormat="1" ht="18" customHeight="1">
      <c r="A25" s="2003" t="s">
        <v>2648</v>
      </c>
      <c r="B25" s="2004">
        <v>0</v>
      </c>
      <c r="C25" s="2005">
        <v>0</v>
      </c>
      <c r="D25" s="2005">
        <v>0</v>
      </c>
      <c r="E25" s="2005">
        <v>0</v>
      </c>
      <c r="F25" s="2005">
        <v>0</v>
      </c>
      <c r="G25" s="2005">
        <v>0</v>
      </c>
      <c r="H25" s="2005">
        <v>0</v>
      </c>
      <c r="I25" s="2005">
        <v>0</v>
      </c>
      <c r="J25" s="2005">
        <v>0</v>
      </c>
      <c r="K25" s="2005">
        <v>0</v>
      </c>
      <c r="L25" s="2005">
        <v>0</v>
      </c>
      <c r="M25" s="2005">
        <v>0</v>
      </c>
      <c r="N25" s="2005">
        <v>0</v>
      </c>
      <c r="O25" s="2005">
        <v>0</v>
      </c>
    </row>
    <row r="26" spans="1:15" s="1096" customFormat="1" ht="18" customHeight="1">
      <c r="A26" s="2003" t="s">
        <v>2649</v>
      </c>
      <c r="B26" s="2004">
        <v>0</v>
      </c>
      <c r="C26" s="2005">
        <v>0</v>
      </c>
      <c r="D26" s="2005">
        <v>0</v>
      </c>
      <c r="E26" s="2005">
        <v>0</v>
      </c>
      <c r="F26" s="2005">
        <v>0</v>
      </c>
      <c r="G26" s="2005">
        <v>0</v>
      </c>
      <c r="H26" s="2005">
        <v>0</v>
      </c>
      <c r="I26" s="2005">
        <v>0</v>
      </c>
      <c r="J26" s="2005">
        <v>0</v>
      </c>
      <c r="K26" s="2005">
        <v>0</v>
      </c>
      <c r="L26" s="2005">
        <v>0</v>
      </c>
      <c r="M26" s="2005">
        <v>0</v>
      </c>
      <c r="N26" s="2005">
        <v>0</v>
      </c>
      <c r="O26" s="2005">
        <v>0</v>
      </c>
    </row>
    <row r="27" spans="1:15" s="1096" customFormat="1" ht="18" customHeight="1">
      <c r="A27" s="2003" t="s">
        <v>2650</v>
      </c>
      <c r="B27" s="2004">
        <v>0</v>
      </c>
      <c r="C27" s="2005">
        <v>0</v>
      </c>
      <c r="D27" s="2005">
        <v>0</v>
      </c>
      <c r="E27" s="2005">
        <v>0</v>
      </c>
      <c r="F27" s="2005">
        <v>0</v>
      </c>
      <c r="G27" s="2005">
        <v>0</v>
      </c>
      <c r="H27" s="2005">
        <v>0</v>
      </c>
      <c r="I27" s="2005">
        <v>0</v>
      </c>
      <c r="J27" s="2005">
        <v>0</v>
      </c>
      <c r="K27" s="2005">
        <v>0</v>
      </c>
      <c r="L27" s="2005">
        <v>0</v>
      </c>
      <c r="M27" s="2005">
        <v>0</v>
      </c>
      <c r="N27" s="2005">
        <v>0</v>
      </c>
      <c r="O27" s="2005">
        <v>0</v>
      </c>
    </row>
    <row r="28" spans="1:15" s="1096" customFormat="1" ht="18" customHeight="1" thickBot="1">
      <c r="A28" s="2003" t="s">
        <v>2651</v>
      </c>
      <c r="B28" s="2004">
        <v>0</v>
      </c>
      <c r="C28" s="2005">
        <v>0</v>
      </c>
      <c r="D28" s="2005">
        <v>0</v>
      </c>
      <c r="E28" s="2005">
        <v>0</v>
      </c>
      <c r="F28" s="2005">
        <v>0</v>
      </c>
      <c r="G28" s="2005">
        <v>0</v>
      </c>
      <c r="H28" s="2005">
        <v>0</v>
      </c>
      <c r="I28" s="2005">
        <v>0</v>
      </c>
      <c r="J28" s="2005">
        <v>0</v>
      </c>
      <c r="K28" s="2005">
        <v>0</v>
      </c>
      <c r="L28" s="2005">
        <v>0</v>
      </c>
      <c r="M28" s="2005">
        <v>0</v>
      </c>
      <c r="N28" s="2005">
        <v>0</v>
      </c>
      <c r="O28" s="2005">
        <v>0</v>
      </c>
    </row>
    <row r="29" spans="1:15" ht="18" customHeight="1" thickBot="1">
      <c r="A29" s="2007" t="s">
        <v>2652</v>
      </c>
      <c r="B29" s="2436"/>
      <c r="C29" s="2437"/>
      <c r="D29" s="2437"/>
      <c r="E29" s="2437"/>
      <c r="F29" s="2437"/>
      <c r="G29" s="2437"/>
      <c r="H29" s="2437"/>
      <c r="I29" s="2437"/>
      <c r="J29" s="2437"/>
      <c r="K29" s="2437"/>
      <c r="L29" s="2437"/>
      <c r="M29" s="2437"/>
      <c r="N29" s="2437"/>
      <c r="O29" s="2437"/>
    </row>
    <row r="30" spans="1:15" s="277" customFormat="1" ht="36" customHeight="1">
      <c r="A30" s="2438" t="str">
        <f>IF(LEN(A2)&gt;0,"填表　　　　　　　　　　　　　　　　　審核　　　　　　　　　　　　　　　　　主辦業務人員　　　　　　　　　　　　　　　　　機關長官
　　　　　　　　　　　　　　　　　　　　　　　　　　　　　　　　　　　　　　主辦統計人員","")</f>
        <v>填表　　　　　　　　　　　　　　　　　審核　　　　　　　　　　　　　　　　　主辦業務人員　　　　　　　　　　　　　　　　　機關長官
　　　　　　　　　　　　　　　　　　　　　　　　　　　　　　　　　　　　　　主辦統計人員</v>
      </c>
      <c r="B30" s="2438"/>
      <c r="C30" s="2438"/>
      <c r="D30" s="2438"/>
      <c r="E30" s="2438"/>
      <c r="F30" s="2438"/>
      <c r="G30" s="2438"/>
      <c r="H30" s="2438"/>
      <c r="I30" s="2438"/>
      <c r="J30" s="2438"/>
      <c r="K30" s="2438"/>
      <c r="L30" s="2438"/>
      <c r="M30" s="2438"/>
      <c r="N30" s="2438"/>
      <c r="O30" s="2438"/>
    </row>
    <row r="31" spans="1:15" ht="18" customHeight="1">
      <c r="A31" s="2439" t="str">
        <f>IF(LEN(A2)&gt;0,"資料來源："&amp;A2,"")</f>
        <v>資料來源：依據各縣(市) 政府建設(工務)局所承辦該項業務單位之公務登記冊或各鄉鎮市公所所實施都市計畫區域之登記資料彙編。</v>
      </c>
      <c r="B31" s="2439"/>
      <c r="C31" s="2439"/>
      <c r="D31" s="2439"/>
      <c r="E31" s="2439"/>
      <c r="F31" s="2439"/>
      <c r="G31" s="2439"/>
      <c r="H31" s="2439"/>
      <c r="I31" s="2439"/>
      <c r="J31" s="2439"/>
      <c r="K31" s="2439"/>
      <c r="L31" s="2439"/>
      <c r="M31" s="2439"/>
      <c r="N31" s="2439"/>
      <c r="O31" s="2439"/>
    </row>
    <row r="32" spans="1:15" ht="90" customHeight="1">
      <c r="A32" s="2440" t="str">
        <f>IF(LEN(A2)&gt;0,SUBSTITUTE("填表說明："&amp;C2,CHAR(10),CHAR(10)&amp;"　　　　　"))</f>
        <v>填表說明：1.本表編製2份，經陳核後，1份送主計(處)室，1份自存外，資料並經由網際網路報送內政部營建署統計資料庫。
　　　　　2.本表所填為年底靜態資料(累計數)，不是年度數字。
　　　　　3.各欄面積應等於或大於長度乘6之積。
　　　　　4.表內各類道路填報如較上年底數字減少時，其原因應在備註欄內說明(如碎石路面改舖瀝青路面‧‧‧等)。
　　　　　5.現有道路以路面寬度在6公尺以上者為限。</v>
      </c>
      <c r="B32" s="2440"/>
      <c r="C32" s="2440"/>
      <c r="D32" s="2440"/>
      <c r="E32" s="2440"/>
      <c r="F32" s="2440"/>
      <c r="G32" s="2440"/>
      <c r="H32" s="2440"/>
      <c r="I32" s="2440"/>
      <c r="J32" s="2440"/>
      <c r="K32" s="2440"/>
      <c r="L32" s="2440"/>
      <c r="M32" s="2440"/>
      <c r="N32" s="2440"/>
      <c r="O32" s="2440"/>
    </row>
  </sheetData>
  <mergeCells count="20">
    <mergeCell ref="A3:C3"/>
    <mergeCell ref="A4:C4"/>
    <mergeCell ref="A5:O5"/>
    <mergeCell ref="A6:O6"/>
    <mergeCell ref="A7:A9"/>
    <mergeCell ref="B7:E7"/>
    <mergeCell ref="F7:I7"/>
    <mergeCell ref="J7:M7"/>
    <mergeCell ref="N7:N9"/>
    <mergeCell ref="O7:O9"/>
    <mergeCell ref="B29:O29"/>
    <mergeCell ref="A30:O30"/>
    <mergeCell ref="A31:O31"/>
    <mergeCell ref="A32:O32"/>
    <mergeCell ref="B8:B9"/>
    <mergeCell ref="C8:E8"/>
    <mergeCell ref="F8:F9"/>
    <mergeCell ref="G8:I8"/>
    <mergeCell ref="J8:J9"/>
    <mergeCell ref="K8:M8"/>
  </mergeCells>
  <phoneticPr fontId="44" type="noConversion"/>
  <hyperlinks>
    <hyperlink ref="P4" location="預告統計資料發布時間表!A1" display="回發布時間表" xr:uid="{2E3FCEC4-0B59-4A69-BD68-485821AD16C1}"/>
  </hyperlinks>
  <pageMargins left="0.74803149606299213" right="0.74803149606299213" top="0.59055118110236227" bottom="0.59055118110236227" header="0.31496062992125984" footer="0.31496062992125984"/>
  <pageSetup paperSize="9" scale="65"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5FD7-2BD2-400A-9DBC-8E148450FC6C}">
  <dimension ref="A1:IW30"/>
  <sheetViews>
    <sheetView zoomScaleNormal="100" workbookViewId="0">
      <selection activeCell="W2" sqref="W2"/>
    </sheetView>
  </sheetViews>
  <sheetFormatPr defaultRowHeight="14.25"/>
  <cols>
    <col min="1" max="1" width="7" style="144" customWidth="1"/>
    <col min="2" max="4" width="5.75" style="144" customWidth="1"/>
    <col min="5" max="20" width="5.5" style="144" customWidth="1"/>
    <col min="21" max="21" width="12.25" style="144" customWidth="1"/>
    <col min="22" max="22" width="11.25" style="144" customWidth="1"/>
    <col min="23" max="257" width="8.75" style="144" customWidth="1"/>
    <col min="258" max="1025" width="8.75" style="156" customWidth="1"/>
    <col min="1026" max="16384" width="9" style="156"/>
  </cols>
  <sheetData>
    <row r="1" spans="1:23" s="142" customFormat="1" ht="12.95" customHeight="1" thickBot="1">
      <c r="A1" s="141" t="s">
        <v>783</v>
      </c>
      <c r="B1" s="2471"/>
      <c r="C1" s="2471"/>
      <c r="D1" s="2471"/>
      <c r="S1" s="2469" t="s">
        <v>784</v>
      </c>
      <c r="T1" s="2469"/>
      <c r="U1" s="2473" t="s">
        <v>785</v>
      </c>
      <c r="V1" s="2473"/>
    </row>
    <row r="2" spans="1:23" s="142" customFormat="1" ht="12.95" customHeight="1">
      <c r="A2" s="141" t="s">
        <v>786</v>
      </c>
      <c r="B2" s="143" t="s">
        <v>787</v>
      </c>
      <c r="C2" s="143"/>
      <c r="D2" s="143"/>
      <c r="E2" s="143"/>
      <c r="F2" s="143"/>
      <c r="G2" s="143"/>
      <c r="H2" s="143"/>
      <c r="I2" s="143"/>
      <c r="J2" s="143"/>
      <c r="K2" s="143"/>
      <c r="L2" s="143"/>
      <c r="M2" s="143"/>
      <c r="N2" s="143"/>
      <c r="O2" s="143"/>
      <c r="P2" s="143"/>
      <c r="Q2" s="143"/>
      <c r="R2" s="143"/>
      <c r="S2" s="2469" t="s">
        <v>788</v>
      </c>
      <c r="T2" s="2469"/>
      <c r="U2" s="2474" t="s">
        <v>789</v>
      </c>
      <c r="V2" s="2474"/>
      <c r="W2" s="125" t="s">
        <v>13</v>
      </c>
    </row>
    <row r="3" spans="1:23" ht="23.25" customHeight="1">
      <c r="G3" s="2475" t="s">
        <v>790</v>
      </c>
      <c r="H3" s="2475"/>
      <c r="I3" s="2475"/>
      <c r="J3" s="2475"/>
      <c r="K3" s="2475"/>
      <c r="L3" s="2475"/>
      <c r="M3" s="2475"/>
      <c r="N3" s="2475"/>
      <c r="O3" s="2475"/>
    </row>
    <row r="4" spans="1:23" ht="12" customHeight="1">
      <c r="J4" s="2472" t="s">
        <v>791</v>
      </c>
      <c r="K4" s="2472"/>
      <c r="L4" s="2472"/>
    </row>
    <row r="5" spans="1:23" ht="12" customHeight="1">
      <c r="A5" s="145"/>
      <c r="B5" s="145"/>
      <c r="C5" s="145"/>
      <c r="D5" s="145"/>
      <c r="E5" s="145"/>
      <c r="F5" s="145"/>
      <c r="G5" s="145"/>
      <c r="H5" s="145"/>
      <c r="I5" s="145"/>
      <c r="J5" s="145"/>
      <c r="K5" s="145"/>
      <c r="L5" s="145"/>
      <c r="M5" s="145"/>
      <c r="N5" s="145"/>
      <c r="O5" s="145"/>
      <c r="P5" s="145"/>
      <c r="Q5" s="145"/>
      <c r="R5" s="145"/>
      <c r="S5" s="145"/>
      <c r="T5" s="145"/>
      <c r="U5" s="146" t="s">
        <v>792</v>
      </c>
      <c r="V5" s="147" t="s">
        <v>793</v>
      </c>
    </row>
    <row r="6" spans="1:23" s="142" customFormat="1" ht="15.75" customHeight="1">
      <c r="A6" s="2468" t="s">
        <v>794</v>
      </c>
      <c r="B6" s="2469" t="s">
        <v>795</v>
      </c>
      <c r="C6" s="2469"/>
      <c r="D6" s="2469"/>
      <c r="E6" s="2469" t="s">
        <v>796</v>
      </c>
      <c r="F6" s="2469"/>
      <c r="G6" s="2469"/>
      <c r="H6" s="2469"/>
      <c r="I6" s="2469"/>
      <c r="J6" s="2469"/>
      <c r="K6" s="2469"/>
      <c r="L6" s="2469"/>
      <c r="M6" s="2469"/>
      <c r="N6" s="2469" t="s">
        <v>797</v>
      </c>
      <c r="O6" s="2469"/>
      <c r="P6" s="2469"/>
      <c r="Q6" s="2469"/>
      <c r="R6" s="2469"/>
      <c r="S6" s="2469"/>
      <c r="T6" s="2469"/>
      <c r="U6" s="2469"/>
      <c r="V6" s="2469"/>
    </row>
    <row r="7" spans="1:23" s="142" customFormat="1" ht="15.75" customHeight="1">
      <c r="A7" s="2468"/>
      <c r="B7" s="2469" t="s">
        <v>798</v>
      </c>
      <c r="C7" s="2469" t="s">
        <v>799</v>
      </c>
      <c r="D7" s="2469" t="s">
        <v>800</v>
      </c>
      <c r="E7" s="2469" t="s">
        <v>798</v>
      </c>
      <c r="F7" s="2469"/>
      <c r="G7" s="2469"/>
      <c r="H7" s="2469" t="s">
        <v>798</v>
      </c>
      <c r="I7" s="2470" t="s">
        <v>799</v>
      </c>
      <c r="J7" s="2470"/>
      <c r="K7" s="2469" t="s">
        <v>798</v>
      </c>
      <c r="L7" s="2470" t="s">
        <v>800</v>
      </c>
      <c r="M7" s="2470"/>
      <c r="N7" s="2469" t="s">
        <v>798</v>
      </c>
      <c r="O7" s="2469"/>
      <c r="P7" s="2469"/>
      <c r="Q7" s="2469" t="s">
        <v>798</v>
      </c>
      <c r="R7" s="2470" t="s">
        <v>799</v>
      </c>
      <c r="S7" s="2470"/>
      <c r="T7" s="2469" t="s">
        <v>798</v>
      </c>
      <c r="U7" s="2470" t="s">
        <v>800</v>
      </c>
      <c r="V7" s="2470"/>
    </row>
    <row r="8" spans="1:23" s="142" customFormat="1" ht="27" customHeight="1">
      <c r="A8" s="2468"/>
      <c r="B8" s="2469"/>
      <c r="C8" s="2469"/>
      <c r="D8" s="2469"/>
      <c r="E8" s="141" t="s">
        <v>801</v>
      </c>
      <c r="F8" s="141" t="s">
        <v>802</v>
      </c>
      <c r="G8" s="148" t="s">
        <v>803</v>
      </c>
      <c r="H8" s="2469"/>
      <c r="I8" s="148" t="s">
        <v>802</v>
      </c>
      <c r="J8" s="148" t="s">
        <v>803</v>
      </c>
      <c r="K8" s="2469"/>
      <c r="L8" s="148" t="s">
        <v>802</v>
      </c>
      <c r="M8" s="148" t="s">
        <v>803</v>
      </c>
      <c r="N8" s="141" t="s">
        <v>801</v>
      </c>
      <c r="O8" s="141" t="s">
        <v>802</v>
      </c>
      <c r="P8" s="148" t="s">
        <v>803</v>
      </c>
      <c r="Q8" s="2469"/>
      <c r="R8" s="148" t="s">
        <v>802</v>
      </c>
      <c r="S8" s="148" t="s">
        <v>803</v>
      </c>
      <c r="T8" s="2469"/>
      <c r="U8" s="148" t="s">
        <v>802</v>
      </c>
      <c r="V8" s="148" t="s">
        <v>803</v>
      </c>
    </row>
    <row r="9" spans="1:23" s="142" customFormat="1" ht="15" customHeight="1">
      <c r="A9" s="149" t="s">
        <v>795</v>
      </c>
      <c r="B9" s="150">
        <v>0</v>
      </c>
      <c r="C9" s="150">
        <v>0</v>
      </c>
      <c r="D9" s="150">
        <v>0</v>
      </c>
      <c r="E9" s="150">
        <v>0</v>
      </c>
      <c r="F9" s="150">
        <v>0</v>
      </c>
      <c r="G9" s="150">
        <v>0</v>
      </c>
      <c r="H9" s="150">
        <v>0</v>
      </c>
      <c r="I9" s="150">
        <v>0</v>
      </c>
      <c r="J9" s="150">
        <v>0</v>
      </c>
      <c r="K9" s="150">
        <v>0</v>
      </c>
      <c r="L9" s="150">
        <v>0</v>
      </c>
      <c r="M9" s="150">
        <v>0</v>
      </c>
      <c r="N9" s="150">
        <v>0</v>
      </c>
      <c r="O9" s="150">
        <v>0</v>
      </c>
      <c r="P9" s="150">
        <v>0</v>
      </c>
      <c r="Q9" s="150">
        <v>0</v>
      </c>
      <c r="R9" s="150">
        <v>0</v>
      </c>
      <c r="S9" s="150">
        <v>0</v>
      </c>
      <c r="T9" s="150">
        <v>0</v>
      </c>
      <c r="U9" s="150">
        <v>0</v>
      </c>
      <c r="V9" s="150">
        <v>0</v>
      </c>
    </row>
    <row r="10" spans="1:23" ht="15" customHeight="1">
      <c r="A10" s="151"/>
      <c r="B10" s="152"/>
      <c r="C10" s="152"/>
      <c r="D10" s="152"/>
      <c r="E10" s="152"/>
      <c r="F10" s="152"/>
      <c r="G10" s="152"/>
      <c r="H10" s="152"/>
      <c r="I10" s="152"/>
      <c r="J10" s="152"/>
      <c r="K10" s="152"/>
      <c r="L10" s="152"/>
      <c r="M10" s="152"/>
      <c r="N10" s="152"/>
      <c r="O10" s="152"/>
      <c r="P10" s="152"/>
      <c r="Q10" s="152"/>
      <c r="R10" s="152"/>
      <c r="S10" s="152"/>
      <c r="T10" s="152"/>
      <c r="U10" s="152"/>
      <c r="V10" s="152"/>
    </row>
    <row r="11" spans="1:23" ht="15" customHeight="1">
      <c r="A11" s="153"/>
      <c r="B11" s="152"/>
      <c r="C11" s="152"/>
      <c r="D11" s="152"/>
      <c r="E11" s="152"/>
      <c r="F11" s="152"/>
      <c r="G11" s="152"/>
      <c r="H11" s="152"/>
      <c r="I11" s="152"/>
      <c r="J11" s="152"/>
      <c r="K11" s="152"/>
      <c r="L11" s="152"/>
      <c r="M11" s="152"/>
      <c r="N11" s="152"/>
      <c r="O11" s="152"/>
      <c r="P11" s="152"/>
      <c r="Q11" s="152"/>
      <c r="R11" s="152"/>
      <c r="S11" s="152"/>
      <c r="T11" s="152"/>
      <c r="U11" s="152"/>
      <c r="V11" s="152"/>
    </row>
    <row r="12" spans="1:23" ht="15" customHeight="1">
      <c r="A12" s="153"/>
      <c r="B12" s="152"/>
      <c r="C12" s="152"/>
      <c r="D12" s="152"/>
      <c r="E12" s="152"/>
      <c r="F12" s="152"/>
      <c r="G12" s="152"/>
      <c r="H12" s="152"/>
      <c r="I12" s="152"/>
      <c r="J12" s="152"/>
      <c r="K12" s="152"/>
      <c r="L12" s="152"/>
      <c r="M12" s="152"/>
      <c r="N12" s="152"/>
      <c r="O12" s="152"/>
      <c r="P12" s="152"/>
      <c r="Q12" s="152"/>
      <c r="R12" s="152"/>
      <c r="S12" s="152"/>
      <c r="T12" s="152"/>
      <c r="U12" s="152"/>
      <c r="V12" s="152"/>
    </row>
    <row r="13" spans="1:23" ht="15" customHeight="1">
      <c r="A13" s="153"/>
      <c r="B13" s="152"/>
      <c r="C13" s="152"/>
      <c r="D13" s="152"/>
      <c r="E13" s="152"/>
      <c r="F13" s="152"/>
      <c r="G13" s="152"/>
      <c r="H13" s="152"/>
      <c r="I13" s="152"/>
      <c r="J13" s="152"/>
      <c r="K13" s="152"/>
      <c r="L13" s="152"/>
      <c r="M13" s="152"/>
      <c r="N13" s="152"/>
      <c r="O13" s="152"/>
      <c r="P13" s="152"/>
      <c r="Q13" s="152"/>
      <c r="R13" s="152"/>
      <c r="S13" s="152"/>
      <c r="T13" s="152"/>
      <c r="U13" s="152"/>
      <c r="V13" s="152"/>
    </row>
    <row r="14" spans="1:23" ht="15" customHeight="1">
      <c r="A14" s="153"/>
      <c r="B14" s="152"/>
      <c r="C14" s="152"/>
      <c r="D14" s="152"/>
      <c r="E14" s="152"/>
      <c r="F14" s="152"/>
      <c r="G14" s="152"/>
      <c r="H14" s="152"/>
      <c r="I14" s="152"/>
      <c r="J14" s="152"/>
      <c r="K14" s="152"/>
      <c r="L14" s="152"/>
      <c r="M14" s="152"/>
      <c r="N14" s="152"/>
      <c r="O14" s="152"/>
      <c r="P14" s="152"/>
      <c r="Q14" s="152"/>
      <c r="R14" s="152"/>
      <c r="S14" s="152"/>
      <c r="T14" s="152"/>
      <c r="U14" s="152"/>
      <c r="V14" s="152"/>
    </row>
    <row r="15" spans="1:23" ht="15" customHeight="1">
      <c r="A15" s="153"/>
      <c r="B15" s="152"/>
      <c r="C15" s="152"/>
      <c r="D15" s="152"/>
      <c r="E15" s="152"/>
      <c r="F15" s="152"/>
      <c r="G15" s="152"/>
      <c r="H15" s="152"/>
      <c r="I15" s="152"/>
      <c r="J15" s="152"/>
      <c r="K15" s="152"/>
      <c r="L15" s="152"/>
      <c r="M15" s="152"/>
      <c r="N15" s="152"/>
      <c r="O15" s="152"/>
      <c r="P15" s="152"/>
      <c r="Q15" s="152"/>
      <c r="R15" s="152"/>
      <c r="S15" s="152"/>
      <c r="T15" s="152"/>
      <c r="U15" s="152"/>
      <c r="V15" s="152"/>
    </row>
    <row r="16" spans="1:23" ht="15" customHeight="1">
      <c r="A16" s="153"/>
      <c r="B16" s="152"/>
      <c r="C16" s="152"/>
      <c r="D16" s="152"/>
      <c r="E16" s="152"/>
      <c r="F16" s="152"/>
      <c r="G16" s="152"/>
      <c r="H16" s="152"/>
      <c r="I16" s="152"/>
      <c r="J16" s="152"/>
      <c r="K16" s="152"/>
      <c r="L16" s="152"/>
      <c r="M16" s="152"/>
      <c r="N16" s="152"/>
      <c r="O16" s="152"/>
      <c r="P16" s="152"/>
      <c r="Q16" s="152"/>
      <c r="R16" s="152"/>
      <c r="S16" s="152"/>
      <c r="T16" s="152"/>
      <c r="U16" s="152"/>
      <c r="V16" s="152"/>
    </row>
    <row r="17" spans="1:22" ht="15" customHeight="1">
      <c r="A17" s="153"/>
      <c r="B17" s="152"/>
      <c r="C17" s="152"/>
      <c r="D17" s="152"/>
      <c r="E17" s="152"/>
      <c r="F17" s="152"/>
      <c r="G17" s="152"/>
      <c r="H17" s="152"/>
      <c r="I17" s="152"/>
      <c r="J17" s="152"/>
      <c r="K17" s="152"/>
      <c r="L17" s="152"/>
      <c r="M17" s="152"/>
      <c r="N17" s="152"/>
      <c r="O17" s="152"/>
      <c r="P17" s="152"/>
      <c r="Q17" s="152"/>
      <c r="R17" s="152"/>
      <c r="S17" s="152"/>
      <c r="T17" s="152"/>
      <c r="U17" s="152"/>
      <c r="V17" s="152"/>
    </row>
    <row r="18" spans="1:22" ht="15" customHeight="1">
      <c r="A18" s="153"/>
      <c r="B18" s="152"/>
      <c r="C18" s="152"/>
      <c r="D18" s="152"/>
      <c r="E18" s="152"/>
      <c r="F18" s="152"/>
      <c r="G18" s="152"/>
      <c r="H18" s="152"/>
      <c r="I18" s="152"/>
      <c r="J18" s="152"/>
      <c r="K18" s="152"/>
      <c r="L18" s="152"/>
      <c r="M18" s="152"/>
      <c r="N18" s="152"/>
      <c r="O18" s="152"/>
      <c r="P18" s="152"/>
      <c r="Q18" s="152"/>
      <c r="R18" s="152"/>
      <c r="S18" s="152"/>
      <c r="T18" s="152"/>
      <c r="U18" s="152"/>
      <c r="V18" s="152"/>
    </row>
    <row r="19" spans="1:22" ht="15" customHeight="1">
      <c r="A19" s="153"/>
      <c r="B19" s="152"/>
      <c r="C19" s="152"/>
      <c r="D19" s="152"/>
      <c r="E19" s="152"/>
      <c r="F19" s="152"/>
      <c r="G19" s="152"/>
      <c r="H19" s="152"/>
      <c r="I19" s="152"/>
      <c r="J19" s="152"/>
      <c r="K19" s="152"/>
      <c r="L19" s="152"/>
      <c r="M19" s="152"/>
      <c r="N19" s="152"/>
      <c r="O19" s="152"/>
      <c r="P19" s="152"/>
      <c r="Q19" s="152"/>
      <c r="R19" s="152"/>
      <c r="S19" s="152"/>
      <c r="T19" s="152"/>
      <c r="U19" s="152"/>
      <c r="V19" s="152"/>
    </row>
    <row r="20" spans="1:22" ht="15" customHeight="1">
      <c r="A20" s="153"/>
      <c r="B20" s="152"/>
      <c r="C20" s="152"/>
      <c r="D20" s="152"/>
      <c r="E20" s="152"/>
      <c r="F20" s="152"/>
      <c r="G20" s="152"/>
      <c r="H20" s="152"/>
      <c r="I20" s="152"/>
      <c r="J20" s="152"/>
      <c r="K20" s="152"/>
      <c r="L20" s="152"/>
      <c r="M20" s="152"/>
      <c r="N20" s="152"/>
      <c r="O20" s="152"/>
      <c r="P20" s="152"/>
      <c r="Q20" s="152"/>
      <c r="R20" s="152"/>
      <c r="S20" s="152"/>
      <c r="T20" s="152"/>
      <c r="U20" s="152"/>
      <c r="V20" s="152"/>
    </row>
    <row r="21" spans="1:22" ht="15" customHeight="1">
      <c r="A21" s="153"/>
      <c r="B21" s="152"/>
      <c r="C21" s="152"/>
      <c r="D21" s="152"/>
      <c r="E21" s="152"/>
      <c r="F21" s="152"/>
      <c r="G21" s="152"/>
      <c r="H21" s="152"/>
      <c r="I21" s="152"/>
      <c r="J21" s="152"/>
      <c r="K21" s="152"/>
      <c r="L21" s="152"/>
      <c r="M21" s="152"/>
      <c r="N21" s="152"/>
      <c r="O21" s="152"/>
      <c r="P21" s="152"/>
      <c r="Q21" s="152"/>
      <c r="R21" s="152"/>
      <c r="S21" s="152"/>
      <c r="T21" s="152"/>
      <c r="U21" s="152"/>
      <c r="V21" s="152"/>
    </row>
    <row r="22" spans="1:22" ht="15" customHeight="1">
      <c r="A22" s="153"/>
      <c r="B22" s="152"/>
      <c r="C22" s="152"/>
      <c r="D22" s="152"/>
      <c r="E22" s="152"/>
      <c r="F22" s="152"/>
      <c r="G22" s="152"/>
      <c r="H22" s="152"/>
      <c r="I22" s="152"/>
      <c r="J22" s="152"/>
      <c r="K22" s="152"/>
      <c r="L22" s="152"/>
      <c r="M22" s="152"/>
      <c r="N22" s="152"/>
      <c r="O22" s="152"/>
      <c r="P22" s="152"/>
      <c r="Q22" s="152"/>
      <c r="R22" s="152"/>
      <c r="S22" s="152"/>
      <c r="T22" s="152"/>
      <c r="U22" s="152"/>
      <c r="V22" s="152"/>
    </row>
    <row r="23" spans="1:22" ht="15" customHeight="1">
      <c r="A23" s="153"/>
      <c r="B23" s="152"/>
      <c r="C23" s="152"/>
      <c r="D23" s="152"/>
      <c r="E23" s="152"/>
      <c r="F23" s="152"/>
      <c r="G23" s="152"/>
      <c r="H23" s="152"/>
      <c r="I23" s="152"/>
      <c r="J23" s="152"/>
      <c r="K23" s="152"/>
      <c r="L23" s="152"/>
      <c r="M23" s="152"/>
      <c r="N23" s="152"/>
      <c r="O23" s="152"/>
      <c r="P23" s="152"/>
      <c r="Q23" s="152"/>
      <c r="R23" s="152"/>
      <c r="S23" s="152"/>
      <c r="T23" s="152"/>
      <c r="U23" s="152"/>
      <c r="V23" s="152"/>
    </row>
    <row r="24" spans="1:22" ht="15" customHeight="1">
      <c r="A24" s="153"/>
      <c r="B24" s="152"/>
      <c r="C24" s="152"/>
      <c r="D24" s="152"/>
      <c r="E24" s="152"/>
      <c r="F24" s="152"/>
      <c r="G24" s="152"/>
      <c r="H24" s="152"/>
      <c r="I24" s="152"/>
      <c r="J24" s="152"/>
      <c r="K24" s="152"/>
      <c r="L24" s="152"/>
      <c r="M24" s="152"/>
      <c r="N24" s="152"/>
      <c r="O24" s="152"/>
      <c r="P24" s="152"/>
      <c r="Q24" s="152"/>
      <c r="R24" s="152"/>
      <c r="S24" s="152"/>
      <c r="T24" s="152"/>
      <c r="U24" s="152"/>
      <c r="V24" s="152"/>
    </row>
    <row r="25" spans="1:22" ht="15" customHeight="1">
      <c r="A25" s="153"/>
      <c r="B25" s="152"/>
      <c r="C25" s="152"/>
      <c r="D25" s="152"/>
      <c r="E25" s="152"/>
      <c r="F25" s="152"/>
      <c r="G25" s="152"/>
      <c r="H25" s="152"/>
      <c r="I25" s="152"/>
      <c r="J25" s="152"/>
      <c r="K25" s="152"/>
      <c r="L25" s="152"/>
      <c r="M25" s="152"/>
      <c r="N25" s="152"/>
      <c r="O25" s="152"/>
      <c r="P25" s="152"/>
      <c r="Q25" s="152"/>
      <c r="R25" s="152"/>
      <c r="S25" s="152"/>
      <c r="T25" s="152"/>
      <c r="U25" s="152"/>
      <c r="V25" s="152"/>
    </row>
    <row r="26" spans="1:22" ht="15" customHeight="1">
      <c r="A26" s="153"/>
      <c r="B26" s="152"/>
      <c r="C26" s="152"/>
      <c r="D26" s="152"/>
      <c r="E26" s="152"/>
      <c r="F26" s="152"/>
      <c r="G26" s="152"/>
      <c r="H26" s="152"/>
      <c r="I26" s="152"/>
      <c r="J26" s="152"/>
      <c r="K26" s="152"/>
      <c r="L26" s="152"/>
      <c r="M26" s="152"/>
      <c r="N26" s="152"/>
      <c r="O26" s="152"/>
      <c r="P26" s="152"/>
      <c r="Q26" s="152"/>
      <c r="R26" s="152"/>
      <c r="S26" s="152"/>
      <c r="T26" s="152"/>
      <c r="U26" s="152"/>
      <c r="V26" s="152"/>
    </row>
    <row r="27" spans="1:22" ht="15" customHeight="1">
      <c r="A27" s="151"/>
      <c r="B27" s="152"/>
      <c r="C27" s="152"/>
      <c r="D27" s="152"/>
      <c r="E27" s="152"/>
      <c r="F27" s="152"/>
      <c r="G27" s="152"/>
      <c r="H27" s="152"/>
      <c r="I27" s="152"/>
      <c r="J27" s="152"/>
      <c r="K27" s="152"/>
      <c r="L27" s="152"/>
      <c r="M27" s="152"/>
      <c r="N27" s="152"/>
      <c r="O27" s="152"/>
      <c r="P27" s="152"/>
      <c r="Q27" s="152"/>
      <c r="R27" s="152"/>
      <c r="S27" s="152"/>
      <c r="T27" s="152"/>
      <c r="U27" s="152"/>
      <c r="V27" s="152"/>
    </row>
    <row r="28" spans="1:22" ht="15" customHeight="1">
      <c r="A28" s="153"/>
      <c r="B28" s="152"/>
      <c r="C28" s="152"/>
      <c r="D28" s="152"/>
      <c r="E28" s="152"/>
      <c r="F28" s="152"/>
      <c r="G28" s="152"/>
      <c r="H28" s="152"/>
      <c r="I28" s="152"/>
      <c r="J28" s="152"/>
      <c r="K28" s="152"/>
      <c r="L28" s="152"/>
      <c r="M28" s="152"/>
      <c r="N28" s="152"/>
      <c r="O28" s="152"/>
      <c r="P28" s="152"/>
      <c r="Q28" s="152"/>
      <c r="R28" s="152"/>
      <c r="S28" s="152"/>
      <c r="T28" s="152"/>
      <c r="U28" s="152"/>
      <c r="V28" s="152"/>
    </row>
    <row r="29" spans="1:22" ht="15" customHeight="1">
      <c r="A29" s="154"/>
      <c r="B29" s="152"/>
      <c r="C29" s="152"/>
      <c r="D29" s="152"/>
      <c r="E29" s="152"/>
      <c r="F29" s="152"/>
      <c r="G29" s="152"/>
      <c r="H29" s="152"/>
      <c r="I29" s="152"/>
      <c r="J29" s="152"/>
      <c r="K29" s="152"/>
      <c r="L29" s="152"/>
      <c r="M29" s="152"/>
      <c r="N29" s="152"/>
      <c r="O29" s="152"/>
      <c r="P29" s="152"/>
      <c r="Q29" s="152"/>
      <c r="R29" s="152"/>
      <c r="S29" s="152"/>
      <c r="T29" s="152"/>
      <c r="U29" s="152"/>
      <c r="V29" s="152"/>
    </row>
    <row r="30" spans="1:22" ht="12" customHeight="1">
      <c r="B30" s="155"/>
      <c r="C30" s="155"/>
      <c r="D30" s="155"/>
      <c r="E30" s="155"/>
      <c r="F30" s="155"/>
      <c r="G30" s="155"/>
      <c r="H30" s="155"/>
      <c r="I30" s="155"/>
      <c r="J30" s="155"/>
      <c r="K30" s="155"/>
      <c r="L30" s="155"/>
      <c r="M30" s="155"/>
      <c r="N30" s="155"/>
      <c r="O30" s="155"/>
      <c r="P30" s="155"/>
      <c r="Q30" s="155"/>
      <c r="R30" s="155"/>
      <c r="S30" s="155"/>
      <c r="T30" s="155"/>
      <c r="U30" s="155"/>
      <c r="V30" s="155"/>
    </row>
  </sheetData>
  <mergeCells count="24">
    <mergeCell ref="U1:V1"/>
    <mergeCell ref="S2:T2"/>
    <mergeCell ref="U2:V2"/>
    <mergeCell ref="L7:M7"/>
    <mergeCell ref="N7:P7"/>
    <mergeCell ref="G3:O3"/>
    <mergeCell ref="B1:D1"/>
    <mergeCell ref="S1:T1"/>
    <mergeCell ref="Q7:Q8"/>
    <mergeCell ref="R7:S7"/>
    <mergeCell ref="J4:L4"/>
    <mergeCell ref="A6:A8"/>
    <mergeCell ref="B6:D6"/>
    <mergeCell ref="E6:M6"/>
    <mergeCell ref="N6:V6"/>
    <mergeCell ref="B7:B8"/>
    <mergeCell ref="C7:C8"/>
    <mergeCell ref="D7:D8"/>
    <mergeCell ref="E7:G7"/>
    <mergeCell ref="H7:H8"/>
    <mergeCell ref="T7:T8"/>
    <mergeCell ref="U7:V7"/>
    <mergeCell ref="I7:J7"/>
    <mergeCell ref="K7:K8"/>
  </mergeCells>
  <phoneticPr fontId="44" type="noConversion"/>
  <hyperlinks>
    <hyperlink ref="W2" location="預告統計資料發布時間表!A1" display="回發布時間表" xr:uid="{D3A7A005-C16B-4B56-A711-9217BC846A31}"/>
  </hyperlinks>
  <pageMargins left="0.74791666666666701" right="0.74791666666666701" top="0.59027777777777801" bottom="0.59027777777777801" header="0.51180555555555496" footer="0.51180555555555496"/>
  <pageSetup paperSize="9" firstPageNumber="0"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D776-1399-430B-80D6-32BD95C1D752}">
  <sheetPr>
    <pageSetUpPr fitToPage="1"/>
  </sheetPr>
  <dimension ref="A1:IZ34"/>
  <sheetViews>
    <sheetView zoomScaleNormal="100" workbookViewId="0">
      <selection activeCell="W2" sqref="W2"/>
    </sheetView>
  </sheetViews>
  <sheetFormatPr defaultRowHeight="14.25"/>
  <cols>
    <col min="1" max="1" width="8.75" style="144" customWidth="1"/>
    <col min="2" max="20" width="6.5" style="144" customWidth="1"/>
    <col min="21" max="22" width="11.875" style="144" customWidth="1"/>
    <col min="23" max="260" width="8.75" style="144" customWidth="1"/>
    <col min="261" max="1025" width="8.75" style="156" customWidth="1"/>
    <col min="1026" max="16384" width="9" style="156"/>
  </cols>
  <sheetData>
    <row r="1" spans="1:23" ht="12.95" customHeight="1" thickBot="1">
      <c r="A1" s="141" t="s">
        <v>783</v>
      </c>
      <c r="B1" s="2471"/>
      <c r="C1" s="2471"/>
      <c r="D1" s="2471"/>
      <c r="E1" s="2471"/>
      <c r="S1" s="2469" t="s">
        <v>784</v>
      </c>
      <c r="T1" s="2469"/>
      <c r="U1" s="2473" t="s">
        <v>785</v>
      </c>
      <c r="V1" s="2473"/>
    </row>
    <row r="2" spans="1:23" ht="12.95" customHeight="1">
      <c r="A2" s="141" t="s">
        <v>804</v>
      </c>
      <c r="B2" s="143" t="s">
        <v>787</v>
      </c>
      <c r="C2" s="143"/>
      <c r="D2" s="143"/>
      <c r="E2" s="143"/>
      <c r="F2" s="145"/>
      <c r="G2" s="145"/>
      <c r="H2" s="145"/>
      <c r="I2" s="145"/>
      <c r="J2" s="145"/>
      <c r="K2" s="145"/>
      <c r="L2" s="145"/>
      <c r="M2" s="145"/>
      <c r="N2" s="145"/>
      <c r="O2" s="145"/>
      <c r="P2" s="145"/>
      <c r="Q2" s="145"/>
      <c r="R2" s="145"/>
      <c r="S2" s="2469" t="s">
        <v>788</v>
      </c>
      <c r="T2" s="2469"/>
      <c r="U2" s="2478" t="s">
        <v>789</v>
      </c>
      <c r="V2" s="2478"/>
      <c r="W2" s="125" t="s">
        <v>13</v>
      </c>
    </row>
    <row r="3" spans="1:23" ht="23.25" customHeight="1">
      <c r="G3" s="2475" t="s">
        <v>805</v>
      </c>
      <c r="H3" s="2475"/>
      <c r="I3" s="2475"/>
      <c r="J3" s="2475"/>
      <c r="K3" s="2475"/>
      <c r="L3" s="2475"/>
      <c r="M3" s="2475"/>
      <c r="N3" s="2475"/>
      <c r="O3" s="2475"/>
      <c r="P3" s="2475"/>
      <c r="Q3" s="2475"/>
      <c r="U3" s="146" t="s">
        <v>792</v>
      </c>
      <c r="V3" s="147" t="s">
        <v>793</v>
      </c>
    </row>
    <row r="4" spans="1:23" ht="12" customHeight="1">
      <c r="K4" s="2472" t="s">
        <v>791</v>
      </c>
      <c r="L4" s="2472"/>
      <c r="M4" s="2472"/>
      <c r="N4" s="2472"/>
      <c r="O4" s="157"/>
    </row>
    <row r="5" spans="1:23" ht="12" customHeight="1">
      <c r="A5" s="145"/>
      <c r="B5" s="145"/>
      <c r="C5" s="145"/>
      <c r="D5" s="145"/>
      <c r="E5" s="145"/>
      <c r="F5" s="145"/>
      <c r="G5" s="145"/>
      <c r="H5" s="145"/>
      <c r="I5" s="145"/>
      <c r="J5" s="145"/>
      <c r="K5" s="145"/>
      <c r="L5" s="145"/>
      <c r="M5" s="145"/>
      <c r="N5" s="145"/>
      <c r="O5" s="145"/>
      <c r="P5" s="145"/>
      <c r="Q5" s="145"/>
      <c r="R5" s="145"/>
      <c r="S5" s="145"/>
      <c r="T5" s="145"/>
      <c r="U5" s="145"/>
      <c r="V5" s="145"/>
    </row>
    <row r="6" spans="1:23" s="142" customFormat="1" ht="15.75" customHeight="1">
      <c r="A6" s="2469" t="s">
        <v>794</v>
      </c>
      <c r="B6" s="2469" t="s">
        <v>806</v>
      </c>
      <c r="C6" s="2469"/>
      <c r="D6" s="2469"/>
      <c r="E6" s="2469"/>
      <c r="F6" s="2469"/>
      <c r="G6" s="2469"/>
      <c r="H6" s="2469"/>
      <c r="I6" s="2469"/>
      <c r="J6" s="2469"/>
      <c r="K6" s="2469"/>
      <c r="L6" s="2469"/>
      <c r="M6" s="2469"/>
      <c r="N6" s="2469" t="s">
        <v>807</v>
      </c>
      <c r="O6" s="2469"/>
      <c r="P6" s="2469"/>
      <c r="Q6" s="2469" t="s">
        <v>808</v>
      </c>
      <c r="R6" s="2469"/>
      <c r="S6" s="2469"/>
      <c r="T6" s="2477" t="s">
        <v>809</v>
      </c>
      <c r="U6" s="2477"/>
      <c r="V6" s="2469"/>
    </row>
    <row r="7" spans="1:23" s="142" customFormat="1" ht="15.75" customHeight="1">
      <c r="A7" s="2469"/>
      <c r="B7" s="2469" t="s">
        <v>798</v>
      </c>
      <c r="C7" s="2469"/>
      <c r="D7" s="2469"/>
      <c r="E7" s="2469"/>
      <c r="F7" s="2469" t="s">
        <v>798</v>
      </c>
      <c r="G7" s="2470" t="s">
        <v>799</v>
      </c>
      <c r="H7" s="2470"/>
      <c r="I7" s="2470"/>
      <c r="J7" s="2469" t="s">
        <v>798</v>
      </c>
      <c r="K7" s="2470" t="s">
        <v>800</v>
      </c>
      <c r="L7" s="2470"/>
      <c r="M7" s="2470"/>
      <c r="N7" s="2469" t="s">
        <v>801</v>
      </c>
      <c r="O7" s="2476" t="s">
        <v>810</v>
      </c>
      <c r="P7" s="2476" t="s">
        <v>811</v>
      </c>
      <c r="Q7" s="2469" t="s">
        <v>801</v>
      </c>
      <c r="R7" s="2476" t="s">
        <v>810</v>
      </c>
      <c r="S7" s="2476" t="s">
        <v>811</v>
      </c>
      <c r="T7" s="2469" t="s">
        <v>801</v>
      </c>
      <c r="U7" s="2476" t="s">
        <v>810</v>
      </c>
      <c r="V7" s="2470" t="s">
        <v>811</v>
      </c>
    </row>
    <row r="8" spans="1:23" s="142" customFormat="1" ht="27" customHeight="1">
      <c r="A8" s="2469"/>
      <c r="B8" s="141" t="s">
        <v>801</v>
      </c>
      <c r="C8" s="141" t="s">
        <v>802</v>
      </c>
      <c r="D8" s="148" t="s">
        <v>803</v>
      </c>
      <c r="E8" s="148" t="s">
        <v>812</v>
      </c>
      <c r="F8" s="2469"/>
      <c r="G8" s="148" t="s">
        <v>802</v>
      </c>
      <c r="H8" s="148" t="s">
        <v>803</v>
      </c>
      <c r="I8" s="148" t="s">
        <v>812</v>
      </c>
      <c r="J8" s="2469"/>
      <c r="K8" s="148" t="s">
        <v>802</v>
      </c>
      <c r="L8" s="148" t="s">
        <v>803</v>
      </c>
      <c r="M8" s="148" t="s">
        <v>812</v>
      </c>
      <c r="N8" s="2469"/>
      <c r="O8" s="2476"/>
      <c r="P8" s="2476"/>
      <c r="Q8" s="2469"/>
      <c r="R8" s="2476"/>
      <c r="S8" s="2476"/>
      <c r="T8" s="2469"/>
      <c r="U8" s="2476"/>
      <c r="V8" s="2470"/>
    </row>
    <row r="9" spans="1:23" s="142" customFormat="1" ht="15" customHeight="1">
      <c r="A9" s="158" t="s">
        <v>795</v>
      </c>
      <c r="B9" s="150">
        <v>0</v>
      </c>
      <c r="C9" s="150">
        <v>0</v>
      </c>
      <c r="D9" s="150">
        <v>0</v>
      </c>
      <c r="E9" s="150">
        <v>0</v>
      </c>
      <c r="F9" s="150">
        <v>0</v>
      </c>
      <c r="G9" s="150">
        <v>0</v>
      </c>
      <c r="H9" s="150">
        <v>0</v>
      </c>
      <c r="I9" s="150">
        <v>0</v>
      </c>
      <c r="J9" s="150">
        <v>0</v>
      </c>
      <c r="K9" s="150">
        <v>0</v>
      </c>
      <c r="L9" s="150">
        <v>0</v>
      </c>
      <c r="M9" s="150">
        <v>0</v>
      </c>
      <c r="N9" s="150">
        <v>0</v>
      </c>
      <c r="O9" s="150">
        <v>0</v>
      </c>
      <c r="P9" s="150">
        <v>0</v>
      </c>
      <c r="Q9" s="150">
        <v>0</v>
      </c>
      <c r="R9" s="150">
        <v>0</v>
      </c>
      <c r="S9" s="150">
        <v>0</v>
      </c>
      <c r="T9" s="150">
        <v>8</v>
      </c>
      <c r="U9" s="150">
        <v>8</v>
      </c>
      <c r="V9" s="159">
        <v>0</v>
      </c>
    </row>
    <row r="10" spans="1:23" s="142" customFormat="1" ht="15" customHeight="1">
      <c r="A10" s="160"/>
      <c r="B10" s="150"/>
      <c r="C10" s="150"/>
      <c r="D10" s="150"/>
      <c r="E10" s="150"/>
      <c r="F10" s="150"/>
      <c r="G10" s="150"/>
      <c r="H10" s="150"/>
      <c r="I10" s="150"/>
      <c r="J10" s="150"/>
      <c r="K10" s="150"/>
      <c r="L10" s="150"/>
      <c r="M10" s="150"/>
      <c r="N10" s="150"/>
      <c r="O10" s="150"/>
      <c r="P10" s="150"/>
      <c r="Q10" s="150"/>
      <c r="R10" s="150"/>
      <c r="S10" s="150"/>
      <c r="T10" s="150"/>
      <c r="U10" s="150"/>
      <c r="V10" s="159"/>
    </row>
    <row r="11" spans="1:23" s="142" customFormat="1" ht="15" customHeight="1">
      <c r="A11" s="161"/>
      <c r="B11" s="150"/>
      <c r="C11" s="150"/>
      <c r="D11" s="150"/>
      <c r="E11" s="150"/>
      <c r="F11" s="150"/>
      <c r="G11" s="150"/>
      <c r="H11" s="150"/>
      <c r="I11" s="150"/>
      <c r="J11" s="150"/>
      <c r="K11" s="150"/>
      <c r="L11" s="150"/>
      <c r="M11" s="150"/>
      <c r="N11" s="150"/>
      <c r="O11" s="150"/>
      <c r="P11" s="150"/>
      <c r="Q11" s="150"/>
      <c r="R11" s="150"/>
      <c r="S11" s="150"/>
      <c r="T11" s="150"/>
      <c r="U11" s="150"/>
      <c r="V11" s="159"/>
    </row>
    <row r="12" spans="1:23" s="142" customFormat="1" ht="15" customHeight="1">
      <c r="A12" s="161"/>
      <c r="B12" s="150"/>
      <c r="C12" s="150"/>
      <c r="D12" s="150"/>
      <c r="E12" s="150"/>
      <c r="F12" s="150"/>
      <c r="G12" s="150"/>
      <c r="H12" s="150"/>
      <c r="I12" s="150"/>
      <c r="J12" s="150"/>
      <c r="K12" s="150"/>
      <c r="L12" s="150"/>
      <c r="M12" s="150"/>
      <c r="N12" s="150"/>
      <c r="O12" s="150"/>
      <c r="P12" s="150"/>
      <c r="Q12" s="150"/>
      <c r="R12" s="150"/>
      <c r="S12" s="150"/>
      <c r="T12" s="150"/>
      <c r="U12" s="150"/>
      <c r="V12" s="159"/>
    </row>
    <row r="13" spans="1:23" s="142" customFormat="1" ht="15" customHeight="1">
      <c r="A13" s="161"/>
      <c r="B13" s="150"/>
      <c r="C13" s="150"/>
      <c r="D13" s="150"/>
      <c r="E13" s="150"/>
      <c r="F13" s="150"/>
      <c r="G13" s="150"/>
      <c r="H13" s="150"/>
      <c r="I13" s="150"/>
      <c r="J13" s="150"/>
      <c r="K13" s="150"/>
      <c r="L13" s="150"/>
      <c r="M13" s="150"/>
      <c r="N13" s="150"/>
      <c r="O13" s="150"/>
      <c r="P13" s="150"/>
      <c r="Q13" s="150"/>
      <c r="R13" s="150"/>
      <c r="S13" s="150"/>
      <c r="T13" s="150"/>
      <c r="U13" s="150"/>
      <c r="V13" s="159"/>
    </row>
    <row r="14" spans="1:23" s="142" customFormat="1" ht="15" customHeight="1">
      <c r="A14" s="161"/>
      <c r="B14" s="150"/>
      <c r="C14" s="150"/>
      <c r="D14" s="150"/>
      <c r="E14" s="150"/>
      <c r="F14" s="150"/>
      <c r="G14" s="150"/>
      <c r="H14" s="150"/>
      <c r="I14" s="150"/>
      <c r="J14" s="150"/>
      <c r="K14" s="150"/>
      <c r="L14" s="150"/>
      <c r="M14" s="150"/>
      <c r="N14" s="150"/>
      <c r="O14" s="150"/>
      <c r="P14" s="150"/>
      <c r="Q14" s="150"/>
      <c r="R14" s="150"/>
      <c r="S14" s="150"/>
      <c r="T14" s="150"/>
      <c r="U14" s="150"/>
      <c r="V14" s="159"/>
    </row>
    <row r="15" spans="1:23" s="142" customFormat="1" ht="15" customHeight="1">
      <c r="A15" s="161"/>
      <c r="B15" s="150"/>
      <c r="C15" s="150"/>
      <c r="D15" s="150"/>
      <c r="E15" s="150"/>
      <c r="F15" s="150"/>
      <c r="G15" s="150"/>
      <c r="H15" s="150"/>
      <c r="I15" s="150"/>
      <c r="J15" s="150"/>
      <c r="K15" s="150"/>
      <c r="L15" s="150"/>
      <c r="M15" s="150"/>
      <c r="N15" s="150"/>
      <c r="O15" s="150"/>
      <c r="P15" s="150"/>
      <c r="Q15" s="150"/>
      <c r="R15" s="150"/>
      <c r="S15" s="150"/>
      <c r="T15" s="150"/>
      <c r="U15" s="150"/>
      <c r="V15" s="159"/>
    </row>
    <row r="16" spans="1:23" s="142" customFormat="1" ht="15" customHeight="1">
      <c r="A16" s="161"/>
      <c r="B16" s="150"/>
      <c r="C16" s="150"/>
      <c r="D16" s="150"/>
      <c r="E16" s="150"/>
      <c r="F16" s="150"/>
      <c r="G16" s="150"/>
      <c r="H16" s="150"/>
      <c r="I16" s="150"/>
      <c r="J16" s="150"/>
      <c r="K16" s="150"/>
      <c r="L16" s="150"/>
      <c r="M16" s="150"/>
      <c r="N16" s="150"/>
      <c r="O16" s="150"/>
      <c r="P16" s="150"/>
      <c r="Q16" s="150"/>
      <c r="R16" s="150"/>
      <c r="S16" s="150"/>
      <c r="T16" s="150"/>
      <c r="U16" s="150"/>
      <c r="V16" s="159"/>
    </row>
    <row r="17" spans="1:22" s="142" customFormat="1" ht="15" customHeight="1">
      <c r="A17" s="161"/>
      <c r="B17" s="150"/>
      <c r="C17" s="150"/>
      <c r="D17" s="150"/>
      <c r="E17" s="150"/>
      <c r="F17" s="150"/>
      <c r="G17" s="150"/>
      <c r="H17" s="150"/>
      <c r="I17" s="150"/>
      <c r="J17" s="150"/>
      <c r="K17" s="150"/>
      <c r="L17" s="150"/>
      <c r="M17" s="150"/>
      <c r="N17" s="150"/>
      <c r="O17" s="150"/>
      <c r="P17" s="150"/>
      <c r="Q17" s="150"/>
      <c r="R17" s="150"/>
      <c r="S17" s="150"/>
      <c r="T17" s="150"/>
      <c r="U17" s="150"/>
      <c r="V17" s="159"/>
    </row>
    <row r="18" spans="1:22" s="142" customFormat="1" ht="15" customHeight="1">
      <c r="A18" s="161"/>
      <c r="B18" s="150"/>
      <c r="C18" s="150"/>
      <c r="D18" s="150"/>
      <c r="E18" s="150"/>
      <c r="F18" s="150"/>
      <c r="G18" s="150"/>
      <c r="H18" s="150"/>
      <c r="I18" s="150"/>
      <c r="J18" s="150"/>
      <c r="K18" s="150"/>
      <c r="L18" s="150"/>
      <c r="M18" s="150"/>
      <c r="N18" s="150"/>
      <c r="O18" s="150"/>
      <c r="P18" s="150"/>
      <c r="Q18" s="150"/>
      <c r="R18" s="150"/>
      <c r="S18" s="150"/>
      <c r="T18" s="150"/>
      <c r="U18" s="150"/>
      <c r="V18" s="159"/>
    </row>
    <row r="19" spans="1:22" s="142" customFormat="1" ht="15" customHeight="1">
      <c r="A19" s="161"/>
      <c r="B19" s="150"/>
      <c r="C19" s="150"/>
      <c r="D19" s="150"/>
      <c r="E19" s="150"/>
      <c r="F19" s="150"/>
      <c r="G19" s="150"/>
      <c r="H19" s="150"/>
      <c r="I19" s="150"/>
      <c r="J19" s="150"/>
      <c r="K19" s="150"/>
      <c r="L19" s="150"/>
      <c r="M19" s="150"/>
      <c r="N19" s="150"/>
      <c r="O19" s="150"/>
      <c r="P19" s="150"/>
      <c r="Q19" s="150"/>
      <c r="R19" s="150"/>
      <c r="S19" s="150"/>
      <c r="T19" s="150"/>
      <c r="U19" s="150"/>
      <c r="V19" s="159"/>
    </row>
    <row r="20" spans="1:22" s="142" customFormat="1" ht="15" customHeight="1">
      <c r="A20" s="161"/>
      <c r="B20" s="150"/>
      <c r="C20" s="150"/>
      <c r="D20" s="150"/>
      <c r="E20" s="150"/>
      <c r="F20" s="150"/>
      <c r="G20" s="150"/>
      <c r="H20" s="150"/>
      <c r="I20" s="150"/>
      <c r="J20" s="150"/>
      <c r="K20" s="150"/>
      <c r="L20" s="150"/>
      <c r="M20" s="150"/>
      <c r="N20" s="150"/>
      <c r="O20" s="150"/>
      <c r="P20" s="150"/>
      <c r="Q20" s="150"/>
      <c r="R20" s="150"/>
      <c r="S20" s="150"/>
      <c r="T20" s="150"/>
      <c r="U20" s="150"/>
      <c r="V20" s="159"/>
    </row>
    <row r="21" spans="1:22" s="142" customFormat="1" ht="15" customHeight="1">
      <c r="A21" s="161"/>
      <c r="B21" s="150"/>
      <c r="C21" s="150"/>
      <c r="D21" s="150"/>
      <c r="E21" s="150"/>
      <c r="F21" s="150"/>
      <c r="G21" s="150"/>
      <c r="H21" s="150"/>
      <c r="I21" s="150"/>
      <c r="J21" s="150"/>
      <c r="K21" s="150"/>
      <c r="L21" s="150"/>
      <c r="M21" s="150"/>
      <c r="N21" s="150"/>
      <c r="O21" s="150"/>
      <c r="P21" s="150"/>
      <c r="Q21" s="150"/>
      <c r="R21" s="150"/>
      <c r="S21" s="150"/>
      <c r="T21" s="150"/>
      <c r="U21" s="150"/>
      <c r="V21" s="159"/>
    </row>
    <row r="22" spans="1:22" s="142" customFormat="1" ht="15" customHeight="1">
      <c r="A22" s="161"/>
      <c r="B22" s="150"/>
      <c r="C22" s="150"/>
      <c r="D22" s="150"/>
      <c r="E22" s="150"/>
      <c r="F22" s="150"/>
      <c r="G22" s="150"/>
      <c r="H22" s="150"/>
      <c r="I22" s="150"/>
      <c r="J22" s="150"/>
      <c r="K22" s="150"/>
      <c r="L22" s="150"/>
      <c r="M22" s="150"/>
      <c r="N22" s="150"/>
      <c r="O22" s="150"/>
      <c r="P22" s="150"/>
      <c r="Q22" s="150"/>
      <c r="R22" s="150"/>
      <c r="S22" s="150"/>
      <c r="T22" s="150"/>
      <c r="U22" s="150"/>
      <c r="V22" s="159"/>
    </row>
    <row r="23" spans="1:22" s="142" customFormat="1" ht="15" customHeight="1">
      <c r="A23" s="161"/>
      <c r="B23" s="150"/>
      <c r="C23" s="150"/>
      <c r="D23" s="150"/>
      <c r="E23" s="150"/>
      <c r="F23" s="150"/>
      <c r="G23" s="150"/>
      <c r="H23" s="150"/>
      <c r="I23" s="150"/>
      <c r="J23" s="150"/>
      <c r="K23" s="150"/>
      <c r="L23" s="150"/>
      <c r="M23" s="150"/>
      <c r="N23" s="150"/>
      <c r="O23" s="150"/>
      <c r="P23" s="150"/>
      <c r="Q23" s="150"/>
      <c r="R23" s="150"/>
      <c r="S23" s="150"/>
      <c r="T23" s="150"/>
      <c r="U23" s="150"/>
      <c r="V23" s="159"/>
    </row>
    <row r="24" spans="1:22" s="142" customFormat="1" ht="15" customHeight="1">
      <c r="A24" s="161"/>
      <c r="B24" s="150"/>
      <c r="C24" s="150"/>
      <c r="D24" s="150"/>
      <c r="E24" s="150"/>
      <c r="F24" s="150"/>
      <c r="G24" s="150"/>
      <c r="H24" s="150"/>
      <c r="I24" s="150"/>
      <c r="J24" s="150"/>
      <c r="K24" s="150"/>
      <c r="L24" s="150"/>
      <c r="M24" s="150"/>
      <c r="N24" s="150"/>
      <c r="O24" s="150"/>
      <c r="P24" s="150"/>
      <c r="Q24" s="150"/>
      <c r="R24" s="150"/>
      <c r="S24" s="150"/>
      <c r="T24" s="150"/>
      <c r="U24" s="150"/>
      <c r="V24" s="159"/>
    </row>
    <row r="25" spans="1:22" s="142" customFormat="1" ht="15" customHeight="1">
      <c r="A25" s="161"/>
      <c r="B25" s="150"/>
      <c r="C25" s="150"/>
      <c r="D25" s="150"/>
      <c r="E25" s="150"/>
      <c r="F25" s="150"/>
      <c r="G25" s="150"/>
      <c r="H25" s="150"/>
      <c r="I25" s="150"/>
      <c r="J25" s="150"/>
      <c r="K25" s="150"/>
      <c r="L25" s="150"/>
      <c r="M25" s="150"/>
      <c r="N25" s="150"/>
      <c r="O25" s="150"/>
      <c r="P25" s="150"/>
      <c r="Q25" s="150"/>
      <c r="R25" s="150"/>
      <c r="S25" s="150"/>
      <c r="T25" s="150"/>
      <c r="U25" s="150"/>
      <c r="V25" s="159"/>
    </row>
    <row r="26" spans="1:22" s="142" customFormat="1" ht="15" customHeight="1">
      <c r="A26" s="161"/>
      <c r="B26" s="150"/>
      <c r="C26" s="150"/>
      <c r="D26" s="150"/>
      <c r="E26" s="150"/>
      <c r="F26" s="150"/>
      <c r="G26" s="150"/>
      <c r="H26" s="150"/>
      <c r="I26" s="150"/>
      <c r="J26" s="150"/>
      <c r="K26" s="150"/>
      <c r="L26" s="150"/>
      <c r="M26" s="150"/>
      <c r="N26" s="150"/>
      <c r="O26" s="150"/>
      <c r="P26" s="150"/>
      <c r="Q26" s="150"/>
      <c r="R26" s="150"/>
      <c r="S26" s="150"/>
      <c r="T26" s="150"/>
      <c r="U26" s="150"/>
      <c r="V26" s="159"/>
    </row>
    <row r="27" spans="1:22" s="142" customFormat="1" ht="15" customHeight="1">
      <c r="A27" s="161"/>
      <c r="B27" s="150"/>
      <c r="C27" s="150"/>
      <c r="D27" s="150"/>
      <c r="E27" s="150"/>
      <c r="F27" s="150"/>
      <c r="G27" s="150"/>
      <c r="H27" s="150"/>
      <c r="I27" s="150"/>
      <c r="J27" s="150"/>
      <c r="K27" s="150"/>
      <c r="L27" s="150"/>
      <c r="M27" s="150"/>
      <c r="N27" s="150"/>
      <c r="O27" s="150"/>
      <c r="P27" s="150"/>
      <c r="Q27" s="150"/>
      <c r="R27" s="150"/>
      <c r="S27" s="150"/>
      <c r="T27" s="150"/>
      <c r="U27" s="150"/>
      <c r="V27" s="159"/>
    </row>
    <row r="28" spans="1:22" s="142" customFormat="1" ht="15" customHeight="1">
      <c r="A28" s="161"/>
      <c r="B28" s="150"/>
      <c r="C28" s="150"/>
      <c r="D28" s="150"/>
      <c r="E28" s="150"/>
      <c r="F28" s="150"/>
      <c r="G28" s="150"/>
      <c r="H28" s="150"/>
      <c r="I28" s="150"/>
      <c r="J28" s="150"/>
      <c r="K28" s="150"/>
      <c r="L28" s="150"/>
      <c r="M28" s="150"/>
      <c r="N28" s="150"/>
      <c r="O28" s="150"/>
      <c r="P28" s="150"/>
      <c r="Q28" s="150"/>
      <c r="R28" s="150"/>
      <c r="S28" s="150"/>
      <c r="T28" s="150"/>
      <c r="U28" s="150"/>
      <c r="V28" s="159"/>
    </row>
    <row r="29" spans="1:22" s="142" customFormat="1" ht="15" customHeight="1">
      <c r="A29" s="162"/>
      <c r="B29" s="150"/>
      <c r="C29" s="150"/>
      <c r="D29" s="150"/>
      <c r="E29" s="150"/>
      <c r="F29" s="150"/>
      <c r="G29" s="150"/>
      <c r="H29" s="150"/>
      <c r="I29" s="150"/>
      <c r="J29" s="150"/>
      <c r="K29" s="150"/>
      <c r="L29" s="150"/>
      <c r="M29" s="150"/>
      <c r="N29" s="150"/>
      <c r="O29" s="150"/>
      <c r="P29" s="150"/>
      <c r="Q29" s="150"/>
      <c r="R29" s="150"/>
      <c r="S29" s="150"/>
      <c r="T29" s="163"/>
      <c r="U29" s="163"/>
      <c r="V29" s="164"/>
    </row>
    <row r="30" spans="1:22" s="142" customFormat="1" ht="12" customHeight="1">
      <c r="A30" s="165" t="s">
        <v>813</v>
      </c>
      <c r="B30" s="165"/>
      <c r="C30" s="165"/>
      <c r="D30" s="165"/>
      <c r="E30" s="165"/>
      <c r="F30" s="165"/>
      <c r="G30" s="165" t="s">
        <v>814</v>
      </c>
      <c r="H30" s="165"/>
      <c r="I30" s="165"/>
      <c r="J30" s="165"/>
      <c r="K30" s="165"/>
      <c r="L30" s="165"/>
      <c r="M30" s="165"/>
      <c r="N30" s="165" t="s">
        <v>815</v>
      </c>
      <c r="O30" s="165"/>
      <c r="P30" s="165"/>
      <c r="Q30" s="165"/>
      <c r="R30" s="165"/>
      <c r="S30" s="165"/>
      <c r="T30" s="165" t="s">
        <v>816</v>
      </c>
      <c r="U30" s="165"/>
      <c r="V30" s="165"/>
    </row>
    <row r="31" spans="1:22" s="142" customFormat="1" ht="12" customHeight="1">
      <c r="N31" s="166" t="s">
        <v>817</v>
      </c>
    </row>
    <row r="32" spans="1:22" s="142" customFormat="1" ht="12" customHeight="1">
      <c r="A32" s="166" t="s">
        <v>818</v>
      </c>
    </row>
    <row r="33" spans="1:1" s="142" customFormat="1" ht="12" customHeight="1">
      <c r="A33" s="166" t="s">
        <v>819</v>
      </c>
    </row>
    <row r="34" spans="1:1" ht="12" customHeight="1">
      <c r="A34" s="167"/>
    </row>
  </sheetData>
  <mergeCells count="26">
    <mergeCell ref="G3:Q3"/>
    <mergeCell ref="B1:E1"/>
    <mergeCell ref="S1:T1"/>
    <mergeCell ref="U1:V1"/>
    <mergeCell ref="S2:T2"/>
    <mergeCell ref="U2:V2"/>
    <mergeCell ref="T6:V6"/>
    <mergeCell ref="B7:E7"/>
    <mergeCell ref="F7:F8"/>
    <mergeCell ref="G7:I7"/>
    <mergeCell ref="J7:J8"/>
    <mergeCell ref="T7:T8"/>
    <mergeCell ref="U7:U8"/>
    <mergeCell ref="V7:V8"/>
    <mergeCell ref="K4:N4"/>
    <mergeCell ref="A6:A8"/>
    <mergeCell ref="B6:M6"/>
    <mergeCell ref="N6:P6"/>
    <mergeCell ref="Q6:S6"/>
    <mergeCell ref="S7:S8"/>
    <mergeCell ref="K7:M7"/>
    <mergeCell ref="N7:N8"/>
    <mergeCell ref="O7:O8"/>
    <mergeCell ref="P7:P8"/>
    <mergeCell ref="Q7:Q8"/>
    <mergeCell ref="R7:R8"/>
  </mergeCells>
  <phoneticPr fontId="44" type="noConversion"/>
  <hyperlinks>
    <hyperlink ref="W2" location="預告統計資料發布時間表!A1" display="回發布時間表" xr:uid="{D9EB4D91-6A22-43F5-A10D-AF97292E2465}"/>
  </hyperlinks>
  <pageMargins left="0.74803149606299213" right="0.74803149606299213" top="0.59055118110236227" bottom="0.59055118110236227" header="0.51181102362204722" footer="0.51181102362204722"/>
  <pageSetup paperSize="9" scale="81" firstPageNumber="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2D783-C7B8-4276-945B-A487155001C2}">
  <sheetPr>
    <pageSetUpPr fitToPage="1"/>
  </sheetPr>
  <dimension ref="A1:BL52"/>
  <sheetViews>
    <sheetView zoomScaleNormal="100" workbookViewId="0">
      <selection activeCell="Q2" sqref="Q2"/>
    </sheetView>
  </sheetViews>
  <sheetFormatPr defaultRowHeight="16.5"/>
  <cols>
    <col min="1" max="1" width="10" style="172" customWidth="1"/>
    <col min="2" max="5" width="7.625" style="172" customWidth="1"/>
    <col min="6" max="6" width="7.5" style="172" customWidth="1"/>
    <col min="7" max="13" width="7.625" style="172" customWidth="1"/>
    <col min="14" max="16" width="9" style="172" customWidth="1"/>
    <col min="17" max="64" width="8.75" style="172" customWidth="1"/>
    <col min="65" max="1025" width="11" style="156" customWidth="1"/>
    <col min="1026" max="16384" width="9" style="156"/>
  </cols>
  <sheetData>
    <row r="1" spans="1:17" ht="15" customHeight="1" thickBot="1">
      <c r="A1" s="169" t="s">
        <v>783</v>
      </c>
      <c r="B1" s="170"/>
      <c r="C1" s="170"/>
      <c r="D1" s="170"/>
      <c r="E1" s="170"/>
      <c r="F1" s="170"/>
      <c r="G1" s="170"/>
      <c r="H1" s="170"/>
      <c r="I1" s="170"/>
      <c r="J1" s="170"/>
      <c r="K1" s="170"/>
      <c r="L1" s="170"/>
      <c r="M1" s="171" t="s">
        <v>784</v>
      </c>
      <c r="N1" s="2479" t="s">
        <v>785</v>
      </c>
      <c r="O1" s="2479"/>
      <c r="P1" s="2479"/>
    </row>
    <row r="2" spans="1:17" ht="15" customHeight="1">
      <c r="A2" s="169" t="s">
        <v>821</v>
      </c>
      <c r="B2" s="173" t="s">
        <v>822</v>
      </c>
      <c r="C2" s="174"/>
      <c r="D2" s="174"/>
      <c r="E2" s="174"/>
      <c r="F2" s="174"/>
      <c r="G2" s="174"/>
      <c r="H2" s="174"/>
      <c r="I2" s="174"/>
      <c r="J2" s="174"/>
      <c r="K2" s="174"/>
      <c r="L2" s="174"/>
      <c r="M2" s="171" t="s">
        <v>823</v>
      </c>
      <c r="N2" s="2480" t="s">
        <v>824</v>
      </c>
      <c r="O2" s="2480"/>
      <c r="P2" s="2480"/>
      <c r="Q2" s="125" t="s">
        <v>13</v>
      </c>
    </row>
    <row r="3" spans="1:17" ht="15" customHeight="1">
      <c r="A3" s="170"/>
      <c r="B3" s="170"/>
      <c r="C3" s="170"/>
      <c r="D3" s="170"/>
      <c r="E3" s="170"/>
      <c r="F3" s="170"/>
      <c r="G3" s="156"/>
      <c r="H3" s="175" t="s">
        <v>825</v>
      </c>
      <c r="I3" s="176"/>
      <c r="J3" s="170"/>
      <c r="K3" s="170"/>
      <c r="L3" s="170"/>
      <c r="M3" s="170"/>
      <c r="N3" s="170"/>
      <c r="O3" s="177" t="s">
        <v>792</v>
      </c>
      <c r="P3" s="177" t="s">
        <v>826</v>
      </c>
    </row>
    <row r="4" spans="1:17" ht="15" customHeight="1">
      <c r="A4" s="170"/>
      <c r="B4" s="170"/>
      <c r="C4" s="170"/>
      <c r="D4" s="170"/>
      <c r="E4" s="170"/>
      <c r="F4" s="170"/>
      <c r="G4" s="2481" t="s">
        <v>827</v>
      </c>
      <c r="H4" s="2481"/>
      <c r="I4" s="2481"/>
      <c r="J4" s="170"/>
      <c r="K4" s="170"/>
      <c r="L4" s="170"/>
      <c r="M4" s="170"/>
      <c r="N4" s="170"/>
      <c r="O4" s="2482" t="s">
        <v>828</v>
      </c>
      <c r="P4" s="2482"/>
    </row>
    <row r="5" spans="1:17" ht="15" customHeight="1">
      <c r="A5" s="178"/>
      <c r="B5" s="178"/>
      <c r="C5" s="178"/>
      <c r="D5" s="178"/>
      <c r="E5" s="178"/>
      <c r="F5" s="178"/>
      <c r="H5" s="178"/>
      <c r="I5" s="178"/>
      <c r="J5" s="178"/>
      <c r="K5" s="178"/>
      <c r="L5" s="178"/>
      <c r="M5" s="178"/>
      <c r="N5" s="178"/>
      <c r="O5" s="179"/>
      <c r="P5" s="179"/>
    </row>
    <row r="6" spans="1:17" ht="15" customHeight="1">
      <c r="A6" s="180" t="s">
        <v>829</v>
      </c>
      <c r="B6" s="2483" t="s">
        <v>830</v>
      </c>
      <c r="C6" s="2483"/>
      <c r="D6" s="2483"/>
      <c r="E6" s="2483"/>
      <c r="F6" s="2483"/>
      <c r="G6" s="2483"/>
      <c r="H6" s="2483"/>
      <c r="I6" s="2483" t="s">
        <v>831</v>
      </c>
      <c r="J6" s="2483"/>
      <c r="K6" s="2483"/>
      <c r="L6" s="2483"/>
      <c r="M6" s="2483"/>
      <c r="N6" s="2483"/>
      <c r="O6" s="2483"/>
      <c r="P6" s="2484" t="s">
        <v>9</v>
      </c>
    </row>
    <row r="7" spans="1:17" ht="15" customHeight="1">
      <c r="A7" s="183" t="s">
        <v>832</v>
      </c>
      <c r="B7" s="181" t="s">
        <v>833</v>
      </c>
      <c r="C7" s="184" t="s">
        <v>796</v>
      </c>
      <c r="D7" s="184" t="s">
        <v>797</v>
      </c>
      <c r="E7" s="184" t="s">
        <v>806</v>
      </c>
      <c r="F7" s="185" t="s">
        <v>807</v>
      </c>
      <c r="G7" s="184" t="s">
        <v>808</v>
      </c>
      <c r="H7" s="184" t="s">
        <v>809</v>
      </c>
      <c r="I7" s="181" t="s">
        <v>833</v>
      </c>
      <c r="J7" s="184" t="s">
        <v>796</v>
      </c>
      <c r="K7" s="184" t="s">
        <v>797</v>
      </c>
      <c r="L7" s="184" t="s">
        <v>806</v>
      </c>
      <c r="M7" s="185" t="s">
        <v>807</v>
      </c>
      <c r="N7" s="184" t="s">
        <v>808</v>
      </c>
      <c r="O7" s="184" t="s">
        <v>809</v>
      </c>
      <c r="P7" s="2484"/>
      <c r="Q7" s="186"/>
    </row>
    <row r="8" spans="1:17" ht="15" customHeight="1">
      <c r="A8" s="182" t="s">
        <v>795</v>
      </c>
      <c r="B8" s="187">
        <v>6</v>
      </c>
      <c r="C8" s="187">
        <v>0</v>
      </c>
      <c r="D8" s="188">
        <v>0</v>
      </c>
      <c r="E8" s="188">
        <v>0</v>
      </c>
      <c r="F8" s="187">
        <v>0</v>
      </c>
      <c r="G8" s="187">
        <v>0</v>
      </c>
      <c r="H8" s="187">
        <v>6</v>
      </c>
      <c r="I8" s="187">
        <v>8</v>
      </c>
      <c r="J8" s="187">
        <v>0</v>
      </c>
      <c r="K8" s="188">
        <v>0</v>
      </c>
      <c r="L8" s="188">
        <v>0</v>
      </c>
      <c r="M8" s="187">
        <v>0</v>
      </c>
      <c r="N8" s="187">
        <v>0</v>
      </c>
      <c r="O8" s="187">
        <v>8</v>
      </c>
      <c r="P8" s="189"/>
    </row>
    <row r="9" spans="1:17" ht="15" customHeight="1">
      <c r="A9" s="182"/>
      <c r="B9" s="187"/>
      <c r="C9" s="187"/>
      <c r="D9" s="187"/>
      <c r="E9" s="187"/>
      <c r="F9" s="187"/>
      <c r="G9" s="187"/>
      <c r="H9" s="187"/>
      <c r="I9" s="187"/>
      <c r="J9" s="187"/>
      <c r="K9" s="187"/>
      <c r="L9" s="187"/>
      <c r="M9" s="187"/>
      <c r="N9" s="187"/>
      <c r="O9" s="187"/>
      <c r="P9" s="190"/>
    </row>
    <row r="10" spans="1:17" ht="15" customHeight="1">
      <c r="A10" s="182"/>
      <c r="B10" s="187"/>
      <c r="C10" s="187"/>
      <c r="D10" s="187"/>
      <c r="E10" s="187"/>
      <c r="F10" s="187"/>
      <c r="G10" s="187"/>
      <c r="H10" s="187"/>
      <c r="I10" s="187"/>
      <c r="J10" s="187"/>
      <c r="K10" s="187"/>
      <c r="L10" s="187"/>
      <c r="M10" s="187"/>
      <c r="N10" s="187"/>
      <c r="O10" s="187"/>
      <c r="P10" s="190"/>
    </row>
    <row r="11" spans="1:17" ht="15" customHeight="1">
      <c r="A11" s="182"/>
      <c r="B11" s="187"/>
      <c r="C11" s="187"/>
      <c r="D11" s="187"/>
      <c r="E11" s="187"/>
      <c r="F11" s="187"/>
      <c r="G11" s="187"/>
      <c r="H11" s="187"/>
      <c r="I11" s="187"/>
      <c r="J11" s="187"/>
      <c r="K11" s="187"/>
      <c r="L11" s="187"/>
      <c r="M11" s="187"/>
      <c r="N11" s="187"/>
      <c r="O11" s="187"/>
      <c r="P11" s="190"/>
    </row>
    <row r="12" spans="1:17" ht="15" customHeight="1">
      <c r="A12" s="182"/>
      <c r="B12" s="187"/>
      <c r="C12" s="187"/>
      <c r="D12" s="187"/>
      <c r="E12" s="187"/>
      <c r="F12" s="187"/>
      <c r="G12" s="187"/>
      <c r="H12" s="187"/>
      <c r="I12" s="187"/>
      <c r="J12" s="187"/>
      <c r="K12" s="187"/>
      <c r="L12" s="187"/>
      <c r="M12" s="187"/>
      <c r="N12" s="187"/>
      <c r="O12" s="187"/>
      <c r="P12" s="190"/>
    </row>
    <row r="13" spans="1:17" ht="15" customHeight="1">
      <c r="A13" s="182"/>
      <c r="B13" s="187"/>
      <c r="C13" s="187"/>
      <c r="D13" s="187"/>
      <c r="E13" s="187"/>
      <c r="F13" s="187"/>
      <c r="G13" s="187"/>
      <c r="H13" s="187"/>
      <c r="I13" s="187"/>
      <c r="J13" s="187"/>
      <c r="K13" s="187"/>
      <c r="L13" s="187"/>
      <c r="M13" s="187"/>
      <c r="N13" s="187"/>
      <c r="O13" s="187"/>
      <c r="P13" s="190"/>
    </row>
    <row r="14" spans="1:17" ht="15" customHeight="1">
      <c r="A14" s="182"/>
      <c r="B14" s="187"/>
      <c r="C14" s="187"/>
      <c r="D14" s="187"/>
      <c r="E14" s="187"/>
      <c r="F14" s="187"/>
      <c r="G14" s="187"/>
      <c r="H14" s="187"/>
      <c r="I14" s="187"/>
      <c r="J14" s="187"/>
      <c r="K14" s="187"/>
      <c r="L14" s="187"/>
      <c r="M14" s="187"/>
      <c r="N14" s="187"/>
      <c r="O14" s="187"/>
      <c r="P14" s="190"/>
    </row>
    <row r="15" spans="1:17" ht="15" customHeight="1">
      <c r="A15" s="182"/>
      <c r="B15" s="187"/>
      <c r="C15" s="187"/>
      <c r="D15" s="187"/>
      <c r="E15" s="187"/>
      <c r="F15" s="187"/>
      <c r="G15" s="187"/>
      <c r="H15" s="187"/>
      <c r="I15" s="187"/>
      <c r="J15" s="187"/>
      <c r="K15" s="187"/>
      <c r="L15" s="187"/>
      <c r="M15" s="187"/>
      <c r="N15" s="187"/>
      <c r="O15" s="187"/>
      <c r="P15" s="190"/>
    </row>
    <row r="16" spans="1:17" ht="15" customHeight="1">
      <c r="A16" s="182"/>
      <c r="B16" s="187"/>
      <c r="C16" s="187"/>
      <c r="D16" s="187"/>
      <c r="E16" s="187"/>
      <c r="F16" s="187"/>
      <c r="G16" s="187"/>
      <c r="H16" s="187"/>
      <c r="I16" s="187"/>
      <c r="J16" s="187"/>
      <c r="K16" s="187"/>
      <c r="L16" s="187"/>
      <c r="M16" s="187"/>
      <c r="N16" s="187"/>
      <c r="O16" s="187"/>
      <c r="P16" s="190"/>
    </row>
    <row r="17" spans="1:64" ht="15" customHeight="1">
      <c r="A17" s="182"/>
      <c r="B17" s="187"/>
      <c r="C17" s="187"/>
      <c r="D17" s="187"/>
      <c r="E17" s="187"/>
      <c r="F17" s="187"/>
      <c r="G17" s="187"/>
      <c r="H17" s="187"/>
      <c r="I17" s="187"/>
      <c r="J17" s="187"/>
      <c r="K17" s="187"/>
      <c r="L17" s="187"/>
      <c r="M17" s="187"/>
      <c r="N17" s="187"/>
      <c r="O17" s="187"/>
      <c r="P17" s="190"/>
    </row>
    <row r="18" spans="1:64" ht="15" customHeight="1">
      <c r="A18" s="182"/>
      <c r="B18" s="187"/>
      <c r="C18" s="187"/>
      <c r="D18" s="187"/>
      <c r="E18" s="187"/>
      <c r="F18" s="187"/>
      <c r="G18" s="187"/>
      <c r="H18" s="187"/>
      <c r="I18" s="187"/>
      <c r="J18" s="187"/>
      <c r="K18" s="187"/>
      <c r="L18" s="187"/>
      <c r="M18" s="187"/>
      <c r="N18" s="187"/>
      <c r="O18" s="187"/>
      <c r="P18" s="190"/>
    </row>
    <row r="19" spans="1:64" ht="15" customHeight="1">
      <c r="A19" s="182"/>
      <c r="B19" s="187"/>
      <c r="C19" s="187"/>
      <c r="D19" s="187"/>
      <c r="E19" s="187"/>
      <c r="F19" s="187"/>
      <c r="G19" s="187"/>
      <c r="H19" s="187"/>
      <c r="I19" s="187"/>
      <c r="J19" s="187"/>
      <c r="K19" s="187"/>
      <c r="L19" s="187"/>
      <c r="M19" s="187"/>
      <c r="N19" s="187"/>
      <c r="O19" s="187"/>
      <c r="P19" s="190"/>
    </row>
    <row r="20" spans="1:64" ht="15" customHeight="1">
      <c r="A20" s="182"/>
      <c r="B20" s="187"/>
      <c r="C20" s="187"/>
      <c r="D20" s="187"/>
      <c r="E20" s="187"/>
      <c r="F20" s="187"/>
      <c r="G20" s="187"/>
      <c r="H20" s="187"/>
      <c r="I20" s="187"/>
      <c r="J20" s="187"/>
      <c r="K20" s="187"/>
      <c r="L20" s="187"/>
      <c r="M20" s="187"/>
      <c r="N20" s="187"/>
      <c r="O20" s="187"/>
      <c r="P20" s="190"/>
    </row>
    <row r="21" spans="1:64" ht="15" customHeight="1">
      <c r="A21" s="182"/>
      <c r="B21" s="187"/>
      <c r="C21" s="187"/>
      <c r="D21" s="187"/>
      <c r="E21" s="187"/>
      <c r="F21" s="187"/>
      <c r="G21" s="187"/>
      <c r="H21" s="187"/>
      <c r="I21" s="187"/>
      <c r="J21" s="187"/>
      <c r="K21" s="187"/>
      <c r="L21" s="187"/>
      <c r="M21" s="187"/>
      <c r="N21" s="187"/>
      <c r="O21" s="187"/>
      <c r="P21" s="190"/>
    </row>
    <row r="22" spans="1:64" ht="15" customHeight="1">
      <c r="A22" s="182"/>
      <c r="B22" s="187"/>
      <c r="C22" s="187"/>
      <c r="D22" s="187"/>
      <c r="E22" s="187"/>
      <c r="F22" s="187"/>
      <c r="G22" s="187"/>
      <c r="H22" s="187"/>
      <c r="I22" s="187"/>
      <c r="J22" s="187"/>
      <c r="K22" s="187"/>
      <c r="L22" s="187"/>
      <c r="M22" s="187"/>
      <c r="N22" s="187"/>
      <c r="O22" s="187"/>
      <c r="P22" s="190"/>
    </row>
    <row r="23" spans="1:64" ht="15" customHeight="1">
      <c r="A23" s="182"/>
      <c r="B23" s="187"/>
      <c r="C23" s="187"/>
      <c r="D23" s="187"/>
      <c r="E23" s="187"/>
      <c r="F23" s="187"/>
      <c r="G23" s="187"/>
      <c r="H23" s="187"/>
      <c r="I23" s="187"/>
      <c r="J23" s="187"/>
      <c r="K23" s="187"/>
      <c r="L23" s="187"/>
      <c r="M23" s="187"/>
      <c r="N23" s="187"/>
      <c r="O23" s="187"/>
      <c r="P23" s="190"/>
    </row>
    <row r="24" spans="1:64" ht="15" customHeight="1">
      <c r="A24" s="182"/>
      <c r="B24" s="187"/>
      <c r="C24" s="187"/>
      <c r="D24" s="187"/>
      <c r="E24" s="187"/>
      <c r="F24" s="187"/>
      <c r="G24" s="187"/>
      <c r="H24" s="187"/>
      <c r="I24" s="187"/>
      <c r="J24" s="187"/>
      <c r="K24" s="187"/>
      <c r="L24" s="187"/>
      <c r="M24" s="187"/>
      <c r="N24" s="187"/>
      <c r="O24" s="187"/>
      <c r="P24" s="190"/>
    </row>
    <row r="25" spans="1:64" ht="15" customHeight="1">
      <c r="A25" s="182"/>
      <c r="B25" s="187"/>
      <c r="C25" s="187"/>
      <c r="D25" s="187"/>
      <c r="E25" s="187"/>
      <c r="F25" s="187"/>
      <c r="G25" s="187"/>
      <c r="H25" s="187"/>
      <c r="I25" s="187"/>
      <c r="J25" s="187"/>
      <c r="K25" s="187"/>
      <c r="L25" s="187"/>
      <c r="M25" s="187"/>
      <c r="N25" s="187"/>
      <c r="O25" s="187"/>
      <c r="P25" s="190"/>
    </row>
    <row r="26" spans="1:64" ht="15" customHeight="1">
      <c r="A26" s="182"/>
      <c r="B26" s="187"/>
      <c r="C26" s="187"/>
      <c r="D26" s="187"/>
      <c r="E26" s="187"/>
      <c r="F26" s="187"/>
      <c r="G26" s="187"/>
      <c r="H26" s="187"/>
      <c r="I26" s="187"/>
      <c r="J26" s="187"/>
      <c r="K26" s="187"/>
      <c r="L26" s="187"/>
      <c r="M26" s="187"/>
      <c r="N26" s="187"/>
      <c r="O26" s="187"/>
      <c r="P26" s="190"/>
    </row>
    <row r="27" spans="1:64" ht="15" customHeight="1">
      <c r="A27" s="182"/>
      <c r="B27" s="187"/>
      <c r="C27" s="187"/>
      <c r="D27" s="187"/>
      <c r="E27" s="187"/>
      <c r="F27" s="187"/>
      <c r="G27" s="187"/>
      <c r="H27" s="187"/>
      <c r="I27" s="187"/>
      <c r="J27" s="187"/>
      <c r="K27" s="187"/>
      <c r="L27" s="187"/>
      <c r="M27" s="187"/>
      <c r="N27" s="187"/>
      <c r="O27" s="187"/>
      <c r="P27" s="190"/>
    </row>
    <row r="28" spans="1:64" ht="15" customHeight="1">
      <c r="A28" s="182"/>
      <c r="B28" s="187"/>
      <c r="C28" s="187"/>
      <c r="D28" s="187"/>
      <c r="E28" s="187"/>
      <c r="F28" s="187"/>
      <c r="G28" s="187"/>
      <c r="H28" s="187"/>
      <c r="I28" s="187"/>
      <c r="J28" s="187"/>
      <c r="K28" s="187"/>
      <c r="L28" s="187"/>
      <c r="M28" s="187"/>
      <c r="N28" s="187"/>
      <c r="O28" s="187"/>
      <c r="P28" s="190"/>
    </row>
    <row r="29" spans="1:64" ht="15" customHeight="1">
      <c r="A29" s="191"/>
      <c r="B29" s="192"/>
      <c r="C29" s="192"/>
      <c r="D29" s="192"/>
      <c r="E29" s="192"/>
      <c r="F29" s="192"/>
      <c r="G29" s="192"/>
      <c r="H29" s="192"/>
      <c r="I29" s="192"/>
      <c r="J29" s="192"/>
      <c r="K29" s="192"/>
      <c r="L29" s="192"/>
      <c r="M29" s="192"/>
      <c r="N29" s="192"/>
      <c r="O29" s="192"/>
    </row>
    <row r="30" spans="1:64" ht="15" customHeight="1">
      <c r="A30" s="193" t="s">
        <v>813</v>
      </c>
      <c r="B30" s="194"/>
      <c r="C30" s="193"/>
      <c r="D30" s="193" t="s">
        <v>814</v>
      </c>
      <c r="E30" s="194"/>
      <c r="F30" s="193"/>
      <c r="G30" s="193" t="s">
        <v>815</v>
      </c>
      <c r="H30" s="195"/>
      <c r="I30" s="193"/>
      <c r="J30" s="196"/>
      <c r="K30" s="195"/>
      <c r="L30" s="193"/>
      <c r="M30" s="193" t="s">
        <v>834</v>
      </c>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row>
    <row r="31" spans="1:64" ht="15" customHeight="1">
      <c r="A31" s="194"/>
      <c r="B31" s="193"/>
      <c r="C31" s="193"/>
      <c r="D31" s="193"/>
      <c r="E31" s="193"/>
      <c r="F31" s="193"/>
      <c r="G31" s="193" t="s">
        <v>817</v>
      </c>
      <c r="H31" s="193"/>
      <c r="I31" s="193"/>
      <c r="J31" s="193"/>
      <c r="K31" s="193"/>
      <c r="L31" s="193"/>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row>
    <row r="32" spans="1:64" ht="15" customHeight="1">
      <c r="A32" s="194"/>
      <c r="B32" s="193"/>
      <c r="C32" s="193"/>
      <c r="D32" s="193"/>
      <c r="E32" s="193"/>
      <c r="F32" s="193"/>
      <c r="G32" s="193"/>
      <c r="H32" s="193"/>
      <c r="I32" s="193"/>
      <c r="J32" s="193"/>
      <c r="K32" s="193"/>
      <c r="L32" s="193"/>
      <c r="M32" s="198" t="s">
        <v>835</v>
      </c>
      <c r="N32" s="156"/>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row>
    <row r="33" spans="1:64" ht="7.5" customHeight="1">
      <c r="G33" s="199"/>
    </row>
    <row r="34" spans="1:64">
      <c r="A34" s="200" t="s">
        <v>836</v>
      </c>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c r="A35" s="200" t="s">
        <v>837</v>
      </c>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row>
    <row r="36" spans="1:64">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row>
    <row r="37" spans="1:64">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row>
    <row r="38" spans="1:64">
      <c r="A38" s="201"/>
      <c r="B38" s="201"/>
      <c r="C38" s="201"/>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row>
    <row r="39" spans="1:64" ht="14.2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row>
    <row r="40" spans="1:64" ht="14.2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row>
    <row r="41" spans="1:64" ht="14.2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row>
    <row r="42" spans="1:64" ht="14.2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row>
    <row r="43" spans="1:64" ht="14.2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row>
    <row r="44" spans="1:64" ht="14.2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row>
    <row r="45" spans="1:64" ht="30.6" customHeight="1">
      <c r="A45" s="203"/>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row>
    <row r="46" spans="1:64" ht="30" customHeight="1">
      <c r="A46" s="203"/>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row>
    <row r="47" spans="1:64" ht="14.2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row>
    <row r="48" spans="1:64" ht="14.25">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row>
    <row r="49" spans="1:64" ht="14.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row>
    <row r="50" spans="1:64" ht="14.25">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row>
    <row r="51" spans="1:64" ht="14.25">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row>
    <row r="52" spans="1:64" ht="14.25">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row>
  </sheetData>
  <mergeCells count="7">
    <mergeCell ref="N1:P1"/>
    <mergeCell ref="N2:P2"/>
    <mergeCell ref="G4:I4"/>
    <mergeCell ref="O4:P4"/>
    <mergeCell ref="B6:H6"/>
    <mergeCell ref="I6:O6"/>
    <mergeCell ref="P6:P7"/>
  </mergeCells>
  <phoneticPr fontId="44" type="noConversion"/>
  <hyperlinks>
    <hyperlink ref="Q2" location="預告統計資料發布時間表!A1" display="回發布時間表" xr:uid="{AF68CD1F-CE81-4E10-A169-C10F2C197CC9}"/>
  </hyperlinks>
  <pageMargins left="0.78740157480314965" right="0.78740157480314965" top="1.0236220472440944" bottom="1.0236220472440944" header="0.78740157480314965" footer="0.78740157480314965"/>
  <pageSetup paperSize="9" scale="84" orientation="landscape" useFirstPageNumber="1" horizontalDpi="300" verticalDpi="300" r:id="rId1"/>
  <headerFooter>
    <oddHeader>&amp;C&amp;"Arial,標準"&amp;A</oddHeader>
    <oddFooter>&amp;C&amp;"Arial,標準"頁 &amp;P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9150-5B4E-40D5-AB72-26434814CCE8}">
  <dimension ref="A1:I29"/>
  <sheetViews>
    <sheetView showGridLines="0" zoomScaleNormal="100" workbookViewId="0">
      <selection activeCell="I2" sqref="I2"/>
    </sheetView>
  </sheetViews>
  <sheetFormatPr defaultRowHeight="19.5"/>
  <cols>
    <col min="1" max="1" width="13" style="1827" customWidth="1"/>
    <col min="2" max="3" width="11.875" style="1827" customWidth="1"/>
    <col min="4" max="4" width="8.5" style="1827" customWidth="1"/>
    <col min="5" max="5" width="23.875" style="1827" customWidth="1"/>
    <col min="6" max="7" width="10.75" style="1827" customWidth="1"/>
    <col min="8" max="8" width="12.625" style="1827" customWidth="1"/>
    <col min="9" max="9" width="5.5" style="1827" customWidth="1"/>
    <col min="10" max="15" width="9" style="1827" customWidth="1"/>
    <col min="16" max="20" width="8.75" style="1827" customWidth="1"/>
    <col min="21" max="256" width="9" style="1827"/>
    <col min="257" max="257" width="13" style="1827" customWidth="1"/>
    <col min="258" max="259" width="11.875" style="1827" customWidth="1"/>
    <col min="260" max="260" width="8.5" style="1827" customWidth="1"/>
    <col min="261" max="261" width="23.875" style="1827" customWidth="1"/>
    <col min="262" max="263" width="10.75" style="1827" customWidth="1"/>
    <col min="264" max="264" width="12.625" style="1827" customWidth="1"/>
    <col min="265" max="265" width="5.5" style="1827" customWidth="1"/>
    <col min="266" max="271" width="9" style="1827"/>
    <col min="272" max="276" width="8.75" style="1827" customWidth="1"/>
    <col min="277" max="512" width="9" style="1827"/>
    <col min="513" max="513" width="13" style="1827" customWidth="1"/>
    <col min="514" max="515" width="11.875" style="1827" customWidth="1"/>
    <col min="516" max="516" width="8.5" style="1827" customWidth="1"/>
    <col min="517" max="517" width="23.875" style="1827" customWidth="1"/>
    <col min="518" max="519" width="10.75" style="1827" customWidth="1"/>
    <col min="520" max="520" width="12.625" style="1827" customWidth="1"/>
    <col min="521" max="521" width="5.5" style="1827" customWidth="1"/>
    <col min="522" max="527" width="9" style="1827"/>
    <col min="528" max="532" width="8.75" style="1827" customWidth="1"/>
    <col min="533" max="768" width="9" style="1827"/>
    <col min="769" max="769" width="13" style="1827" customWidth="1"/>
    <col min="770" max="771" width="11.875" style="1827" customWidth="1"/>
    <col min="772" max="772" width="8.5" style="1827" customWidth="1"/>
    <col min="773" max="773" width="23.875" style="1827" customWidth="1"/>
    <col min="774" max="775" width="10.75" style="1827" customWidth="1"/>
    <col min="776" max="776" width="12.625" style="1827" customWidth="1"/>
    <col min="777" max="777" width="5.5" style="1827" customWidth="1"/>
    <col min="778" max="783" width="9" style="1827"/>
    <col min="784" max="788" width="8.75" style="1827" customWidth="1"/>
    <col min="789" max="1024" width="9" style="1827"/>
    <col min="1025" max="1025" width="13" style="1827" customWidth="1"/>
    <col min="1026" max="1027" width="11.875" style="1827" customWidth="1"/>
    <col min="1028" max="1028" width="8.5" style="1827" customWidth="1"/>
    <col min="1029" max="1029" width="23.875" style="1827" customWidth="1"/>
    <col min="1030" max="1031" width="10.75" style="1827" customWidth="1"/>
    <col min="1032" max="1032" width="12.625" style="1827" customWidth="1"/>
    <col min="1033" max="1033" width="5.5" style="1827" customWidth="1"/>
    <col min="1034" max="1039" width="9" style="1827"/>
    <col min="1040" max="1044" width="8.75" style="1827" customWidth="1"/>
    <col min="1045" max="1280" width="9" style="1827"/>
    <col min="1281" max="1281" width="13" style="1827" customWidth="1"/>
    <col min="1282" max="1283" width="11.875" style="1827" customWidth="1"/>
    <col min="1284" max="1284" width="8.5" style="1827" customWidth="1"/>
    <col min="1285" max="1285" width="23.875" style="1827" customWidth="1"/>
    <col min="1286" max="1287" width="10.75" style="1827" customWidth="1"/>
    <col min="1288" max="1288" width="12.625" style="1827" customWidth="1"/>
    <col min="1289" max="1289" width="5.5" style="1827" customWidth="1"/>
    <col min="1290" max="1295" width="9" style="1827"/>
    <col min="1296" max="1300" width="8.75" style="1827" customWidth="1"/>
    <col min="1301" max="1536" width="9" style="1827"/>
    <col min="1537" max="1537" width="13" style="1827" customWidth="1"/>
    <col min="1538" max="1539" width="11.875" style="1827" customWidth="1"/>
    <col min="1540" max="1540" width="8.5" style="1827" customWidth="1"/>
    <col min="1541" max="1541" width="23.875" style="1827" customWidth="1"/>
    <col min="1542" max="1543" width="10.75" style="1827" customWidth="1"/>
    <col min="1544" max="1544" width="12.625" style="1827" customWidth="1"/>
    <col min="1545" max="1545" width="5.5" style="1827" customWidth="1"/>
    <col min="1546" max="1551" width="9" style="1827"/>
    <col min="1552" max="1556" width="8.75" style="1827" customWidth="1"/>
    <col min="1557" max="1792" width="9" style="1827"/>
    <col min="1793" max="1793" width="13" style="1827" customWidth="1"/>
    <col min="1794" max="1795" width="11.875" style="1827" customWidth="1"/>
    <col min="1796" max="1796" width="8.5" style="1827" customWidth="1"/>
    <col min="1797" max="1797" width="23.875" style="1827" customWidth="1"/>
    <col min="1798" max="1799" width="10.75" style="1827" customWidth="1"/>
    <col min="1800" max="1800" width="12.625" style="1827" customWidth="1"/>
    <col min="1801" max="1801" width="5.5" style="1827" customWidth="1"/>
    <col min="1802" max="1807" width="9" style="1827"/>
    <col min="1808" max="1812" width="8.75" style="1827" customWidth="1"/>
    <col min="1813" max="2048" width="9" style="1827"/>
    <col min="2049" max="2049" width="13" style="1827" customWidth="1"/>
    <col min="2050" max="2051" width="11.875" style="1827" customWidth="1"/>
    <col min="2052" max="2052" width="8.5" style="1827" customWidth="1"/>
    <col min="2053" max="2053" width="23.875" style="1827" customWidth="1"/>
    <col min="2054" max="2055" width="10.75" style="1827" customWidth="1"/>
    <col min="2056" max="2056" width="12.625" style="1827" customWidth="1"/>
    <col min="2057" max="2057" width="5.5" style="1827" customWidth="1"/>
    <col min="2058" max="2063" width="9" style="1827"/>
    <col min="2064" max="2068" width="8.75" style="1827" customWidth="1"/>
    <col min="2069" max="2304" width="9" style="1827"/>
    <col min="2305" max="2305" width="13" style="1827" customWidth="1"/>
    <col min="2306" max="2307" width="11.875" style="1827" customWidth="1"/>
    <col min="2308" max="2308" width="8.5" style="1827" customWidth="1"/>
    <col min="2309" max="2309" width="23.875" style="1827" customWidth="1"/>
    <col min="2310" max="2311" width="10.75" style="1827" customWidth="1"/>
    <col min="2312" max="2312" width="12.625" style="1827" customWidth="1"/>
    <col min="2313" max="2313" width="5.5" style="1827" customWidth="1"/>
    <col min="2314" max="2319" width="9" style="1827"/>
    <col min="2320" max="2324" width="8.75" style="1827" customWidth="1"/>
    <col min="2325" max="2560" width="9" style="1827"/>
    <col min="2561" max="2561" width="13" style="1827" customWidth="1"/>
    <col min="2562" max="2563" width="11.875" style="1827" customWidth="1"/>
    <col min="2564" max="2564" width="8.5" style="1827" customWidth="1"/>
    <col min="2565" max="2565" width="23.875" style="1827" customWidth="1"/>
    <col min="2566" max="2567" width="10.75" style="1827" customWidth="1"/>
    <col min="2568" max="2568" width="12.625" style="1827" customWidth="1"/>
    <col min="2569" max="2569" width="5.5" style="1827" customWidth="1"/>
    <col min="2570" max="2575" width="9" style="1827"/>
    <col min="2576" max="2580" width="8.75" style="1827" customWidth="1"/>
    <col min="2581" max="2816" width="9" style="1827"/>
    <col min="2817" max="2817" width="13" style="1827" customWidth="1"/>
    <col min="2818" max="2819" width="11.875" style="1827" customWidth="1"/>
    <col min="2820" max="2820" width="8.5" style="1827" customWidth="1"/>
    <col min="2821" max="2821" width="23.875" style="1827" customWidth="1"/>
    <col min="2822" max="2823" width="10.75" style="1827" customWidth="1"/>
    <col min="2824" max="2824" width="12.625" style="1827" customWidth="1"/>
    <col min="2825" max="2825" width="5.5" style="1827" customWidth="1"/>
    <col min="2826" max="2831" width="9" style="1827"/>
    <col min="2832" max="2836" width="8.75" style="1827" customWidth="1"/>
    <col min="2837" max="3072" width="9" style="1827"/>
    <col min="3073" max="3073" width="13" style="1827" customWidth="1"/>
    <col min="3074" max="3075" width="11.875" style="1827" customWidth="1"/>
    <col min="3076" max="3076" width="8.5" style="1827" customWidth="1"/>
    <col min="3077" max="3077" width="23.875" style="1827" customWidth="1"/>
    <col min="3078" max="3079" width="10.75" style="1827" customWidth="1"/>
    <col min="3080" max="3080" width="12.625" style="1827" customWidth="1"/>
    <col min="3081" max="3081" width="5.5" style="1827" customWidth="1"/>
    <col min="3082" max="3087" width="9" style="1827"/>
    <col min="3088" max="3092" width="8.75" style="1827" customWidth="1"/>
    <col min="3093" max="3328" width="9" style="1827"/>
    <col min="3329" max="3329" width="13" style="1827" customWidth="1"/>
    <col min="3330" max="3331" width="11.875" style="1827" customWidth="1"/>
    <col min="3332" max="3332" width="8.5" style="1827" customWidth="1"/>
    <col min="3333" max="3333" width="23.875" style="1827" customWidth="1"/>
    <col min="3334" max="3335" width="10.75" style="1827" customWidth="1"/>
    <col min="3336" max="3336" width="12.625" style="1827" customWidth="1"/>
    <col min="3337" max="3337" width="5.5" style="1827" customWidth="1"/>
    <col min="3338" max="3343" width="9" style="1827"/>
    <col min="3344" max="3348" width="8.75" style="1827" customWidth="1"/>
    <col min="3349" max="3584" width="9" style="1827"/>
    <col min="3585" max="3585" width="13" style="1827" customWidth="1"/>
    <col min="3586" max="3587" width="11.875" style="1827" customWidth="1"/>
    <col min="3588" max="3588" width="8.5" style="1827" customWidth="1"/>
    <col min="3589" max="3589" width="23.875" style="1827" customWidth="1"/>
    <col min="3590" max="3591" width="10.75" style="1827" customWidth="1"/>
    <col min="3592" max="3592" width="12.625" style="1827" customWidth="1"/>
    <col min="3593" max="3593" width="5.5" style="1827" customWidth="1"/>
    <col min="3594" max="3599" width="9" style="1827"/>
    <col min="3600" max="3604" width="8.75" style="1827" customWidth="1"/>
    <col min="3605" max="3840" width="9" style="1827"/>
    <col min="3841" max="3841" width="13" style="1827" customWidth="1"/>
    <col min="3842" max="3843" width="11.875" style="1827" customWidth="1"/>
    <col min="3844" max="3844" width="8.5" style="1827" customWidth="1"/>
    <col min="3845" max="3845" width="23.875" style="1827" customWidth="1"/>
    <col min="3846" max="3847" width="10.75" style="1827" customWidth="1"/>
    <col min="3848" max="3848" width="12.625" style="1827" customWidth="1"/>
    <col min="3849" max="3849" width="5.5" style="1827" customWidth="1"/>
    <col min="3850" max="3855" width="9" style="1827"/>
    <col min="3856" max="3860" width="8.75" style="1827" customWidth="1"/>
    <col min="3861" max="4096" width="9" style="1827"/>
    <col min="4097" max="4097" width="13" style="1827" customWidth="1"/>
    <col min="4098" max="4099" width="11.875" style="1827" customWidth="1"/>
    <col min="4100" max="4100" width="8.5" style="1827" customWidth="1"/>
    <col min="4101" max="4101" width="23.875" style="1827" customWidth="1"/>
    <col min="4102" max="4103" width="10.75" style="1827" customWidth="1"/>
    <col min="4104" max="4104" width="12.625" style="1827" customWidth="1"/>
    <col min="4105" max="4105" width="5.5" style="1827" customWidth="1"/>
    <col min="4106" max="4111" width="9" style="1827"/>
    <col min="4112" max="4116" width="8.75" style="1827" customWidth="1"/>
    <col min="4117" max="4352" width="9" style="1827"/>
    <col min="4353" max="4353" width="13" style="1827" customWidth="1"/>
    <col min="4354" max="4355" width="11.875" style="1827" customWidth="1"/>
    <col min="4356" max="4356" width="8.5" style="1827" customWidth="1"/>
    <col min="4357" max="4357" width="23.875" style="1827" customWidth="1"/>
    <col min="4358" max="4359" width="10.75" style="1827" customWidth="1"/>
    <col min="4360" max="4360" width="12.625" style="1827" customWidth="1"/>
    <col min="4361" max="4361" width="5.5" style="1827" customWidth="1"/>
    <col min="4362" max="4367" width="9" style="1827"/>
    <col min="4368" max="4372" width="8.75" style="1827" customWidth="1"/>
    <col min="4373" max="4608" width="9" style="1827"/>
    <col min="4609" max="4609" width="13" style="1827" customWidth="1"/>
    <col min="4610" max="4611" width="11.875" style="1827" customWidth="1"/>
    <col min="4612" max="4612" width="8.5" style="1827" customWidth="1"/>
    <col min="4613" max="4613" width="23.875" style="1827" customWidth="1"/>
    <col min="4614" max="4615" width="10.75" style="1827" customWidth="1"/>
    <col min="4616" max="4616" width="12.625" style="1827" customWidth="1"/>
    <col min="4617" max="4617" width="5.5" style="1827" customWidth="1"/>
    <col min="4618" max="4623" width="9" style="1827"/>
    <col min="4624" max="4628" width="8.75" style="1827" customWidth="1"/>
    <col min="4629" max="4864" width="9" style="1827"/>
    <col min="4865" max="4865" width="13" style="1827" customWidth="1"/>
    <col min="4866" max="4867" width="11.875" style="1827" customWidth="1"/>
    <col min="4868" max="4868" width="8.5" style="1827" customWidth="1"/>
    <col min="4869" max="4869" width="23.875" style="1827" customWidth="1"/>
    <col min="4870" max="4871" width="10.75" style="1827" customWidth="1"/>
    <col min="4872" max="4872" width="12.625" style="1827" customWidth="1"/>
    <col min="4873" max="4873" width="5.5" style="1827" customWidth="1"/>
    <col min="4874" max="4879" width="9" style="1827"/>
    <col min="4880" max="4884" width="8.75" style="1827" customWidth="1"/>
    <col min="4885" max="5120" width="9" style="1827"/>
    <col min="5121" max="5121" width="13" style="1827" customWidth="1"/>
    <col min="5122" max="5123" width="11.875" style="1827" customWidth="1"/>
    <col min="5124" max="5124" width="8.5" style="1827" customWidth="1"/>
    <col min="5125" max="5125" width="23.875" style="1827" customWidth="1"/>
    <col min="5126" max="5127" width="10.75" style="1827" customWidth="1"/>
    <col min="5128" max="5128" width="12.625" style="1827" customWidth="1"/>
    <col min="5129" max="5129" width="5.5" style="1827" customWidth="1"/>
    <col min="5130" max="5135" width="9" style="1827"/>
    <col min="5136" max="5140" width="8.75" style="1827" customWidth="1"/>
    <col min="5141" max="5376" width="9" style="1827"/>
    <col min="5377" max="5377" width="13" style="1827" customWidth="1"/>
    <col min="5378" max="5379" width="11.875" style="1827" customWidth="1"/>
    <col min="5380" max="5380" width="8.5" style="1827" customWidth="1"/>
    <col min="5381" max="5381" width="23.875" style="1827" customWidth="1"/>
    <col min="5382" max="5383" width="10.75" style="1827" customWidth="1"/>
    <col min="5384" max="5384" width="12.625" style="1827" customWidth="1"/>
    <col min="5385" max="5385" width="5.5" style="1827" customWidth="1"/>
    <col min="5386" max="5391" width="9" style="1827"/>
    <col min="5392" max="5396" width="8.75" style="1827" customWidth="1"/>
    <col min="5397" max="5632" width="9" style="1827"/>
    <col min="5633" max="5633" width="13" style="1827" customWidth="1"/>
    <col min="5634" max="5635" width="11.875" style="1827" customWidth="1"/>
    <col min="5636" max="5636" width="8.5" style="1827" customWidth="1"/>
    <col min="5637" max="5637" width="23.875" style="1827" customWidth="1"/>
    <col min="5638" max="5639" width="10.75" style="1827" customWidth="1"/>
    <col min="5640" max="5640" width="12.625" style="1827" customWidth="1"/>
    <col min="5641" max="5641" width="5.5" style="1827" customWidth="1"/>
    <col min="5642" max="5647" width="9" style="1827"/>
    <col min="5648" max="5652" width="8.75" style="1827" customWidth="1"/>
    <col min="5653" max="5888" width="9" style="1827"/>
    <col min="5889" max="5889" width="13" style="1827" customWidth="1"/>
    <col min="5890" max="5891" width="11.875" style="1827" customWidth="1"/>
    <col min="5892" max="5892" width="8.5" style="1827" customWidth="1"/>
    <col min="5893" max="5893" width="23.875" style="1827" customWidth="1"/>
    <col min="5894" max="5895" width="10.75" style="1827" customWidth="1"/>
    <col min="5896" max="5896" width="12.625" style="1827" customWidth="1"/>
    <col min="5897" max="5897" width="5.5" style="1827" customWidth="1"/>
    <col min="5898" max="5903" width="9" style="1827"/>
    <col min="5904" max="5908" width="8.75" style="1827" customWidth="1"/>
    <col min="5909" max="6144" width="9" style="1827"/>
    <col min="6145" max="6145" width="13" style="1827" customWidth="1"/>
    <col min="6146" max="6147" width="11.875" style="1827" customWidth="1"/>
    <col min="6148" max="6148" width="8.5" style="1827" customWidth="1"/>
    <col min="6149" max="6149" width="23.875" style="1827" customWidth="1"/>
    <col min="6150" max="6151" width="10.75" style="1827" customWidth="1"/>
    <col min="6152" max="6152" width="12.625" style="1827" customWidth="1"/>
    <col min="6153" max="6153" width="5.5" style="1827" customWidth="1"/>
    <col min="6154" max="6159" width="9" style="1827"/>
    <col min="6160" max="6164" width="8.75" style="1827" customWidth="1"/>
    <col min="6165" max="6400" width="9" style="1827"/>
    <col min="6401" max="6401" width="13" style="1827" customWidth="1"/>
    <col min="6402" max="6403" width="11.875" style="1827" customWidth="1"/>
    <col min="6404" max="6404" width="8.5" style="1827" customWidth="1"/>
    <col min="6405" max="6405" width="23.875" style="1827" customWidth="1"/>
    <col min="6406" max="6407" width="10.75" style="1827" customWidth="1"/>
    <col min="6408" max="6408" width="12.625" style="1827" customWidth="1"/>
    <col min="6409" max="6409" width="5.5" style="1827" customWidth="1"/>
    <col min="6410" max="6415" width="9" style="1827"/>
    <col min="6416" max="6420" width="8.75" style="1827" customWidth="1"/>
    <col min="6421" max="6656" width="9" style="1827"/>
    <col min="6657" max="6657" width="13" style="1827" customWidth="1"/>
    <col min="6658" max="6659" width="11.875" style="1827" customWidth="1"/>
    <col min="6660" max="6660" width="8.5" style="1827" customWidth="1"/>
    <col min="6661" max="6661" width="23.875" style="1827" customWidth="1"/>
    <col min="6662" max="6663" width="10.75" style="1827" customWidth="1"/>
    <col min="6664" max="6664" width="12.625" style="1827" customWidth="1"/>
    <col min="6665" max="6665" width="5.5" style="1827" customWidth="1"/>
    <col min="6666" max="6671" width="9" style="1827"/>
    <col min="6672" max="6676" width="8.75" style="1827" customWidth="1"/>
    <col min="6677" max="6912" width="9" style="1827"/>
    <col min="6913" max="6913" width="13" style="1827" customWidth="1"/>
    <col min="6914" max="6915" width="11.875" style="1827" customWidth="1"/>
    <col min="6916" max="6916" width="8.5" style="1827" customWidth="1"/>
    <col min="6917" max="6917" width="23.875" style="1827" customWidth="1"/>
    <col min="6918" max="6919" width="10.75" style="1827" customWidth="1"/>
    <col min="6920" max="6920" width="12.625" style="1827" customWidth="1"/>
    <col min="6921" max="6921" width="5.5" style="1827" customWidth="1"/>
    <col min="6922" max="6927" width="9" style="1827"/>
    <col min="6928" max="6932" width="8.75" style="1827" customWidth="1"/>
    <col min="6933" max="7168" width="9" style="1827"/>
    <col min="7169" max="7169" width="13" style="1827" customWidth="1"/>
    <col min="7170" max="7171" width="11.875" style="1827" customWidth="1"/>
    <col min="7172" max="7172" width="8.5" style="1827" customWidth="1"/>
    <col min="7173" max="7173" width="23.875" style="1827" customWidth="1"/>
    <col min="7174" max="7175" width="10.75" style="1827" customWidth="1"/>
    <col min="7176" max="7176" width="12.625" style="1827" customWidth="1"/>
    <col min="7177" max="7177" width="5.5" style="1827" customWidth="1"/>
    <col min="7178" max="7183" width="9" style="1827"/>
    <col min="7184" max="7188" width="8.75" style="1827" customWidth="1"/>
    <col min="7189" max="7424" width="9" style="1827"/>
    <col min="7425" max="7425" width="13" style="1827" customWidth="1"/>
    <col min="7426" max="7427" width="11.875" style="1827" customWidth="1"/>
    <col min="7428" max="7428" width="8.5" style="1827" customWidth="1"/>
    <col min="7429" max="7429" width="23.875" style="1827" customWidth="1"/>
    <col min="7430" max="7431" width="10.75" style="1827" customWidth="1"/>
    <col min="7432" max="7432" width="12.625" style="1827" customWidth="1"/>
    <col min="7433" max="7433" width="5.5" style="1827" customWidth="1"/>
    <col min="7434" max="7439" width="9" style="1827"/>
    <col min="7440" max="7444" width="8.75" style="1827" customWidth="1"/>
    <col min="7445" max="7680" width="9" style="1827"/>
    <col min="7681" max="7681" width="13" style="1827" customWidth="1"/>
    <col min="7682" max="7683" width="11.875" style="1827" customWidth="1"/>
    <col min="7684" max="7684" width="8.5" style="1827" customWidth="1"/>
    <col min="7685" max="7685" width="23.875" style="1827" customWidth="1"/>
    <col min="7686" max="7687" width="10.75" style="1827" customWidth="1"/>
    <col min="7688" max="7688" width="12.625" style="1827" customWidth="1"/>
    <col min="7689" max="7689" width="5.5" style="1827" customWidth="1"/>
    <col min="7690" max="7695" width="9" style="1827"/>
    <col min="7696" max="7700" width="8.75" style="1827" customWidth="1"/>
    <col min="7701" max="7936" width="9" style="1827"/>
    <col min="7937" max="7937" width="13" style="1827" customWidth="1"/>
    <col min="7938" max="7939" width="11.875" style="1827" customWidth="1"/>
    <col min="7940" max="7940" width="8.5" style="1827" customWidth="1"/>
    <col min="7941" max="7941" width="23.875" style="1827" customWidth="1"/>
    <col min="7942" max="7943" width="10.75" style="1827" customWidth="1"/>
    <col min="7944" max="7944" width="12.625" style="1827" customWidth="1"/>
    <col min="7945" max="7945" width="5.5" style="1827" customWidth="1"/>
    <col min="7946" max="7951" width="9" style="1827"/>
    <col min="7952" max="7956" width="8.75" style="1827" customWidth="1"/>
    <col min="7957" max="8192" width="9" style="1827"/>
    <col min="8193" max="8193" width="13" style="1827" customWidth="1"/>
    <col min="8194" max="8195" width="11.875" style="1827" customWidth="1"/>
    <col min="8196" max="8196" width="8.5" style="1827" customWidth="1"/>
    <col min="8197" max="8197" width="23.875" style="1827" customWidth="1"/>
    <col min="8198" max="8199" width="10.75" style="1827" customWidth="1"/>
    <col min="8200" max="8200" width="12.625" style="1827" customWidth="1"/>
    <col min="8201" max="8201" width="5.5" style="1827" customWidth="1"/>
    <col min="8202" max="8207" width="9" style="1827"/>
    <col min="8208" max="8212" width="8.75" style="1827" customWidth="1"/>
    <col min="8213" max="8448" width="9" style="1827"/>
    <col min="8449" max="8449" width="13" style="1827" customWidth="1"/>
    <col min="8450" max="8451" width="11.875" style="1827" customWidth="1"/>
    <col min="8452" max="8452" width="8.5" style="1827" customWidth="1"/>
    <col min="8453" max="8453" width="23.875" style="1827" customWidth="1"/>
    <col min="8454" max="8455" width="10.75" style="1827" customWidth="1"/>
    <col min="8456" max="8456" width="12.625" style="1827" customWidth="1"/>
    <col min="8457" max="8457" width="5.5" style="1827" customWidth="1"/>
    <col min="8458" max="8463" width="9" style="1827"/>
    <col min="8464" max="8468" width="8.75" style="1827" customWidth="1"/>
    <col min="8469" max="8704" width="9" style="1827"/>
    <col min="8705" max="8705" width="13" style="1827" customWidth="1"/>
    <col min="8706" max="8707" width="11.875" style="1827" customWidth="1"/>
    <col min="8708" max="8708" width="8.5" style="1827" customWidth="1"/>
    <col min="8709" max="8709" width="23.875" style="1827" customWidth="1"/>
    <col min="8710" max="8711" width="10.75" style="1827" customWidth="1"/>
    <col min="8712" max="8712" width="12.625" style="1827" customWidth="1"/>
    <col min="8713" max="8713" width="5.5" style="1827" customWidth="1"/>
    <col min="8714" max="8719" width="9" style="1827"/>
    <col min="8720" max="8724" width="8.75" style="1827" customWidth="1"/>
    <col min="8725" max="8960" width="9" style="1827"/>
    <col min="8961" max="8961" width="13" style="1827" customWidth="1"/>
    <col min="8962" max="8963" width="11.875" style="1827" customWidth="1"/>
    <col min="8964" max="8964" width="8.5" style="1827" customWidth="1"/>
    <col min="8965" max="8965" width="23.875" style="1827" customWidth="1"/>
    <col min="8966" max="8967" width="10.75" style="1827" customWidth="1"/>
    <col min="8968" max="8968" width="12.625" style="1827" customWidth="1"/>
    <col min="8969" max="8969" width="5.5" style="1827" customWidth="1"/>
    <col min="8970" max="8975" width="9" style="1827"/>
    <col min="8976" max="8980" width="8.75" style="1827" customWidth="1"/>
    <col min="8981" max="9216" width="9" style="1827"/>
    <col min="9217" max="9217" width="13" style="1827" customWidth="1"/>
    <col min="9218" max="9219" width="11.875" style="1827" customWidth="1"/>
    <col min="9220" max="9220" width="8.5" style="1827" customWidth="1"/>
    <col min="9221" max="9221" width="23.875" style="1827" customWidth="1"/>
    <col min="9222" max="9223" width="10.75" style="1827" customWidth="1"/>
    <col min="9224" max="9224" width="12.625" style="1827" customWidth="1"/>
    <col min="9225" max="9225" width="5.5" style="1827" customWidth="1"/>
    <col min="9226" max="9231" width="9" style="1827"/>
    <col min="9232" max="9236" width="8.75" style="1827" customWidth="1"/>
    <col min="9237" max="9472" width="9" style="1827"/>
    <col min="9473" max="9473" width="13" style="1827" customWidth="1"/>
    <col min="9474" max="9475" width="11.875" style="1827" customWidth="1"/>
    <col min="9476" max="9476" width="8.5" style="1827" customWidth="1"/>
    <col min="9477" max="9477" width="23.875" style="1827" customWidth="1"/>
    <col min="9478" max="9479" width="10.75" style="1827" customWidth="1"/>
    <col min="9480" max="9480" width="12.625" style="1827" customWidth="1"/>
    <col min="9481" max="9481" width="5.5" style="1827" customWidth="1"/>
    <col min="9482" max="9487" width="9" style="1827"/>
    <col min="9488" max="9492" width="8.75" style="1827" customWidth="1"/>
    <col min="9493" max="9728" width="9" style="1827"/>
    <col min="9729" max="9729" width="13" style="1827" customWidth="1"/>
    <col min="9730" max="9731" width="11.875" style="1827" customWidth="1"/>
    <col min="9732" max="9732" width="8.5" style="1827" customWidth="1"/>
    <col min="9733" max="9733" width="23.875" style="1827" customWidth="1"/>
    <col min="9734" max="9735" width="10.75" style="1827" customWidth="1"/>
    <col min="9736" max="9736" width="12.625" style="1827" customWidth="1"/>
    <col min="9737" max="9737" width="5.5" style="1827" customWidth="1"/>
    <col min="9738" max="9743" width="9" style="1827"/>
    <col min="9744" max="9748" width="8.75" style="1827" customWidth="1"/>
    <col min="9749" max="9984" width="9" style="1827"/>
    <col min="9985" max="9985" width="13" style="1827" customWidth="1"/>
    <col min="9986" max="9987" width="11.875" style="1827" customWidth="1"/>
    <col min="9988" max="9988" width="8.5" style="1827" customWidth="1"/>
    <col min="9989" max="9989" width="23.875" style="1827" customWidth="1"/>
    <col min="9990" max="9991" width="10.75" style="1827" customWidth="1"/>
    <col min="9992" max="9992" width="12.625" style="1827" customWidth="1"/>
    <col min="9993" max="9993" width="5.5" style="1827" customWidth="1"/>
    <col min="9994" max="9999" width="9" style="1827"/>
    <col min="10000" max="10004" width="8.75" style="1827" customWidth="1"/>
    <col min="10005" max="10240" width="9" style="1827"/>
    <col min="10241" max="10241" width="13" style="1827" customWidth="1"/>
    <col min="10242" max="10243" width="11.875" style="1827" customWidth="1"/>
    <col min="10244" max="10244" width="8.5" style="1827" customWidth="1"/>
    <col min="10245" max="10245" width="23.875" style="1827" customWidth="1"/>
    <col min="10246" max="10247" width="10.75" style="1827" customWidth="1"/>
    <col min="10248" max="10248" width="12.625" style="1827" customWidth="1"/>
    <col min="10249" max="10249" width="5.5" style="1827" customWidth="1"/>
    <col min="10250" max="10255" width="9" style="1827"/>
    <col min="10256" max="10260" width="8.75" style="1827" customWidth="1"/>
    <col min="10261" max="10496" width="9" style="1827"/>
    <col min="10497" max="10497" width="13" style="1827" customWidth="1"/>
    <col min="10498" max="10499" width="11.875" style="1827" customWidth="1"/>
    <col min="10500" max="10500" width="8.5" style="1827" customWidth="1"/>
    <col min="10501" max="10501" width="23.875" style="1827" customWidth="1"/>
    <col min="10502" max="10503" width="10.75" style="1827" customWidth="1"/>
    <col min="10504" max="10504" width="12.625" style="1827" customWidth="1"/>
    <col min="10505" max="10505" width="5.5" style="1827" customWidth="1"/>
    <col min="10506" max="10511" width="9" style="1827"/>
    <col min="10512" max="10516" width="8.75" style="1827" customWidth="1"/>
    <col min="10517" max="10752" width="9" style="1827"/>
    <col min="10753" max="10753" width="13" style="1827" customWidth="1"/>
    <col min="10754" max="10755" width="11.875" style="1827" customWidth="1"/>
    <col min="10756" max="10756" width="8.5" style="1827" customWidth="1"/>
    <col min="10757" max="10757" width="23.875" style="1827" customWidth="1"/>
    <col min="10758" max="10759" width="10.75" style="1827" customWidth="1"/>
    <col min="10760" max="10760" width="12.625" style="1827" customWidth="1"/>
    <col min="10761" max="10761" width="5.5" style="1827" customWidth="1"/>
    <col min="10762" max="10767" width="9" style="1827"/>
    <col min="10768" max="10772" width="8.75" style="1827" customWidth="1"/>
    <col min="10773" max="11008" width="9" style="1827"/>
    <col min="11009" max="11009" width="13" style="1827" customWidth="1"/>
    <col min="11010" max="11011" width="11.875" style="1827" customWidth="1"/>
    <col min="11012" max="11012" width="8.5" style="1827" customWidth="1"/>
    <col min="11013" max="11013" width="23.875" style="1827" customWidth="1"/>
    <col min="11014" max="11015" width="10.75" style="1827" customWidth="1"/>
    <col min="11016" max="11016" width="12.625" style="1827" customWidth="1"/>
    <col min="11017" max="11017" width="5.5" style="1827" customWidth="1"/>
    <col min="11018" max="11023" width="9" style="1827"/>
    <col min="11024" max="11028" width="8.75" style="1827" customWidth="1"/>
    <col min="11029" max="11264" width="9" style="1827"/>
    <col min="11265" max="11265" width="13" style="1827" customWidth="1"/>
    <col min="11266" max="11267" width="11.875" style="1827" customWidth="1"/>
    <col min="11268" max="11268" width="8.5" style="1827" customWidth="1"/>
    <col min="11269" max="11269" width="23.875" style="1827" customWidth="1"/>
    <col min="11270" max="11271" width="10.75" style="1827" customWidth="1"/>
    <col min="11272" max="11272" width="12.625" style="1827" customWidth="1"/>
    <col min="11273" max="11273" width="5.5" style="1827" customWidth="1"/>
    <col min="11274" max="11279" width="9" style="1827"/>
    <col min="11280" max="11284" width="8.75" style="1827" customWidth="1"/>
    <col min="11285" max="11520" width="9" style="1827"/>
    <col min="11521" max="11521" width="13" style="1827" customWidth="1"/>
    <col min="11522" max="11523" width="11.875" style="1827" customWidth="1"/>
    <col min="11524" max="11524" width="8.5" style="1827" customWidth="1"/>
    <col min="11525" max="11525" width="23.875" style="1827" customWidth="1"/>
    <col min="11526" max="11527" width="10.75" style="1827" customWidth="1"/>
    <col min="11528" max="11528" width="12.625" style="1827" customWidth="1"/>
    <col min="11529" max="11529" width="5.5" style="1827" customWidth="1"/>
    <col min="11530" max="11535" width="9" style="1827"/>
    <col min="11536" max="11540" width="8.75" style="1827" customWidth="1"/>
    <col min="11541" max="11776" width="9" style="1827"/>
    <col min="11777" max="11777" width="13" style="1827" customWidth="1"/>
    <col min="11778" max="11779" width="11.875" style="1827" customWidth="1"/>
    <col min="11780" max="11780" width="8.5" style="1827" customWidth="1"/>
    <col min="11781" max="11781" width="23.875" style="1827" customWidth="1"/>
    <col min="11782" max="11783" width="10.75" style="1827" customWidth="1"/>
    <col min="11784" max="11784" width="12.625" style="1827" customWidth="1"/>
    <col min="11785" max="11785" width="5.5" style="1827" customWidth="1"/>
    <col min="11786" max="11791" width="9" style="1827"/>
    <col min="11792" max="11796" width="8.75" style="1827" customWidth="1"/>
    <col min="11797" max="12032" width="9" style="1827"/>
    <col min="12033" max="12033" width="13" style="1827" customWidth="1"/>
    <col min="12034" max="12035" width="11.875" style="1827" customWidth="1"/>
    <col min="12036" max="12036" width="8.5" style="1827" customWidth="1"/>
    <col min="12037" max="12037" width="23.875" style="1827" customWidth="1"/>
    <col min="12038" max="12039" width="10.75" style="1827" customWidth="1"/>
    <col min="12040" max="12040" width="12.625" style="1827" customWidth="1"/>
    <col min="12041" max="12041" width="5.5" style="1827" customWidth="1"/>
    <col min="12042" max="12047" width="9" style="1827"/>
    <col min="12048" max="12052" width="8.75" style="1827" customWidth="1"/>
    <col min="12053" max="12288" width="9" style="1827"/>
    <col min="12289" max="12289" width="13" style="1827" customWidth="1"/>
    <col min="12290" max="12291" width="11.875" style="1827" customWidth="1"/>
    <col min="12292" max="12292" width="8.5" style="1827" customWidth="1"/>
    <col min="12293" max="12293" width="23.875" style="1827" customWidth="1"/>
    <col min="12294" max="12295" width="10.75" style="1827" customWidth="1"/>
    <col min="12296" max="12296" width="12.625" style="1827" customWidth="1"/>
    <col min="12297" max="12297" width="5.5" style="1827" customWidth="1"/>
    <col min="12298" max="12303" width="9" style="1827"/>
    <col min="12304" max="12308" width="8.75" style="1827" customWidth="1"/>
    <col min="12309" max="12544" width="9" style="1827"/>
    <col min="12545" max="12545" width="13" style="1827" customWidth="1"/>
    <col min="12546" max="12547" width="11.875" style="1827" customWidth="1"/>
    <col min="12548" max="12548" width="8.5" style="1827" customWidth="1"/>
    <col min="12549" max="12549" width="23.875" style="1827" customWidth="1"/>
    <col min="12550" max="12551" width="10.75" style="1827" customWidth="1"/>
    <col min="12552" max="12552" width="12.625" style="1827" customWidth="1"/>
    <col min="12553" max="12553" width="5.5" style="1827" customWidth="1"/>
    <col min="12554" max="12559" width="9" style="1827"/>
    <col min="12560" max="12564" width="8.75" style="1827" customWidth="1"/>
    <col min="12565" max="12800" width="9" style="1827"/>
    <col min="12801" max="12801" width="13" style="1827" customWidth="1"/>
    <col min="12802" max="12803" width="11.875" style="1827" customWidth="1"/>
    <col min="12804" max="12804" width="8.5" style="1827" customWidth="1"/>
    <col min="12805" max="12805" width="23.875" style="1827" customWidth="1"/>
    <col min="12806" max="12807" width="10.75" style="1827" customWidth="1"/>
    <col min="12808" max="12808" width="12.625" style="1827" customWidth="1"/>
    <col min="12809" max="12809" width="5.5" style="1827" customWidth="1"/>
    <col min="12810" max="12815" width="9" style="1827"/>
    <col min="12816" max="12820" width="8.75" style="1827" customWidth="1"/>
    <col min="12821" max="13056" width="9" style="1827"/>
    <col min="13057" max="13057" width="13" style="1827" customWidth="1"/>
    <col min="13058" max="13059" width="11.875" style="1827" customWidth="1"/>
    <col min="13060" max="13060" width="8.5" style="1827" customWidth="1"/>
    <col min="13061" max="13061" width="23.875" style="1827" customWidth="1"/>
    <col min="13062" max="13063" width="10.75" style="1827" customWidth="1"/>
    <col min="13064" max="13064" width="12.625" style="1827" customWidth="1"/>
    <col min="13065" max="13065" width="5.5" style="1827" customWidth="1"/>
    <col min="13066" max="13071" width="9" style="1827"/>
    <col min="13072" max="13076" width="8.75" style="1827" customWidth="1"/>
    <col min="13077" max="13312" width="9" style="1827"/>
    <col min="13313" max="13313" width="13" style="1827" customWidth="1"/>
    <col min="13314" max="13315" width="11.875" style="1827" customWidth="1"/>
    <col min="13316" max="13316" width="8.5" style="1827" customWidth="1"/>
    <col min="13317" max="13317" width="23.875" style="1827" customWidth="1"/>
    <col min="13318" max="13319" width="10.75" style="1827" customWidth="1"/>
    <col min="13320" max="13320" width="12.625" style="1827" customWidth="1"/>
    <col min="13321" max="13321" width="5.5" style="1827" customWidth="1"/>
    <col min="13322" max="13327" width="9" style="1827"/>
    <col min="13328" max="13332" width="8.75" style="1827" customWidth="1"/>
    <col min="13333" max="13568" width="9" style="1827"/>
    <col min="13569" max="13569" width="13" style="1827" customWidth="1"/>
    <col min="13570" max="13571" width="11.875" style="1827" customWidth="1"/>
    <col min="13572" max="13572" width="8.5" style="1827" customWidth="1"/>
    <col min="13573" max="13573" width="23.875" style="1827" customWidth="1"/>
    <col min="13574" max="13575" width="10.75" style="1827" customWidth="1"/>
    <col min="13576" max="13576" width="12.625" style="1827" customWidth="1"/>
    <col min="13577" max="13577" width="5.5" style="1827" customWidth="1"/>
    <col min="13578" max="13583" width="9" style="1827"/>
    <col min="13584" max="13588" width="8.75" style="1827" customWidth="1"/>
    <col min="13589" max="13824" width="9" style="1827"/>
    <col min="13825" max="13825" width="13" style="1827" customWidth="1"/>
    <col min="13826" max="13827" width="11.875" style="1827" customWidth="1"/>
    <col min="13828" max="13828" width="8.5" style="1827" customWidth="1"/>
    <col min="13829" max="13829" width="23.875" style="1827" customWidth="1"/>
    <col min="13830" max="13831" width="10.75" style="1827" customWidth="1"/>
    <col min="13832" max="13832" width="12.625" style="1827" customWidth="1"/>
    <col min="13833" max="13833" width="5.5" style="1827" customWidth="1"/>
    <col min="13834" max="13839" width="9" style="1827"/>
    <col min="13840" max="13844" width="8.75" style="1827" customWidth="1"/>
    <col min="13845" max="14080" width="9" style="1827"/>
    <col min="14081" max="14081" width="13" style="1827" customWidth="1"/>
    <col min="14082" max="14083" width="11.875" style="1827" customWidth="1"/>
    <col min="14084" max="14084" width="8.5" style="1827" customWidth="1"/>
    <col min="14085" max="14085" width="23.875" style="1827" customWidth="1"/>
    <col min="14086" max="14087" width="10.75" style="1827" customWidth="1"/>
    <col min="14088" max="14088" width="12.625" style="1827" customWidth="1"/>
    <col min="14089" max="14089" width="5.5" style="1827" customWidth="1"/>
    <col min="14090" max="14095" width="9" style="1827"/>
    <col min="14096" max="14100" width="8.75" style="1827" customWidth="1"/>
    <col min="14101" max="14336" width="9" style="1827"/>
    <col min="14337" max="14337" width="13" style="1827" customWidth="1"/>
    <col min="14338" max="14339" width="11.875" style="1827" customWidth="1"/>
    <col min="14340" max="14340" width="8.5" style="1827" customWidth="1"/>
    <col min="14341" max="14341" width="23.875" style="1827" customWidth="1"/>
    <col min="14342" max="14343" width="10.75" style="1827" customWidth="1"/>
    <col min="14344" max="14344" width="12.625" style="1827" customWidth="1"/>
    <col min="14345" max="14345" width="5.5" style="1827" customWidth="1"/>
    <col min="14346" max="14351" width="9" style="1827"/>
    <col min="14352" max="14356" width="8.75" style="1827" customWidth="1"/>
    <col min="14357" max="14592" width="9" style="1827"/>
    <col min="14593" max="14593" width="13" style="1827" customWidth="1"/>
    <col min="14594" max="14595" width="11.875" style="1827" customWidth="1"/>
    <col min="14596" max="14596" width="8.5" style="1827" customWidth="1"/>
    <col min="14597" max="14597" width="23.875" style="1827" customWidth="1"/>
    <col min="14598" max="14599" width="10.75" style="1827" customWidth="1"/>
    <col min="14600" max="14600" width="12.625" style="1827" customWidth="1"/>
    <col min="14601" max="14601" width="5.5" style="1827" customWidth="1"/>
    <col min="14602" max="14607" width="9" style="1827"/>
    <col min="14608" max="14612" width="8.75" style="1827" customWidth="1"/>
    <col min="14613" max="14848" width="9" style="1827"/>
    <col min="14849" max="14849" width="13" style="1827" customWidth="1"/>
    <col min="14850" max="14851" width="11.875" style="1827" customWidth="1"/>
    <col min="14852" max="14852" width="8.5" style="1827" customWidth="1"/>
    <col min="14853" max="14853" width="23.875" style="1827" customWidth="1"/>
    <col min="14854" max="14855" width="10.75" style="1827" customWidth="1"/>
    <col min="14856" max="14856" width="12.625" style="1827" customWidth="1"/>
    <col min="14857" max="14857" width="5.5" style="1827" customWidth="1"/>
    <col min="14858" max="14863" width="9" style="1827"/>
    <col min="14864" max="14868" width="8.75" style="1827" customWidth="1"/>
    <col min="14869" max="15104" width="9" style="1827"/>
    <col min="15105" max="15105" width="13" style="1827" customWidth="1"/>
    <col min="15106" max="15107" width="11.875" style="1827" customWidth="1"/>
    <col min="15108" max="15108" width="8.5" style="1827" customWidth="1"/>
    <col min="15109" max="15109" width="23.875" style="1827" customWidth="1"/>
    <col min="15110" max="15111" width="10.75" style="1827" customWidth="1"/>
    <col min="15112" max="15112" width="12.625" style="1827" customWidth="1"/>
    <col min="15113" max="15113" width="5.5" style="1827" customWidth="1"/>
    <col min="15114" max="15119" width="9" style="1827"/>
    <col min="15120" max="15124" width="8.75" style="1827" customWidth="1"/>
    <col min="15125" max="15360" width="9" style="1827"/>
    <col min="15361" max="15361" width="13" style="1827" customWidth="1"/>
    <col min="15362" max="15363" width="11.875" style="1827" customWidth="1"/>
    <col min="15364" max="15364" width="8.5" style="1827" customWidth="1"/>
    <col min="15365" max="15365" width="23.875" style="1827" customWidth="1"/>
    <col min="15366" max="15367" width="10.75" style="1827" customWidth="1"/>
    <col min="15368" max="15368" width="12.625" style="1827" customWidth="1"/>
    <col min="15369" max="15369" width="5.5" style="1827" customWidth="1"/>
    <col min="15370" max="15375" width="9" style="1827"/>
    <col min="15376" max="15380" width="8.75" style="1827" customWidth="1"/>
    <col min="15381" max="15616" width="9" style="1827"/>
    <col min="15617" max="15617" width="13" style="1827" customWidth="1"/>
    <col min="15618" max="15619" width="11.875" style="1827" customWidth="1"/>
    <col min="15620" max="15620" width="8.5" style="1827" customWidth="1"/>
    <col min="15621" max="15621" width="23.875" style="1827" customWidth="1"/>
    <col min="15622" max="15623" width="10.75" style="1827" customWidth="1"/>
    <col min="15624" max="15624" width="12.625" style="1827" customWidth="1"/>
    <col min="15625" max="15625" width="5.5" style="1827" customWidth="1"/>
    <col min="15626" max="15631" width="9" style="1827"/>
    <col min="15632" max="15636" width="8.75" style="1827" customWidth="1"/>
    <col min="15637" max="15872" width="9" style="1827"/>
    <col min="15873" max="15873" width="13" style="1827" customWidth="1"/>
    <col min="15874" max="15875" width="11.875" style="1827" customWidth="1"/>
    <col min="15876" max="15876" width="8.5" style="1827" customWidth="1"/>
    <col min="15877" max="15877" width="23.875" style="1827" customWidth="1"/>
    <col min="15878" max="15879" width="10.75" style="1827" customWidth="1"/>
    <col min="15880" max="15880" width="12.625" style="1827" customWidth="1"/>
    <col min="15881" max="15881" width="5.5" style="1827" customWidth="1"/>
    <col min="15882" max="15887" width="9" style="1827"/>
    <col min="15888" max="15892" width="8.75" style="1827" customWidth="1"/>
    <col min="15893" max="16128" width="9" style="1827"/>
    <col min="16129" max="16129" width="13" style="1827" customWidth="1"/>
    <col min="16130" max="16131" width="11.875" style="1827" customWidth="1"/>
    <col min="16132" max="16132" width="8.5" style="1827" customWidth="1"/>
    <col min="16133" max="16133" width="23.875" style="1827" customWidth="1"/>
    <col min="16134" max="16135" width="10.75" style="1827" customWidth="1"/>
    <col min="16136" max="16136" width="12.625" style="1827" customWidth="1"/>
    <col min="16137" max="16137" width="5.5" style="1827" customWidth="1"/>
    <col min="16138" max="16143" width="9" style="1827"/>
    <col min="16144" max="16148" width="8.75" style="1827" customWidth="1"/>
    <col min="16149" max="16384" width="9" style="1827"/>
  </cols>
  <sheetData>
    <row r="1" spans="1:9" s="1820" customFormat="1" ht="20.100000000000001" customHeight="1" thickBot="1">
      <c r="A1" s="1817" t="s">
        <v>2443</v>
      </c>
      <c r="B1" s="1818"/>
      <c r="C1" s="1819"/>
      <c r="F1" s="1821" t="s">
        <v>2444</v>
      </c>
      <c r="G1" s="2485" t="s">
        <v>2445</v>
      </c>
      <c r="H1" s="2486"/>
    </row>
    <row r="2" spans="1:9" s="1820" customFormat="1" ht="20.100000000000001" customHeight="1" thickBot="1">
      <c r="A2" s="1817" t="s">
        <v>2446</v>
      </c>
      <c r="B2" s="1822" t="s">
        <v>2447</v>
      </c>
      <c r="C2" s="1823"/>
      <c r="D2" s="1823"/>
      <c r="E2" s="1824"/>
      <c r="F2" s="1821" t="s">
        <v>2448</v>
      </c>
      <c r="G2" s="2487" t="s">
        <v>2449</v>
      </c>
      <c r="H2" s="2488"/>
      <c r="I2" s="125" t="s">
        <v>13</v>
      </c>
    </row>
    <row r="3" spans="1:9" s="1825" customFormat="1" ht="60" customHeight="1">
      <c r="A3" s="2489" t="s">
        <v>2450</v>
      </c>
      <c r="B3" s="2490"/>
      <c r="C3" s="2490"/>
      <c r="D3" s="2490"/>
      <c r="E3" s="2490"/>
      <c r="F3" s="2490"/>
      <c r="G3" s="2490"/>
      <c r="H3" s="2490"/>
    </row>
    <row r="4" spans="1:9" s="1826" customFormat="1" ht="26.25" thickBot="1">
      <c r="A4" s="2491" t="s">
        <v>2451</v>
      </c>
      <c r="B4" s="2491"/>
      <c r="C4" s="2491"/>
      <c r="D4" s="2491"/>
      <c r="E4" s="2491"/>
      <c r="F4" s="2491"/>
      <c r="G4" s="2491"/>
      <c r="H4" s="2491"/>
    </row>
    <row r="5" spans="1:9" s="1820" customFormat="1" ht="19.899999999999999" customHeight="1">
      <c r="A5" s="2492" t="s">
        <v>2452</v>
      </c>
      <c r="B5" s="2492"/>
      <c r="C5" s="2492"/>
      <c r="D5" s="2492"/>
      <c r="E5" s="2492"/>
      <c r="F5" s="2494" t="s">
        <v>2453</v>
      </c>
      <c r="G5" s="2495"/>
      <c r="H5" s="2495"/>
    </row>
    <row r="6" spans="1:9" s="1820" customFormat="1" ht="19.899999999999999" customHeight="1" thickBot="1">
      <c r="A6" s="2493"/>
      <c r="B6" s="2493"/>
      <c r="C6" s="2493"/>
      <c r="D6" s="2493"/>
      <c r="E6" s="2493"/>
      <c r="F6" s="2496"/>
      <c r="G6" s="2497"/>
      <c r="H6" s="2497"/>
    </row>
    <row r="7" spans="1:9" s="1820" customFormat="1" ht="36" customHeight="1">
      <c r="A7" s="2498" t="s">
        <v>2454</v>
      </c>
      <c r="B7" s="1820" t="s">
        <v>2455</v>
      </c>
      <c r="C7" s="1827"/>
      <c r="D7" s="1827"/>
      <c r="E7" s="1828"/>
      <c r="F7" s="1829"/>
      <c r="G7" s="1830"/>
      <c r="H7" s="1830"/>
    </row>
    <row r="8" spans="1:9" s="1820" customFormat="1" ht="36" customHeight="1">
      <c r="A8" s="2499"/>
      <c r="B8" s="1831" t="s">
        <v>2456</v>
      </c>
      <c r="C8" s="1832"/>
      <c r="D8" s="1833"/>
      <c r="E8" s="1834"/>
      <c r="F8" s="1835"/>
    </row>
    <row r="9" spans="1:9" s="1820" customFormat="1" ht="36" customHeight="1">
      <c r="A9" s="2499"/>
      <c r="B9" s="1836" t="s">
        <v>2457</v>
      </c>
      <c r="C9" s="1837"/>
      <c r="D9" s="1828"/>
      <c r="E9" s="1828"/>
      <c r="F9" s="1835"/>
    </row>
    <row r="10" spans="1:9" s="1820" customFormat="1" ht="36" customHeight="1">
      <c r="A10" s="2499"/>
      <c r="B10" s="1838" t="s">
        <v>2458</v>
      </c>
      <c r="C10" s="1832"/>
      <c r="D10" s="1832"/>
      <c r="E10" s="1839"/>
      <c r="F10" s="1835"/>
      <c r="H10" s="1840"/>
    </row>
    <row r="11" spans="1:9" s="1820" customFormat="1" ht="36" customHeight="1">
      <c r="A11" s="2500"/>
      <c r="B11" s="1838" t="s">
        <v>2459</v>
      </c>
      <c r="C11" s="1832"/>
      <c r="D11" s="1832"/>
      <c r="E11" s="1828"/>
      <c r="F11" s="1841"/>
      <c r="H11" s="1840"/>
    </row>
    <row r="12" spans="1:9" s="1820" customFormat="1" ht="35.1" customHeight="1">
      <c r="A12" s="2501" t="s">
        <v>2460</v>
      </c>
      <c r="B12" s="1842" t="s">
        <v>2455</v>
      </c>
      <c r="C12" s="1843"/>
      <c r="D12" s="1843"/>
      <c r="E12" s="1827"/>
      <c r="F12" s="1844">
        <v>11</v>
      </c>
      <c r="G12" s="1845"/>
      <c r="H12" s="1845"/>
    </row>
    <row r="13" spans="1:9" s="1820" customFormat="1" ht="35.1" customHeight="1">
      <c r="A13" s="2502"/>
      <c r="B13" s="1846" t="s">
        <v>2461</v>
      </c>
      <c r="C13" s="1847"/>
      <c r="D13" s="1848"/>
      <c r="E13" s="1839"/>
      <c r="F13" s="1844"/>
      <c r="G13" s="1845"/>
      <c r="H13" s="1845"/>
    </row>
    <row r="14" spans="1:9" s="1820" customFormat="1" ht="35.1" customHeight="1">
      <c r="A14" s="2502"/>
      <c r="B14" s="1846" t="s">
        <v>2462</v>
      </c>
      <c r="C14" s="1847"/>
      <c r="D14" s="1848"/>
      <c r="E14" s="1839"/>
      <c r="F14" s="1844">
        <v>6</v>
      </c>
      <c r="G14" s="1845"/>
      <c r="H14" s="1845"/>
    </row>
    <row r="15" spans="1:9" s="1820" customFormat="1" ht="35.1" customHeight="1">
      <c r="A15" s="2502"/>
      <c r="B15" s="2504" t="s">
        <v>2463</v>
      </c>
      <c r="C15" s="1849" t="s">
        <v>2464</v>
      </c>
      <c r="D15" s="1849"/>
      <c r="E15" s="1849"/>
      <c r="F15" s="1844"/>
      <c r="G15" s="1845"/>
      <c r="H15" s="1845"/>
    </row>
    <row r="16" spans="1:9" s="1820" customFormat="1" ht="35.1" customHeight="1">
      <c r="A16" s="2502"/>
      <c r="B16" s="2505"/>
      <c r="C16" s="2507" t="s">
        <v>2465</v>
      </c>
      <c r="D16" s="2508"/>
      <c r="E16" s="2509"/>
      <c r="F16" s="1844">
        <v>6</v>
      </c>
      <c r="G16" s="1845"/>
      <c r="H16" s="1845"/>
    </row>
    <row r="17" spans="1:8" s="1820" customFormat="1" ht="35.1" customHeight="1">
      <c r="A17" s="2502"/>
      <c r="B17" s="2506"/>
      <c r="C17" s="1849" t="s">
        <v>2466</v>
      </c>
      <c r="D17" s="1849"/>
      <c r="E17" s="1849"/>
      <c r="F17" s="1844">
        <v>1</v>
      </c>
      <c r="G17" s="1845"/>
      <c r="H17" s="1845"/>
    </row>
    <row r="18" spans="1:8" s="1820" customFormat="1" ht="35.1" customHeight="1">
      <c r="A18" s="2502"/>
      <c r="B18" s="1846" t="s">
        <v>2467</v>
      </c>
      <c r="C18" s="1847"/>
      <c r="D18" s="1839"/>
      <c r="E18" s="1839"/>
      <c r="F18" s="1844"/>
      <c r="G18" s="1845"/>
      <c r="H18" s="1845"/>
    </row>
    <row r="19" spans="1:8" s="1820" customFormat="1" ht="35.1" customHeight="1">
      <c r="A19" s="2502"/>
      <c r="B19" s="1850" t="s">
        <v>2468</v>
      </c>
      <c r="C19" s="1828"/>
      <c r="D19" s="1828"/>
      <c r="E19" s="1839"/>
      <c r="F19" s="1844"/>
      <c r="G19" s="1845"/>
      <c r="H19" s="1845"/>
    </row>
    <row r="20" spans="1:8" s="1820" customFormat="1" ht="35.1" customHeight="1" thickBot="1">
      <c r="A20" s="2503"/>
      <c r="B20" s="1851" t="s">
        <v>2469</v>
      </c>
      <c r="C20" s="1852"/>
      <c r="D20" s="1853"/>
      <c r="E20" s="1853"/>
      <c r="F20" s="1854"/>
      <c r="G20" s="1855"/>
      <c r="H20" s="1855"/>
    </row>
    <row r="21" spans="1:8" s="1820" customFormat="1" ht="24.95" customHeight="1">
      <c r="A21" s="1845" t="s">
        <v>2470</v>
      </c>
      <c r="B21" s="1856" t="s">
        <v>2471</v>
      </c>
      <c r="C21" s="1856"/>
      <c r="D21" s="1857" t="s">
        <v>2472</v>
      </c>
      <c r="E21" s="1857"/>
      <c r="F21" s="1845" t="s">
        <v>2473</v>
      </c>
      <c r="G21" s="1845"/>
      <c r="H21" s="1858"/>
    </row>
    <row r="22" spans="1:8" s="1820" customFormat="1" ht="24.75" customHeight="1">
      <c r="A22" s="1859"/>
      <c r="B22" s="1859"/>
      <c r="C22" s="1859"/>
      <c r="D22" s="1860" t="s">
        <v>2474</v>
      </c>
      <c r="E22" s="1860"/>
      <c r="F22" s="1861" t="s">
        <v>2475</v>
      </c>
      <c r="G22" s="1859"/>
      <c r="H22" s="1862"/>
    </row>
    <row r="23" spans="1:8" s="1820" customFormat="1" ht="24.95" customHeight="1">
      <c r="A23" s="1845"/>
      <c r="B23" s="1845"/>
      <c r="C23" s="1845"/>
      <c r="D23" s="1863"/>
      <c r="E23" s="1863"/>
      <c r="F23" s="1857"/>
      <c r="G23" s="1859"/>
      <c r="H23" s="1858"/>
    </row>
    <row r="24" spans="1:8" s="1820" customFormat="1" ht="24.95" customHeight="1">
      <c r="A24" s="2510" t="s">
        <v>2476</v>
      </c>
      <c r="B24" s="2510"/>
      <c r="C24" s="2510"/>
      <c r="D24" s="2510"/>
      <c r="E24" s="2510"/>
      <c r="F24" s="2510"/>
      <c r="G24" s="2510"/>
      <c r="H24" s="2510"/>
    </row>
    <row r="25" spans="1:8" s="1820" customFormat="1" ht="24.95" customHeight="1">
      <c r="A25" s="1864" t="s">
        <v>2477</v>
      </c>
      <c r="H25" s="1865"/>
    </row>
    <row r="26" spans="1:8" s="1820" customFormat="1" ht="17.25" customHeight="1">
      <c r="A26" s="1866" t="s">
        <v>2478</v>
      </c>
      <c r="H26" s="1865"/>
    </row>
    <row r="28" spans="1:8">
      <c r="E28" s="1867"/>
    </row>
    <row r="29" spans="1:8">
      <c r="E29" s="1867"/>
    </row>
  </sheetData>
  <mergeCells count="11">
    <mergeCell ref="A7:A11"/>
    <mergeCell ref="A12:A20"/>
    <mergeCell ref="B15:B17"/>
    <mergeCell ref="C16:E16"/>
    <mergeCell ref="A24:H24"/>
    <mergeCell ref="G1:H1"/>
    <mergeCell ref="G2:H2"/>
    <mergeCell ref="A3:H3"/>
    <mergeCell ref="A4:H4"/>
    <mergeCell ref="A5:E6"/>
    <mergeCell ref="F5:H6"/>
  </mergeCells>
  <phoneticPr fontId="44" type="noConversion"/>
  <hyperlinks>
    <hyperlink ref="I2" location="預告統計資料發布時間表!A1" display="回發布時間表" xr:uid="{7B166AAB-E1B7-4BDA-A2A1-6C6E72127D75}"/>
  </hyperlinks>
  <printOptions horizontalCentered="1" gridLinesSet="0"/>
  <pageMargins left="0.39370078740157483" right="0.31" top="0.64" bottom="0.39370078740157483" header="0.19685039370078741" footer="0.19685039370078741"/>
  <pageSetup paperSize="9" scale="90"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1310-C70D-4E2F-A9CC-4E5047A410E1}">
  <dimension ref="A1:I29"/>
  <sheetViews>
    <sheetView showGridLines="0" zoomScaleNormal="100" workbookViewId="0">
      <selection activeCell="I2" sqref="I2"/>
    </sheetView>
  </sheetViews>
  <sheetFormatPr defaultRowHeight="19.5"/>
  <cols>
    <col min="1" max="1" width="13" style="1827" customWidth="1"/>
    <col min="2" max="3" width="11.875" style="1827" customWidth="1"/>
    <col min="4" max="4" width="8.5" style="1827" customWidth="1"/>
    <col min="5" max="5" width="23.875" style="1827" customWidth="1"/>
    <col min="6" max="7" width="10.75" style="1827" customWidth="1"/>
    <col min="8" max="8" width="12.625" style="1827" customWidth="1"/>
    <col min="9" max="9" width="5.5" style="1827" customWidth="1"/>
    <col min="10" max="15" width="9" style="1827" customWidth="1"/>
    <col min="16" max="20" width="8.75" style="1827" customWidth="1"/>
    <col min="21" max="16384" width="9" style="1827"/>
  </cols>
  <sheetData>
    <row r="1" spans="1:9" s="1820" customFormat="1" ht="20.100000000000001" customHeight="1" thickBot="1">
      <c r="A1" s="1817" t="s">
        <v>2443</v>
      </c>
      <c r="B1" s="1818"/>
      <c r="C1" s="1819"/>
      <c r="F1" s="1821" t="s">
        <v>2444</v>
      </c>
      <c r="G1" s="2485" t="s">
        <v>2445</v>
      </c>
      <c r="H1" s="2486"/>
    </row>
    <row r="2" spans="1:9" s="1820" customFormat="1" ht="20.100000000000001" customHeight="1" thickBot="1">
      <c r="A2" s="1817" t="s">
        <v>2446</v>
      </c>
      <c r="B2" s="1822" t="s">
        <v>2447</v>
      </c>
      <c r="C2" s="1823"/>
      <c r="D2" s="1823"/>
      <c r="E2" s="1824"/>
      <c r="F2" s="1821" t="s">
        <v>2448</v>
      </c>
      <c r="G2" s="2487" t="s">
        <v>2449</v>
      </c>
      <c r="H2" s="2488"/>
      <c r="I2" s="125" t="s">
        <v>13</v>
      </c>
    </row>
    <row r="3" spans="1:9" s="1825" customFormat="1" ht="60" customHeight="1">
      <c r="A3" s="2489" t="s">
        <v>2450</v>
      </c>
      <c r="B3" s="2490"/>
      <c r="C3" s="2490"/>
      <c r="D3" s="2490"/>
      <c r="E3" s="2490"/>
      <c r="F3" s="2490"/>
      <c r="G3" s="2490"/>
      <c r="H3" s="2490"/>
    </row>
    <row r="4" spans="1:9" s="1826" customFormat="1" ht="26.25" thickBot="1">
      <c r="A4" s="2491" t="s">
        <v>2480</v>
      </c>
      <c r="B4" s="2491"/>
      <c r="C4" s="2491"/>
      <c r="D4" s="2491"/>
      <c r="E4" s="2491"/>
      <c r="F4" s="2491"/>
      <c r="G4" s="2491"/>
      <c r="H4" s="2491"/>
    </row>
    <row r="5" spans="1:9" s="1820" customFormat="1" ht="19.899999999999999" customHeight="1">
      <c r="A5" s="2492" t="s">
        <v>2452</v>
      </c>
      <c r="B5" s="2492"/>
      <c r="C5" s="2492"/>
      <c r="D5" s="2492"/>
      <c r="E5" s="2492"/>
      <c r="F5" s="2494" t="s">
        <v>2453</v>
      </c>
      <c r="G5" s="2495"/>
      <c r="H5" s="2495"/>
    </row>
    <row r="6" spans="1:9" s="1820" customFormat="1" ht="19.899999999999999" customHeight="1" thickBot="1">
      <c r="A6" s="2493"/>
      <c r="B6" s="2493"/>
      <c r="C6" s="2493"/>
      <c r="D6" s="2493"/>
      <c r="E6" s="2493"/>
      <c r="F6" s="2496"/>
      <c r="G6" s="2497"/>
      <c r="H6" s="2497"/>
    </row>
    <row r="7" spans="1:9" s="1820" customFormat="1" ht="36" customHeight="1">
      <c r="A7" s="2498" t="s">
        <v>2454</v>
      </c>
      <c r="B7" s="1820" t="s">
        <v>2455</v>
      </c>
      <c r="C7" s="1827"/>
      <c r="D7" s="1827"/>
      <c r="E7" s="1828"/>
      <c r="F7" s="1829"/>
      <c r="G7" s="1830"/>
      <c r="H7" s="1830"/>
    </row>
    <row r="8" spans="1:9" s="1820" customFormat="1" ht="36" customHeight="1">
      <c r="A8" s="2499"/>
      <c r="B8" s="1831" t="s">
        <v>2456</v>
      </c>
      <c r="C8" s="1832"/>
      <c r="D8" s="1833"/>
      <c r="E8" s="1834"/>
      <c r="F8" s="1835"/>
    </row>
    <row r="9" spans="1:9" s="1820" customFormat="1" ht="36" customHeight="1">
      <c r="A9" s="2499"/>
      <c r="B9" s="1836" t="s">
        <v>2457</v>
      </c>
      <c r="C9" s="1837"/>
      <c r="D9" s="1828"/>
      <c r="E9" s="1828"/>
      <c r="F9" s="1835"/>
    </row>
    <row r="10" spans="1:9" s="1820" customFormat="1" ht="36" customHeight="1">
      <c r="A10" s="2499"/>
      <c r="B10" s="1838" t="s">
        <v>2458</v>
      </c>
      <c r="C10" s="1832"/>
      <c r="D10" s="1832"/>
      <c r="E10" s="1839"/>
      <c r="F10" s="1835"/>
      <c r="H10" s="1840"/>
    </row>
    <row r="11" spans="1:9" s="1820" customFormat="1" ht="36" customHeight="1">
      <c r="A11" s="2500"/>
      <c r="B11" s="1838" t="s">
        <v>2459</v>
      </c>
      <c r="C11" s="1832"/>
      <c r="D11" s="1832"/>
      <c r="E11" s="1828"/>
      <c r="F11" s="1841"/>
      <c r="H11" s="1840"/>
    </row>
    <row r="12" spans="1:9" s="1820" customFormat="1" ht="35.1" customHeight="1">
      <c r="A12" s="2501" t="s">
        <v>2460</v>
      </c>
      <c r="B12" s="1842" t="s">
        <v>2455</v>
      </c>
      <c r="C12" s="1843"/>
      <c r="D12" s="1843"/>
      <c r="E12" s="1827"/>
      <c r="F12" s="1844">
        <v>13</v>
      </c>
      <c r="G12" s="1845"/>
      <c r="H12" s="1845"/>
    </row>
    <row r="13" spans="1:9" s="1820" customFormat="1" ht="35.1" customHeight="1">
      <c r="A13" s="2502"/>
      <c r="B13" s="1846" t="s">
        <v>2461</v>
      </c>
      <c r="C13" s="1847"/>
      <c r="D13" s="1848"/>
      <c r="E13" s="1839"/>
      <c r="F13" s="1844"/>
      <c r="G13" s="1845"/>
      <c r="H13" s="1845"/>
    </row>
    <row r="14" spans="1:9" s="1820" customFormat="1" ht="35.1" customHeight="1">
      <c r="A14" s="2502"/>
      <c r="B14" s="1846" t="s">
        <v>2462</v>
      </c>
      <c r="C14" s="1847"/>
      <c r="D14" s="1848"/>
      <c r="E14" s="1839"/>
      <c r="F14" s="1844">
        <v>6</v>
      </c>
      <c r="G14" s="1845"/>
      <c r="H14" s="1845"/>
    </row>
    <row r="15" spans="1:9" s="1820" customFormat="1" ht="35.1" customHeight="1">
      <c r="A15" s="2502"/>
      <c r="B15" s="2504" t="s">
        <v>2463</v>
      </c>
      <c r="C15" s="1849" t="s">
        <v>2464</v>
      </c>
      <c r="D15" s="1849"/>
      <c r="E15" s="1849"/>
      <c r="F15" s="1844"/>
      <c r="G15" s="1845"/>
      <c r="H15" s="1845"/>
    </row>
    <row r="16" spans="1:9" s="1820" customFormat="1" ht="35.1" customHeight="1">
      <c r="A16" s="2502"/>
      <c r="B16" s="2505"/>
      <c r="C16" s="2507" t="s">
        <v>2465</v>
      </c>
      <c r="D16" s="2508"/>
      <c r="E16" s="2509"/>
      <c r="F16" s="1844">
        <v>6</v>
      </c>
      <c r="G16" s="1845"/>
      <c r="H16" s="1845"/>
    </row>
    <row r="17" spans="1:8" s="1820" customFormat="1" ht="35.1" customHeight="1">
      <c r="A17" s="2502"/>
      <c r="B17" s="2506"/>
      <c r="C17" s="1849" t="s">
        <v>2466</v>
      </c>
      <c r="D17" s="1849"/>
      <c r="E17" s="1849"/>
      <c r="F17" s="1844">
        <v>1</v>
      </c>
      <c r="G17" s="1845"/>
      <c r="H17" s="1845"/>
    </row>
    <row r="18" spans="1:8" s="1820" customFormat="1" ht="35.1" customHeight="1">
      <c r="A18" s="2502"/>
      <c r="B18" s="1846" t="s">
        <v>2467</v>
      </c>
      <c r="C18" s="1847"/>
      <c r="D18" s="1839"/>
      <c r="E18" s="1839"/>
      <c r="F18" s="1844"/>
      <c r="G18" s="1845"/>
      <c r="H18" s="1845"/>
    </row>
    <row r="19" spans="1:8" s="1820" customFormat="1" ht="35.1" customHeight="1">
      <c r="A19" s="2502"/>
      <c r="B19" s="1850" t="s">
        <v>2468</v>
      </c>
      <c r="C19" s="1828"/>
      <c r="D19" s="1828"/>
      <c r="E19" s="1839"/>
      <c r="F19" s="1844"/>
      <c r="G19" s="1845"/>
      <c r="H19" s="1845"/>
    </row>
    <row r="20" spans="1:8" s="1820" customFormat="1" ht="35.1" customHeight="1" thickBot="1">
      <c r="A20" s="2503"/>
      <c r="B20" s="1851" t="s">
        <v>2469</v>
      </c>
      <c r="C20" s="1852"/>
      <c r="D20" s="1853"/>
      <c r="E20" s="1853"/>
      <c r="F20" s="1854"/>
      <c r="G20" s="1855"/>
      <c r="H20" s="1855"/>
    </row>
    <row r="21" spans="1:8" s="1820" customFormat="1" ht="24.95" customHeight="1">
      <c r="A21" s="1845" t="s">
        <v>2470</v>
      </c>
      <c r="B21" s="1856" t="s">
        <v>2471</v>
      </c>
      <c r="C21" s="1856"/>
      <c r="D21" s="1857" t="s">
        <v>2472</v>
      </c>
      <c r="E21" s="1857"/>
      <c r="F21" s="1845" t="s">
        <v>2473</v>
      </c>
      <c r="G21" s="1845"/>
      <c r="H21" s="1858"/>
    </row>
    <row r="22" spans="1:8" s="1820" customFormat="1" ht="24.75" customHeight="1">
      <c r="A22" s="1859"/>
      <c r="B22" s="1859"/>
      <c r="C22" s="1859"/>
      <c r="D22" s="1860" t="s">
        <v>2474</v>
      </c>
      <c r="E22" s="1860"/>
      <c r="F22" s="1861" t="s">
        <v>2479</v>
      </c>
      <c r="G22" s="1859"/>
      <c r="H22" s="1862"/>
    </row>
    <row r="23" spans="1:8" s="1820" customFormat="1" ht="24.95" customHeight="1">
      <c r="A23" s="1845"/>
      <c r="B23" s="1845"/>
      <c r="C23" s="1845"/>
      <c r="D23" s="1863"/>
      <c r="E23" s="1863"/>
      <c r="F23" s="1857"/>
      <c r="G23" s="1859"/>
      <c r="H23" s="1858"/>
    </row>
    <row r="24" spans="1:8" s="1820" customFormat="1" ht="24.95" customHeight="1">
      <c r="A24" s="2510" t="s">
        <v>2476</v>
      </c>
      <c r="B24" s="2510"/>
      <c r="C24" s="2510"/>
      <c r="D24" s="2510"/>
      <c r="E24" s="2510"/>
      <c r="F24" s="2510"/>
      <c r="G24" s="2510"/>
      <c r="H24" s="2510"/>
    </row>
    <row r="25" spans="1:8" s="1820" customFormat="1" ht="24.95" customHeight="1">
      <c r="A25" s="1864" t="s">
        <v>2477</v>
      </c>
      <c r="H25" s="1865"/>
    </row>
    <row r="26" spans="1:8" s="1820" customFormat="1" ht="17.25" customHeight="1">
      <c r="A26" s="1866" t="s">
        <v>2478</v>
      </c>
      <c r="H26" s="1865"/>
    </row>
    <row r="28" spans="1:8">
      <c r="E28" s="1867"/>
    </row>
    <row r="29" spans="1:8">
      <c r="E29" s="1867"/>
    </row>
  </sheetData>
  <mergeCells count="11">
    <mergeCell ref="A24:H24"/>
    <mergeCell ref="A5:E6"/>
    <mergeCell ref="C16:E16"/>
    <mergeCell ref="G1:H1"/>
    <mergeCell ref="G2:H2"/>
    <mergeCell ref="A4:H4"/>
    <mergeCell ref="A12:A20"/>
    <mergeCell ref="A7:A11"/>
    <mergeCell ref="F5:H6"/>
    <mergeCell ref="B15:B17"/>
    <mergeCell ref="A3:H3"/>
  </mergeCells>
  <phoneticPr fontId="44" type="noConversion"/>
  <hyperlinks>
    <hyperlink ref="I2" location="預告統計資料發布時間表!A1" display="回發布時間表" xr:uid="{AD929F15-CF79-46F2-87E9-B4E4BA34CE1D}"/>
  </hyperlinks>
  <printOptions horizontalCentered="1" gridLinesSet="0"/>
  <pageMargins left="0.39370078740157483" right="0.31" top="0.64" bottom="0.39370078740157483" header="0.19685039370078741" footer="0.19685039370078741"/>
  <pageSetup paperSize="9" scale="90" orientation="portrait"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F624A-D307-4CEB-AEB2-01F3AC440779}">
  <sheetPr>
    <pageSetUpPr fitToPage="1"/>
  </sheetPr>
  <dimension ref="A1:N25"/>
  <sheetViews>
    <sheetView zoomScale="80" zoomScaleNormal="80" workbookViewId="0">
      <selection activeCell="N2" sqref="N2"/>
    </sheetView>
  </sheetViews>
  <sheetFormatPr defaultRowHeight="16.5"/>
  <cols>
    <col min="1" max="1" width="14.625" style="948" customWidth="1"/>
    <col min="2" max="2" width="9" style="948"/>
    <col min="3" max="3" width="22.75" style="948" customWidth="1"/>
    <col min="4" max="4" width="14.125" style="948" customWidth="1"/>
    <col min="5" max="7" width="12.125" style="948" customWidth="1"/>
    <col min="8" max="9" width="16.25" style="948" customWidth="1"/>
    <col min="10" max="10" width="26.625" style="948" customWidth="1"/>
    <col min="11" max="11" width="12.125" style="948" customWidth="1"/>
    <col min="12" max="12" width="17.25" style="948" customWidth="1"/>
    <col min="13" max="13" width="23.875" style="948" customWidth="1"/>
    <col min="14" max="256" width="9" style="948"/>
    <col min="257" max="257" width="14.625" style="948" customWidth="1"/>
    <col min="258" max="258" width="9" style="948"/>
    <col min="259" max="259" width="22.75" style="948" customWidth="1"/>
    <col min="260" max="260" width="14.125" style="948" customWidth="1"/>
    <col min="261" max="263" width="12.125" style="948" customWidth="1"/>
    <col min="264" max="265" width="16.25" style="948" customWidth="1"/>
    <col min="266" max="266" width="26.625" style="948" customWidth="1"/>
    <col min="267" max="267" width="12.125" style="948" customWidth="1"/>
    <col min="268" max="268" width="17.25" style="948" customWidth="1"/>
    <col min="269" max="269" width="23.875" style="948" customWidth="1"/>
    <col min="270" max="512" width="9" style="948"/>
    <col min="513" max="513" width="14.625" style="948" customWidth="1"/>
    <col min="514" max="514" width="9" style="948"/>
    <col min="515" max="515" width="22.75" style="948" customWidth="1"/>
    <col min="516" max="516" width="14.125" style="948" customWidth="1"/>
    <col min="517" max="519" width="12.125" style="948" customWidth="1"/>
    <col min="520" max="521" width="16.25" style="948" customWidth="1"/>
    <col min="522" max="522" width="26.625" style="948" customWidth="1"/>
    <col min="523" max="523" width="12.125" style="948" customWidth="1"/>
    <col min="524" max="524" width="17.25" style="948" customWidth="1"/>
    <col min="525" max="525" width="23.875" style="948" customWidth="1"/>
    <col min="526" max="768" width="9" style="948"/>
    <col min="769" max="769" width="14.625" style="948" customWidth="1"/>
    <col min="770" max="770" width="9" style="948"/>
    <col min="771" max="771" width="22.75" style="948" customWidth="1"/>
    <col min="772" max="772" width="14.125" style="948" customWidth="1"/>
    <col min="773" max="775" width="12.125" style="948" customWidth="1"/>
    <col min="776" max="777" width="16.25" style="948" customWidth="1"/>
    <col min="778" max="778" width="26.625" style="948" customWidth="1"/>
    <col min="779" max="779" width="12.125" style="948" customWidth="1"/>
    <col min="780" max="780" width="17.25" style="948" customWidth="1"/>
    <col min="781" max="781" width="23.875" style="948" customWidth="1"/>
    <col min="782" max="1024" width="9" style="948"/>
    <col min="1025" max="1025" width="14.625" style="948" customWidth="1"/>
    <col min="1026" max="1026" width="9" style="948"/>
    <col min="1027" max="1027" width="22.75" style="948" customWidth="1"/>
    <col min="1028" max="1028" width="14.125" style="948" customWidth="1"/>
    <col min="1029" max="1031" width="12.125" style="948" customWidth="1"/>
    <col min="1032" max="1033" width="16.25" style="948" customWidth="1"/>
    <col min="1034" max="1034" width="26.625" style="948" customWidth="1"/>
    <col min="1035" max="1035" width="12.125" style="948" customWidth="1"/>
    <col min="1036" max="1036" width="17.25" style="948" customWidth="1"/>
    <col min="1037" max="1037" width="23.875" style="948" customWidth="1"/>
    <col min="1038" max="1280" width="9" style="948"/>
    <col min="1281" max="1281" width="14.625" style="948" customWidth="1"/>
    <col min="1282" max="1282" width="9" style="948"/>
    <col min="1283" max="1283" width="22.75" style="948" customWidth="1"/>
    <col min="1284" max="1284" width="14.125" style="948" customWidth="1"/>
    <col min="1285" max="1287" width="12.125" style="948" customWidth="1"/>
    <col min="1288" max="1289" width="16.25" style="948" customWidth="1"/>
    <col min="1290" max="1290" width="26.625" style="948" customWidth="1"/>
    <col min="1291" max="1291" width="12.125" style="948" customWidth="1"/>
    <col min="1292" max="1292" width="17.25" style="948" customWidth="1"/>
    <col min="1293" max="1293" width="23.875" style="948" customWidth="1"/>
    <col min="1294" max="1536" width="9" style="948"/>
    <col min="1537" max="1537" width="14.625" style="948" customWidth="1"/>
    <col min="1538" max="1538" width="9" style="948"/>
    <col min="1539" max="1539" width="22.75" style="948" customWidth="1"/>
    <col min="1540" max="1540" width="14.125" style="948" customWidth="1"/>
    <col min="1541" max="1543" width="12.125" style="948" customWidth="1"/>
    <col min="1544" max="1545" width="16.25" style="948" customWidth="1"/>
    <col min="1546" max="1546" width="26.625" style="948" customWidth="1"/>
    <col min="1547" max="1547" width="12.125" style="948" customWidth="1"/>
    <col min="1548" max="1548" width="17.25" style="948" customWidth="1"/>
    <col min="1549" max="1549" width="23.875" style="948" customWidth="1"/>
    <col min="1550" max="1792" width="9" style="948"/>
    <col min="1793" max="1793" width="14.625" style="948" customWidth="1"/>
    <col min="1794" max="1794" width="9" style="948"/>
    <col min="1795" max="1795" width="22.75" style="948" customWidth="1"/>
    <col min="1796" max="1796" width="14.125" style="948" customWidth="1"/>
    <col min="1797" max="1799" width="12.125" style="948" customWidth="1"/>
    <col min="1800" max="1801" width="16.25" style="948" customWidth="1"/>
    <col min="1802" max="1802" width="26.625" style="948" customWidth="1"/>
    <col min="1803" max="1803" width="12.125" style="948" customWidth="1"/>
    <col min="1804" max="1804" width="17.25" style="948" customWidth="1"/>
    <col min="1805" max="1805" width="23.875" style="948" customWidth="1"/>
    <col min="1806" max="2048" width="9" style="948"/>
    <col min="2049" max="2049" width="14.625" style="948" customWidth="1"/>
    <col min="2050" max="2050" width="9" style="948"/>
    <col min="2051" max="2051" width="22.75" style="948" customWidth="1"/>
    <col min="2052" max="2052" width="14.125" style="948" customWidth="1"/>
    <col min="2053" max="2055" width="12.125" style="948" customWidth="1"/>
    <col min="2056" max="2057" width="16.25" style="948" customWidth="1"/>
    <col min="2058" max="2058" width="26.625" style="948" customWidth="1"/>
    <col min="2059" max="2059" width="12.125" style="948" customWidth="1"/>
    <col min="2060" max="2060" width="17.25" style="948" customWidth="1"/>
    <col min="2061" max="2061" width="23.875" style="948" customWidth="1"/>
    <col min="2062" max="2304" width="9" style="948"/>
    <col min="2305" max="2305" width="14.625" style="948" customWidth="1"/>
    <col min="2306" max="2306" width="9" style="948"/>
    <col min="2307" max="2307" width="22.75" style="948" customWidth="1"/>
    <col min="2308" max="2308" width="14.125" style="948" customWidth="1"/>
    <col min="2309" max="2311" width="12.125" style="948" customWidth="1"/>
    <col min="2312" max="2313" width="16.25" style="948" customWidth="1"/>
    <col min="2314" max="2314" width="26.625" style="948" customWidth="1"/>
    <col min="2315" max="2315" width="12.125" style="948" customWidth="1"/>
    <col min="2316" max="2316" width="17.25" style="948" customWidth="1"/>
    <col min="2317" max="2317" width="23.875" style="948" customWidth="1"/>
    <col min="2318" max="2560" width="9" style="948"/>
    <col min="2561" max="2561" width="14.625" style="948" customWidth="1"/>
    <col min="2562" max="2562" width="9" style="948"/>
    <col min="2563" max="2563" width="22.75" style="948" customWidth="1"/>
    <col min="2564" max="2564" width="14.125" style="948" customWidth="1"/>
    <col min="2565" max="2567" width="12.125" style="948" customWidth="1"/>
    <col min="2568" max="2569" width="16.25" style="948" customWidth="1"/>
    <col min="2570" max="2570" width="26.625" style="948" customWidth="1"/>
    <col min="2571" max="2571" width="12.125" style="948" customWidth="1"/>
    <col min="2572" max="2572" width="17.25" style="948" customWidth="1"/>
    <col min="2573" max="2573" width="23.875" style="948" customWidth="1"/>
    <col min="2574" max="2816" width="9" style="948"/>
    <col min="2817" max="2817" width="14.625" style="948" customWidth="1"/>
    <col min="2818" max="2818" width="9" style="948"/>
    <col min="2819" max="2819" width="22.75" style="948" customWidth="1"/>
    <col min="2820" max="2820" width="14.125" style="948" customWidth="1"/>
    <col min="2821" max="2823" width="12.125" style="948" customWidth="1"/>
    <col min="2824" max="2825" width="16.25" style="948" customWidth="1"/>
    <col min="2826" max="2826" width="26.625" style="948" customWidth="1"/>
    <col min="2827" max="2827" width="12.125" style="948" customWidth="1"/>
    <col min="2828" max="2828" width="17.25" style="948" customWidth="1"/>
    <col min="2829" max="2829" width="23.875" style="948" customWidth="1"/>
    <col min="2830" max="3072" width="9" style="948"/>
    <col min="3073" max="3073" width="14.625" style="948" customWidth="1"/>
    <col min="3074" max="3074" width="9" style="948"/>
    <col min="3075" max="3075" width="22.75" style="948" customWidth="1"/>
    <col min="3076" max="3076" width="14.125" style="948" customWidth="1"/>
    <col min="3077" max="3079" width="12.125" style="948" customWidth="1"/>
    <col min="3080" max="3081" width="16.25" style="948" customWidth="1"/>
    <col min="3082" max="3082" width="26.625" style="948" customWidth="1"/>
    <col min="3083" max="3083" width="12.125" style="948" customWidth="1"/>
    <col min="3084" max="3084" width="17.25" style="948" customWidth="1"/>
    <col min="3085" max="3085" width="23.875" style="948" customWidth="1"/>
    <col min="3086" max="3328" width="9" style="948"/>
    <col min="3329" max="3329" width="14.625" style="948" customWidth="1"/>
    <col min="3330" max="3330" width="9" style="948"/>
    <col min="3331" max="3331" width="22.75" style="948" customWidth="1"/>
    <col min="3332" max="3332" width="14.125" style="948" customWidth="1"/>
    <col min="3333" max="3335" width="12.125" style="948" customWidth="1"/>
    <col min="3336" max="3337" width="16.25" style="948" customWidth="1"/>
    <col min="3338" max="3338" width="26.625" style="948" customWidth="1"/>
    <col min="3339" max="3339" width="12.125" style="948" customWidth="1"/>
    <col min="3340" max="3340" width="17.25" style="948" customWidth="1"/>
    <col min="3341" max="3341" width="23.875" style="948" customWidth="1"/>
    <col min="3342" max="3584" width="9" style="948"/>
    <col min="3585" max="3585" width="14.625" style="948" customWidth="1"/>
    <col min="3586" max="3586" width="9" style="948"/>
    <col min="3587" max="3587" width="22.75" style="948" customWidth="1"/>
    <col min="3588" max="3588" width="14.125" style="948" customWidth="1"/>
    <col min="3589" max="3591" width="12.125" style="948" customWidth="1"/>
    <col min="3592" max="3593" width="16.25" style="948" customWidth="1"/>
    <col min="3594" max="3594" width="26.625" style="948" customWidth="1"/>
    <col min="3595" max="3595" width="12.125" style="948" customWidth="1"/>
    <col min="3596" max="3596" width="17.25" style="948" customWidth="1"/>
    <col min="3597" max="3597" width="23.875" style="948" customWidth="1"/>
    <col min="3598" max="3840" width="9" style="948"/>
    <col min="3841" max="3841" width="14.625" style="948" customWidth="1"/>
    <col min="3842" max="3842" width="9" style="948"/>
    <col min="3843" max="3843" width="22.75" style="948" customWidth="1"/>
    <col min="3844" max="3844" width="14.125" style="948" customWidth="1"/>
    <col min="3845" max="3847" width="12.125" style="948" customWidth="1"/>
    <col min="3848" max="3849" width="16.25" style="948" customWidth="1"/>
    <col min="3850" max="3850" width="26.625" style="948" customWidth="1"/>
    <col min="3851" max="3851" width="12.125" style="948" customWidth="1"/>
    <col min="3852" max="3852" width="17.25" style="948" customWidth="1"/>
    <col min="3853" max="3853" width="23.875" style="948" customWidth="1"/>
    <col min="3854" max="4096" width="9" style="948"/>
    <col min="4097" max="4097" width="14.625" style="948" customWidth="1"/>
    <col min="4098" max="4098" width="9" style="948"/>
    <col min="4099" max="4099" width="22.75" style="948" customWidth="1"/>
    <col min="4100" max="4100" width="14.125" style="948" customWidth="1"/>
    <col min="4101" max="4103" width="12.125" style="948" customWidth="1"/>
    <col min="4104" max="4105" width="16.25" style="948" customWidth="1"/>
    <col min="4106" max="4106" width="26.625" style="948" customWidth="1"/>
    <col min="4107" max="4107" width="12.125" style="948" customWidth="1"/>
    <col min="4108" max="4108" width="17.25" style="948" customWidth="1"/>
    <col min="4109" max="4109" width="23.875" style="948" customWidth="1"/>
    <col min="4110" max="4352" width="9" style="948"/>
    <col min="4353" max="4353" width="14.625" style="948" customWidth="1"/>
    <col min="4354" max="4354" width="9" style="948"/>
    <col min="4355" max="4355" width="22.75" style="948" customWidth="1"/>
    <col min="4356" max="4356" width="14.125" style="948" customWidth="1"/>
    <col min="4357" max="4359" width="12.125" style="948" customWidth="1"/>
    <col min="4360" max="4361" width="16.25" style="948" customWidth="1"/>
    <col min="4362" max="4362" width="26.625" style="948" customWidth="1"/>
    <col min="4363" max="4363" width="12.125" style="948" customWidth="1"/>
    <col min="4364" max="4364" width="17.25" style="948" customWidth="1"/>
    <col min="4365" max="4365" width="23.875" style="948" customWidth="1"/>
    <col min="4366" max="4608" width="9" style="948"/>
    <col min="4609" max="4609" width="14.625" style="948" customWidth="1"/>
    <col min="4610" max="4610" width="9" style="948"/>
    <col min="4611" max="4611" width="22.75" style="948" customWidth="1"/>
    <col min="4612" max="4612" width="14.125" style="948" customWidth="1"/>
    <col min="4613" max="4615" width="12.125" style="948" customWidth="1"/>
    <col min="4616" max="4617" width="16.25" style="948" customWidth="1"/>
    <col min="4618" max="4618" width="26.625" style="948" customWidth="1"/>
    <col min="4619" max="4619" width="12.125" style="948" customWidth="1"/>
    <col min="4620" max="4620" width="17.25" style="948" customWidth="1"/>
    <col min="4621" max="4621" width="23.875" style="948" customWidth="1"/>
    <col min="4622" max="4864" width="9" style="948"/>
    <col min="4865" max="4865" width="14.625" style="948" customWidth="1"/>
    <col min="4866" max="4866" width="9" style="948"/>
    <col min="4867" max="4867" width="22.75" style="948" customWidth="1"/>
    <col min="4868" max="4868" width="14.125" style="948" customWidth="1"/>
    <col min="4869" max="4871" width="12.125" style="948" customWidth="1"/>
    <col min="4872" max="4873" width="16.25" style="948" customWidth="1"/>
    <col min="4874" max="4874" width="26.625" style="948" customWidth="1"/>
    <col min="4875" max="4875" width="12.125" style="948" customWidth="1"/>
    <col min="4876" max="4876" width="17.25" style="948" customWidth="1"/>
    <col min="4877" max="4877" width="23.875" style="948" customWidth="1"/>
    <col min="4878" max="5120" width="9" style="948"/>
    <col min="5121" max="5121" width="14.625" style="948" customWidth="1"/>
    <col min="5122" max="5122" width="9" style="948"/>
    <col min="5123" max="5123" width="22.75" style="948" customWidth="1"/>
    <col min="5124" max="5124" width="14.125" style="948" customWidth="1"/>
    <col min="5125" max="5127" width="12.125" style="948" customWidth="1"/>
    <col min="5128" max="5129" width="16.25" style="948" customWidth="1"/>
    <col min="5130" max="5130" width="26.625" style="948" customWidth="1"/>
    <col min="5131" max="5131" width="12.125" style="948" customWidth="1"/>
    <col min="5132" max="5132" width="17.25" style="948" customWidth="1"/>
    <col min="5133" max="5133" width="23.875" style="948" customWidth="1"/>
    <col min="5134" max="5376" width="9" style="948"/>
    <col min="5377" max="5377" width="14.625" style="948" customWidth="1"/>
    <col min="5378" max="5378" width="9" style="948"/>
    <col min="5379" max="5379" width="22.75" style="948" customWidth="1"/>
    <col min="5380" max="5380" width="14.125" style="948" customWidth="1"/>
    <col min="5381" max="5383" width="12.125" style="948" customWidth="1"/>
    <col min="5384" max="5385" width="16.25" style="948" customWidth="1"/>
    <col min="5386" max="5386" width="26.625" style="948" customWidth="1"/>
    <col min="5387" max="5387" width="12.125" style="948" customWidth="1"/>
    <col min="5388" max="5388" width="17.25" style="948" customWidth="1"/>
    <col min="5389" max="5389" width="23.875" style="948" customWidth="1"/>
    <col min="5390" max="5632" width="9" style="948"/>
    <col min="5633" max="5633" width="14.625" style="948" customWidth="1"/>
    <col min="5634" max="5634" width="9" style="948"/>
    <col min="5635" max="5635" width="22.75" style="948" customWidth="1"/>
    <col min="5636" max="5636" width="14.125" style="948" customWidth="1"/>
    <col min="5637" max="5639" width="12.125" style="948" customWidth="1"/>
    <col min="5640" max="5641" width="16.25" style="948" customWidth="1"/>
    <col min="5642" max="5642" width="26.625" style="948" customWidth="1"/>
    <col min="5643" max="5643" width="12.125" style="948" customWidth="1"/>
    <col min="5644" max="5644" width="17.25" style="948" customWidth="1"/>
    <col min="5645" max="5645" width="23.875" style="948" customWidth="1"/>
    <col min="5646" max="5888" width="9" style="948"/>
    <col min="5889" max="5889" width="14.625" style="948" customWidth="1"/>
    <col min="5890" max="5890" width="9" style="948"/>
    <col min="5891" max="5891" width="22.75" style="948" customWidth="1"/>
    <col min="5892" max="5892" width="14.125" style="948" customWidth="1"/>
    <col min="5893" max="5895" width="12.125" style="948" customWidth="1"/>
    <col min="5896" max="5897" width="16.25" style="948" customWidth="1"/>
    <col min="5898" max="5898" width="26.625" style="948" customWidth="1"/>
    <col min="5899" max="5899" width="12.125" style="948" customWidth="1"/>
    <col min="5900" max="5900" width="17.25" style="948" customWidth="1"/>
    <col min="5901" max="5901" width="23.875" style="948" customWidth="1"/>
    <col min="5902" max="6144" width="9" style="948"/>
    <col min="6145" max="6145" width="14.625" style="948" customWidth="1"/>
    <col min="6146" max="6146" width="9" style="948"/>
    <col min="6147" max="6147" width="22.75" style="948" customWidth="1"/>
    <col min="6148" max="6148" width="14.125" style="948" customWidth="1"/>
    <col min="6149" max="6151" width="12.125" style="948" customWidth="1"/>
    <col min="6152" max="6153" width="16.25" style="948" customWidth="1"/>
    <col min="6154" max="6154" width="26.625" style="948" customWidth="1"/>
    <col min="6155" max="6155" width="12.125" style="948" customWidth="1"/>
    <col min="6156" max="6156" width="17.25" style="948" customWidth="1"/>
    <col min="6157" max="6157" width="23.875" style="948" customWidth="1"/>
    <col min="6158" max="6400" width="9" style="948"/>
    <col min="6401" max="6401" width="14.625" style="948" customWidth="1"/>
    <col min="6402" max="6402" width="9" style="948"/>
    <col min="6403" max="6403" width="22.75" style="948" customWidth="1"/>
    <col min="6404" max="6404" width="14.125" style="948" customWidth="1"/>
    <col min="6405" max="6407" width="12.125" style="948" customWidth="1"/>
    <col min="6408" max="6409" width="16.25" style="948" customWidth="1"/>
    <col min="6410" max="6410" width="26.625" style="948" customWidth="1"/>
    <col min="6411" max="6411" width="12.125" style="948" customWidth="1"/>
    <col min="6412" max="6412" width="17.25" style="948" customWidth="1"/>
    <col min="6413" max="6413" width="23.875" style="948" customWidth="1"/>
    <col min="6414" max="6656" width="9" style="948"/>
    <col min="6657" max="6657" width="14.625" style="948" customWidth="1"/>
    <col min="6658" max="6658" width="9" style="948"/>
    <col min="6659" max="6659" width="22.75" style="948" customWidth="1"/>
    <col min="6660" max="6660" width="14.125" style="948" customWidth="1"/>
    <col min="6661" max="6663" width="12.125" style="948" customWidth="1"/>
    <col min="6664" max="6665" width="16.25" style="948" customWidth="1"/>
    <col min="6666" max="6666" width="26.625" style="948" customWidth="1"/>
    <col min="6667" max="6667" width="12.125" style="948" customWidth="1"/>
    <col min="6668" max="6668" width="17.25" style="948" customWidth="1"/>
    <col min="6669" max="6669" width="23.875" style="948" customWidth="1"/>
    <col min="6670" max="6912" width="9" style="948"/>
    <col min="6913" max="6913" width="14.625" style="948" customWidth="1"/>
    <col min="6914" max="6914" width="9" style="948"/>
    <col min="6915" max="6915" width="22.75" style="948" customWidth="1"/>
    <col min="6916" max="6916" width="14.125" style="948" customWidth="1"/>
    <col min="6917" max="6919" width="12.125" style="948" customWidth="1"/>
    <col min="6920" max="6921" width="16.25" style="948" customWidth="1"/>
    <col min="6922" max="6922" width="26.625" style="948" customWidth="1"/>
    <col min="6923" max="6923" width="12.125" style="948" customWidth="1"/>
    <col min="6924" max="6924" width="17.25" style="948" customWidth="1"/>
    <col min="6925" max="6925" width="23.875" style="948" customWidth="1"/>
    <col min="6926" max="7168" width="9" style="948"/>
    <col min="7169" max="7169" width="14.625" style="948" customWidth="1"/>
    <col min="7170" max="7170" width="9" style="948"/>
    <col min="7171" max="7171" width="22.75" style="948" customWidth="1"/>
    <col min="7172" max="7172" width="14.125" style="948" customWidth="1"/>
    <col min="7173" max="7175" width="12.125" style="948" customWidth="1"/>
    <col min="7176" max="7177" width="16.25" style="948" customWidth="1"/>
    <col min="7178" max="7178" width="26.625" style="948" customWidth="1"/>
    <col min="7179" max="7179" width="12.125" style="948" customWidth="1"/>
    <col min="7180" max="7180" width="17.25" style="948" customWidth="1"/>
    <col min="7181" max="7181" width="23.875" style="948" customWidth="1"/>
    <col min="7182" max="7424" width="9" style="948"/>
    <col min="7425" max="7425" width="14.625" style="948" customWidth="1"/>
    <col min="7426" max="7426" width="9" style="948"/>
    <col min="7427" max="7427" width="22.75" style="948" customWidth="1"/>
    <col min="7428" max="7428" width="14.125" style="948" customWidth="1"/>
    <col min="7429" max="7431" width="12.125" style="948" customWidth="1"/>
    <col min="7432" max="7433" width="16.25" style="948" customWidth="1"/>
    <col min="7434" max="7434" width="26.625" style="948" customWidth="1"/>
    <col min="7435" max="7435" width="12.125" style="948" customWidth="1"/>
    <col min="7436" max="7436" width="17.25" style="948" customWidth="1"/>
    <col min="7437" max="7437" width="23.875" style="948" customWidth="1"/>
    <col min="7438" max="7680" width="9" style="948"/>
    <col min="7681" max="7681" width="14.625" style="948" customWidth="1"/>
    <col min="7682" max="7682" width="9" style="948"/>
    <col min="7683" max="7683" width="22.75" style="948" customWidth="1"/>
    <col min="7684" max="7684" width="14.125" style="948" customWidth="1"/>
    <col min="7685" max="7687" width="12.125" style="948" customWidth="1"/>
    <col min="7688" max="7689" width="16.25" style="948" customWidth="1"/>
    <col min="7690" max="7690" width="26.625" style="948" customWidth="1"/>
    <col min="7691" max="7691" width="12.125" style="948" customWidth="1"/>
    <col min="7692" max="7692" width="17.25" style="948" customWidth="1"/>
    <col min="7693" max="7693" width="23.875" style="948" customWidth="1"/>
    <col min="7694" max="7936" width="9" style="948"/>
    <col min="7937" max="7937" width="14.625" style="948" customWidth="1"/>
    <col min="7938" max="7938" width="9" style="948"/>
    <col min="7939" max="7939" width="22.75" style="948" customWidth="1"/>
    <col min="7940" max="7940" width="14.125" style="948" customWidth="1"/>
    <col min="7941" max="7943" width="12.125" style="948" customWidth="1"/>
    <col min="7944" max="7945" width="16.25" style="948" customWidth="1"/>
    <col min="7946" max="7946" width="26.625" style="948" customWidth="1"/>
    <col min="7947" max="7947" width="12.125" style="948" customWidth="1"/>
    <col min="7948" max="7948" width="17.25" style="948" customWidth="1"/>
    <col min="7949" max="7949" width="23.875" style="948" customWidth="1"/>
    <col min="7950" max="8192" width="9" style="948"/>
    <col min="8193" max="8193" width="14.625" style="948" customWidth="1"/>
    <col min="8194" max="8194" width="9" style="948"/>
    <col min="8195" max="8195" width="22.75" style="948" customWidth="1"/>
    <col min="8196" max="8196" width="14.125" style="948" customWidth="1"/>
    <col min="8197" max="8199" width="12.125" style="948" customWidth="1"/>
    <col min="8200" max="8201" width="16.25" style="948" customWidth="1"/>
    <col min="8202" max="8202" width="26.625" style="948" customWidth="1"/>
    <col min="8203" max="8203" width="12.125" style="948" customWidth="1"/>
    <col min="8204" max="8204" width="17.25" style="948" customWidth="1"/>
    <col min="8205" max="8205" width="23.875" style="948" customWidth="1"/>
    <col min="8206" max="8448" width="9" style="948"/>
    <col min="8449" max="8449" width="14.625" style="948" customWidth="1"/>
    <col min="8450" max="8450" width="9" style="948"/>
    <col min="8451" max="8451" width="22.75" style="948" customWidth="1"/>
    <col min="8452" max="8452" width="14.125" style="948" customWidth="1"/>
    <col min="8453" max="8455" width="12.125" style="948" customWidth="1"/>
    <col min="8456" max="8457" width="16.25" style="948" customWidth="1"/>
    <col min="8458" max="8458" width="26.625" style="948" customWidth="1"/>
    <col min="8459" max="8459" width="12.125" style="948" customWidth="1"/>
    <col min="8460" max="8460" width="17.25" style="948" customWidth="1"/>
    <col min="8461" max="8461" width="23.875" style="948" customWidth="1"/>
    <col min="8462" max="8704" width="9" style="948"/>
    <col min="8705" max="8705" width="14.625" style="948" customWidth="1"/>
    <col min="8706" max="8706" width="9" style="948"/>
    <col min="8707" max="8707" width="22.75" style="948" customWidth="1"/>
    <col min="8708" max="8708" width="14.125" style="948" customWidth="1"/>
    <col min="8709" max="8711" width="12.125" style="948" customWidth="1"/>
    <col min="8712" max="8713" width="16.25" style="948" customWidth="1"/>
    <col min="8714" max="8714" width="26.625" style="948" customWidth="1"/>
    <col min="8715" max="8715" width="12.125" style="948" customWidth="1"/>
    <col min="8716" max="8716" width="17.25" style="948" customWidth="1"/>
    <col min="8717" max="8717" width="23.875" style="948" customWidth="1"/>
    <col min="8718" max="8960" width="9" style="948"/>
    <col min="8961" max="8961" width="14.625" style="948" customWidth="1"/>
    <col min="8962" max="8962" width="9" style="948"/>
    <col min="8963" max="8963" width="22.75" style="948" customWidth="1"/>
    <col min="8964" max="8964" width="14.125" style="948" customWidth="1"/>
    <col min="8965" max="8967" width="12.125" style="948" customWidth="1"/>
    <col min="8968" max="8969" width="16.25" style="948" customWidth="1"/>
    <col min="8970" max="8970" width="26.625" style="948" customWidth="1"/>
    <col min="8971" max="8971" width="12.125" style="948" customWidth="1"/>
    <col min="8972" max="8972" width="17.25" style="948" customWidth="1"/>
    <col min="8973" max="8973" width="23.875" style="948" customWidth="1"/>
    <col min="8974" max="9216" width="9" style="948"/>
    <col min="9217" max="9217" width="14.625" style="948" customWidth="1"/>
    <col min="9218" max="9218" width="9" style="948"/>
    <col min="9219" max="9219" width="22.75" style="948" customWidth="1"/>
    <col min="9220" max="9220" width="14.125" style="948" customWidth="1"/>
    <col min="9221" max="9223" width="12.125" style="948" customWidth="1"/>
    <col min="9224" max="9225" width="16.25" style="948" customWidth="1"/>
    <col min="9226" max="9226" width="26.625" style="948" customWidth="1"/>
    <col min="9227" max="9227" width="12.125" style="948" customWidth="1"/>
    <col min="9228" max="9228" width="17.25" style="948" customWidth="1"/>
    <col min="9229" max="9229" width="23.875" style="948" customWidth="1"/>
    <col min="9230" max="9472" width="9" style="948"/>
    <col min="9473" max="9473" width="14.625" style="948" customWidth="1"/>
    <col min="9474" max="9474" width="9" style="948"/>
    <col min="9475" max="9475" width="22.75" style="948" customWidth="1"/>
    <col min="9476" max="9476" width="14.125" style="948" customWidth="1"/>
    <col min="9477" max="9479" width="12.125" style="948" customWidth="1"/>
    <col min="9480" max="9481" width="16.25" style="948" customWidth="1"/>
    <col min="9482" max="9482" width="26.625" style="948" customWidth="1"/>
    <col min="9483" max="9483" width="12.125" style="948" customWidth="1"/>
    <col min="9484" max="9484" width="17.25" style="948" customWidth="1"/>
    <col min="9485" max="9485" width="23.875" style="948" customWidth="1"/>
    <col min="9486" max="9728" width="9" style="948"/>
    <col min="9729" max="9729" width="14.625" style="948" customWidth="1"/>
    <col min="9730" max="9730" width="9" style="948"/>
    <col min="9731" max="9731" width="22.75" style="948" customWidth="1"/>
    <col min="9732" max="9732" width="14.125" style="948" customWidth="1"/>
    <col min="9733" max="9735" width="12.125" style="948" customWidth="1"/>
    <col min="9736" max="9737" width="16.25" style="948" customWidth="1"/>
    <col min="9738" max="9738" width="26.625" style="948" customWidth="1"/>
    <col min="9739" max="9739" width="12.125" style="948" customWidth="1"/>
    <col min="9740" max="9740" width="17.25" style="948" customWidth="1"/>
    <col min="9741" max="9741" width="23.875" style="948" customWidth="1"/>
    <col min="9742" max="9984" width="9" style="948"/>
    <col min="9985" max="9985" width="14.625" style="948" customWidth="1"/>
    <col min="9986" max="9986" width="9" style="948"/>
    <col min="9987" max="9987" width="22.75" style="948" customWidth="1"/>
    <col min="9988" max="9988" width="14.125" style="948" customWidth="1"/>
    <col min="9989" max="9991" width="12.125" style="948" customWidth="1"/>
    <col min="9992" max="9993" width="16.25" style="948" customWidth="1"/>
    <col min="9994" max="9994" width="26.625" style="948" customWidth="1"/>
    <col min="9995" max="9995" width="12.125" style="948" customWidth="1"/>
    <col min="9996" max="9996" width="17.25" style="948" customWidth="1"/>
    <col min="9997" max="9997" width="23.875" style="948" customWidth="1"/>
    <col min="9998" max="10240" width="9" style="948"/>
    <col min="10241" max="10241" width="14.625" style="948" customWidth="1"/>
    <col min="10242" max="10242" width="9" style="948"/>
    <col min="10243" max="10243" width="22.75" style="948" customWidth="1"/>
    <col min="10244" max="10244" width="14.125" style="948" customWidth="1"/>
    <col min="10245" max="10247" width="12.125" style="948" customWidth="1"/>
    <col min="10248" max="10249" width="16.25" style="948" customWidth="1"/>
    <col min="10250" max="10250" width="26.625" style="948" customWidth="1"/>
    <col min="10251" max="10251" width="12.125" style="948" customWidth="1"/>
    <col min="10252" max="10252" width="17.25" style="948" customWidth="1"/>
    <col min="10253" max="10253" width="23.875" style="948" customWidth="1"/>
    <col min="10254" max="10496" width="9" style="948"/>
    <col min="10497" max="10497" width="14.625" style="948" customWidth="1"/>
    <col min="10498" max="10498" width="9" style="948"/>
    <col min="10499" max="10499" width="22.75" style="948" customWidth="1"/>
    <col min="10500" max="10500" width="14.125" style="948" customWidth="1"/>
    <col min="10501" max="10503" width="12.125" style="948" customWidth="1"/>
    <col min="10504" max="10505" width="16.25" style="948" customWidth="1"/>
    <col min="10506" max="10506" width="26.625" style="948" customWidth="1"/>
    <col min="10507" max="10507" width="12.125" style="948" customWidth="1"/>
    <col min="10508" max="10508" width="17.25" style="948" customWidth="1"/>
    <col min="10509" max="10509" width="23.875" style="948" customWidth="1"/>
    <col min="10510" max="10752" width="9" style="948"/>
    <col min="10753" max="10753" width="14.625" style="948" customWidth="1"/>
    <col min="10754" max="10754" width="9" style="948"/>
    <col min="10755" max="10755" width="22.75" style="948" customWidth="1"/>
    <col min="10756" max="10756" width="14.125" style="948" customWidth="1"/>
    <col min="10757" max="10759" width="12.125" style="948" customWidth="1"/>
    <col min="10760" max="10761" width="16.25" style="948" customWidth="1"/>
    <col min="10762" max="10762" width="26.625" style="948" customWidth="1"/>
    <col min="10763" max="10763" width="12.125" style="948" customWidth="1"/>
    <col min="10764" max="10764" width="17.25" style="948" customWidth="1"/>
    <col min="10765" max="10765" width="23.875" style="948" customWidth="1"/>
    <col min="10766" max="11008" width="9" style="948"/>
    <col min="11009" max="11009" width="14.625" style="948" customWidth="1"/>
    <col min="11010" max="11010" width="9" style="948"/>
    <col min="11011" max="11011" width="22.75" style="948" customWidth="1"/>
    <col min="11012" max="11012" width="14.125" style="948" customWidth="1"/>
    <col min="11013" max="11015" width="12.125" style="948" customWidth="1"/>
    <col min="11016" max="11017" width="16.25" style="948" customWidth="1"/>
    <col min="11018" max="11018" width="26.625" style="948" customWidth="1"/>
    <col min="11019" max="11019" width="12.125" style="948" customWidth="1"/>
    <col min="11020" max="11020" width="17.25" style="948" customWidth="1"/>
    <col min="11021" max="11021" width="23.875" style="948" customWidth="1"/>
    <col min="11022" max="11264" width="9" style="948"/>
    <col min="11265" max="11265" width="14.625" style="948" customWidth="1"/>
    <col min="11266" max="11266" width="9" style="948"/>
    <col min="11267" max="11267" width="22.75" style="948" customWidth="1"/>
    <col min="11268" max="11268" width="14.125" style="948" customWidth="1"/>
    <col min="11269" max="11271" width="12.125" style="948" customWidth="1"/>
    <col min="11272" max="11273" width="16.25" style="948" customWidth="1"/>
    <col min="11274" max="11274" width="26.625" style="948" customWidth="1"/>
    <col min="11275" max="11275" width="12.125" style="948" customWidth="1"/>
    <col min="11276" max="11276" width="17.25" style="948" customWidth="1"/>
    <col min="11277" max="11277" width="23.875" style="948" customWidth="1"/>
    <col min="11278" max="11520" width="9" style="948"/>
    <col min="11521" max="11521" width="14.625" style="948" customWidth="1"/>
    <col min="11522" max="11522" width="9" style="948"/>
    <col min="11523" max="11523" width="22.75" style="948" customWidth="1"/>
    <col min="11524" max="11524" width="14.125" style="948" customWidth="1"/>
    <col min="11525" max="11527" width="12.125" style="948" customWidth="1"/>
    <col min="11528" max="11529" width="16.25" style="948" customWidth="1"/>
    <col min="11530" max="11530" width="26.625" style="948" customWidth="1"/>
    <col min="11531" max="11531" width="12.125" style="948" customWidth="1"/>
    <col min="11532" max="11532" width="17.25" style="948" customWidth="1"/>
    <col min="11533" max="11533" width="23.875" style="948" customWidth="1"/>
    <col min="11534" max="11776" width="9" style="948"/>
    <col min="11777" max="11777" width="14.625" style="948" customWidth="1"/>
    <col min="11778" max="11778" width="9" style="948"/>
    <col min="11779" max="11779" width="22.75" style="948" customWidth="1"/>
    <col min="11780" max="11780" width="14.125" style="948" customWidth="1"/>
    <col min="11781" max="11783" width="12.125" style="948" customWidth="1"/>
    <col min="11784" max="11785" width="16.25" style="948" customWidth="1"/>
    <col min="11786" max="11786" width="26.625" style="948" customWidth="1"/>
    <col min="11787" max="11787" width="12.125" style="948" customWidth="1"/>
    <col min="11788" max="11788" width="17.25" style="948" customWidth="1"/>
    <col min="11789" max="11789" width="23.875" style="948" customWidth="1"/>
    <col min="11790" max="12032" width="9" style="948"/>
    <col min="12033" max="12033" width="14.625" style="948" customWidth="1"/>
    <col min="12034" max="12034" width="9" style="948"/>
    <col min="12035" max="12035" width="22.75" style="948" customWidth="1"/>
    <col min="12036" max="12036" width="14.125" style="948" customWidth="1"/>
    <col min="12037" max="12039" width="12.125" style="948" customWidth="1"/>
    <col min="12040" max="12041" width="16.25" style="948" customWidth="1"/>
    <col min="12042" max="12042" width="26.625" style="948" customWidth="1"/>
    <col min="12043" max="12043" width="12.125" style="948" customWidth="1"/>
    <col min="12044" max="12044" width="17.25" style="948" customWidth="1"/>
    <col min="12045" max="12045" width="23.875" style="948" customWidth="1"/>
    <col min="12046" max="12288" width="9" style="948"/>
    <col min="12289" max="12289" width="14.625" style="948" customWidth="1"/>
    <col min="12290" max="12290" width="9" style="948"/>
    <col min="12291" max="12291" width="22.75" style="948" customWidth="1"/>
    <col min="12292" max="12292" width="14.125" style="948" customWidth="1"/>
    <col min="12293" max="12295" width="12.125" style="948" customWidth="1"/>
    <col min="12296" max="12297" width="16.25" style="948" customWidth="1"/>
    <col min="12298" max="12298" width="26.625" style="948" customWidth="1"/>
    <col min="12299" max="12299" width="12.125" style="948" customWidth="1"/>
    <col min="12300" max="12300" width="17.25" style="948" customWidth="1"/>
    <col min="12301" max="12301" width="23.875" style="948" customWidth="1"/>
    <col min="12302" max="12544" width="9" style="948"/>
    <col min="12545" max="12545" width="14.625" style="948" customWidth="1"/>
    <col min="12546" max="12546" width="9" style="948"/>
    <col min="12547" max="12547" width="22.75" style="948" customWidth="1"/>
    <col min="12548" max="12548" width="14.125" style="948" customWidth="1"/>
    <col min="12549" max="12551" width="12.125" style="948" customWidth="1"/>
    <col min="12552" max="12553" width="16.25" style="948" customWidth="1"/>
    <col min="12554" max="12554" width="26.625" style="948" customWidth="1"/>
    <col min="12555" max="12555" width="12.125" style="948" customWidth="1"/>
    <col min="12556" max="12556" width="17.25" style="948" customWidth="1"/>
    <col min="12557" max="12557" width="23.875" style="948" customWidth="1"/>
    <col min="12558" max="12800" width="9" style="948"/>
    <col min="12801" max="12801" width="14.625" style="948" customWidth="1"/>
    <col min="12802" max="12802" width="9" style="948"/>
    <col min="12803" max="12803" width="22.75" style="948" customWidth="1"/>
    <col min="12804" max="12804" width="14.125" style="948" customWidth="1"/>
    <col min="12805" max="12807" width="12.125" style="948" customWidth="1"/>
    <col min="12808" max="12809" width="16.25" style="948" customWidth="1"/>
    <col min="12810" max="12810" width="26.625" style="948" customWidth="1"/>
    <col min="12811" max="12811" width="12.125" style="948" customWidth="1"/>
    <col min="12812" max="12812" width="17.25" style="948" customWidth="1"/>
    <col min="12813" max="12813" width="23.875" style="948" customWidth="1"/>
    <col min="12814" max="13056" width="9" style="948"/>
    <col min="13057" max="13057" width="14.625" style="948" customWidth="1"/>
    <col min="13058" max="13058" width="9" style="948"/>
    <col min="13059" max="13059" width="22.75" style="948" customWidth="1"/>
    <col min="13060" max="13060" width="14.125" style="948" customWidth="1"/>
    <col min="13061" max="13063" width="12.125" style="948" customWidth="1"/>
    <col min="13064" max="13065" width="16.25" style="948" customWidth="1"/>
    <col min="13066" max="13066" width="26.625" style="948" customWidth="1"/>
    <col min="13067" max="13067" width="12.125" style="948" customWidth="1"/>
    <col min="13068" max="13068" width="17.25" style="948" customWidth="1"/>
    <col min="13069" max="13069" width="23.875" style="948" customWidth="1"/>
    <col min="13070" max="13312" width="9" style="948"/>
    <col min="13313" max="13313" width="14.625" style="948" customWidth="1"/>
    <col min="13314" max="13314" width="9" style="948"/>
    <col min="13315" max="13315" width="22.75" style="948" customWidth="1"/>
    <col min="13316" max="13316" width="14.125" style="948" customWidth="1"/>
    <col min="13317" max="13319" width="12.125" style="948" customWidth="1"/>
    <col min="13320" max="13321" width="16.25" style="948" customWidth="1"/>
    <col min="13322" max="13322" width="26.625" style="948" customWidth="1"/>
    <col min="13323" max="13323" width="12.125" style="948" customWidth="1"/>
    <col min="13324" max="13324" width="17.25" style="948" customWidth="1"/>
    <col min="13325" max="13325" width="23.875" style="948" customWidth="1"/>
    <col min="13326" max="13568" width="9" style="948"/>
    <col min="13569" max="13569" width="14.625" style="948" customWidth="1"/>
    <col min="13570" max="13570" width="9" style="948"/>
    <col min="13571" max="13571" width="22.75" style="948" customWidth="1"/>
    <col min="13572" max="13572" width="14.125" style="948" customWidth="1"/>
    <col min="13573" max="13575" width="12.125" style="948" customWidth="1"/>
    <col min="13576" max="13577" width="16.25" style="948" customWidth="1"/>
    <col min="13578" max="13578" width="26.625" style="948" customWidth="1"/>
    <col min="13579" max="13579" width="12.125" style="948" customWidth="1"/>
    <col min="13580" max="13580" width="17.25" style="948" customWidth="1"/>
    <col min="13581" max="13581" width="23.875" style="948" customWidth="1"/>
    <col min="13582" max="13824" width="9" style="948"/>
    <col min="13825" max="13825" width="14.625" style="948" customWidth="1"/>
    <col min="13826" max="13826" width="9" style="948"/>
    <col min="13827" max="13827" width="22.75" style="948" customWidth="1"/>
    <col min="13828" max="13828" width="14.125" style="948" customWidth="1"/>
    <col min="13829" max="13831" width="12.125" style="948" customWidth="1"/>
    <col min="13832" max="13833" width="16.25" style="948" customWidth="1"/>
    <col min="13834" max="13834" width="26.625" style="948" customWidth="1"/>
    <col min="13835" max="13835" width="12.125" style="948" customWidth="1"/>
    <col min="13836" max="13836" width="17.25" style="948" customWidth="1"/>
    <col min="13837" max="13837" width="23.875" style="948" customWidth="1"/>
    <col min="13838" max="14080" width="9" style="948"/>
    <col min="14081" max="14081" width="14.625" style="948" customWidth="1"/>
    <col min="14082" max="14082" width="9" style="948"/>
    <col min="14083" max="14083" width="22.75" style="948" customWidth="1"/>
    <col min="14084" max="14084" width="14.125" style="948" customWidth="1"/>
    <col min="14085" max="14087" width="12.125" style="948" customWidth="1"/>
    <col min="14088" max="14089" width="16.25" style="948" customWidth="1"/>
    <col min="14090" max="14090" width="26.625" style="948" customWidth="1"/>
    <col min="14091" max="14091" width="12.125" style="948" customWidth="1"/>
    <col min="14092" max="14092" width="17.25" style="948" customWidth="1"/>
    <col min="14093" max="14093" width="23.875" style="948" customWidth="1"/>
    <col min="14094" max="14336" width="9" style="948"/>
    <col min="14337" max="14337" width="14.625" style="948" customWidth="1"/>
    <col min="14338" max="14338" width="9" style="948"/>
    <col min="14339" max="14339" width="22.75" style="948" customWidth="1"/>
    <col min="14340" max="14340" width="14.125" style="948" customWidth="1"/>
    <col min="14341" max="14343" width="12.125" style="948" customWidth="1"/>
    <col min="14344" max="14345" width="16.25" style="948" customWidth="1"/>
    <col min="14346" max="14346" width="26.625" style="948" customWidth="1"/>
    <col min="14347" max="14347" width="12.125" style="948" customWidth="1"/>
    <col min="14348" max="14348" width="17.25" style="948" customWidth="1"/>
    <col min="14349" max="14349" width="23.875" style="948" customWidth="1"/>
    <col min="14350" max="14592" width="9" style="948"/>
    <col min="14593" max="14593" width="14.625" style="948" customWidth="1"/>
    <col min="14594" max="14594" width="9" style="948"/>
    <col min="14595" max="14595" width="22.75" style="948" customWidth="1"/>
    <col min="14596" max="14596" width="14.125" style="948" customWidth="1"/>
    <col min="14597" max="14599" width="12.125" style="948" customWidth="1"/>
    <col min="14600" max="14601" width="16.25" style="948" customWidth="1"/>
    <col min="14602" max="14602" width="26.625" style="948" customWidth="1"/>
    <col min="14603" max="14603" width="12.125" style="948" customWidth="1"/>
    <col min="14604" max="14604" width="17.25" style="948" customWidth="1"/>
    <col min="14605" max="14605" width="23.875" style="948" customWidth="1"/>
    <col min="14606" max="14848" width="9" style="948"/>
    <col min="14849" max="14849" width="14.625" style="948" customWidth="1"/>
    <col min="14850" max="14850" width="9" style="948"/>
    <col min="14851" max="14851" width="22.75" style="948" customWidth="1"/>
    <col min="14852" max="14852" width="14.125" style="948" customWidth="1"/>
    <col min="14853" max="14855" width="12.125" style="948" customWidth="1"/>
    <col min="14856" max="14857" width="16.25" style="948" customWidth="1"/>
    <col min="14858" max="14858" width="26.625" style="948" customWidth="1"/>
    <col min="14859" max="14859" width="12.125" style="948" customWidth="1"/>
    <col min="14860" max="14860" width="17.25" style="948" customWidth="1"/>
    <col min="14861" max="14861" width="23.875" style="948" customWidth="1"/>
    <col min="14862" max="15104" width="9" style="948"/>
    <col min="15105" max="15105" width="14.625" style="948" customWidth="1"/>
    <col min="15106" max="15106" width="9" style="948"/>
    <col min="15107" max="15107" width="22.75" style="948" customWidth="1"/>
    <col min="15108" max="15108" width="14.125" style="948" customWidth="1"/>
    <col min="15109" max="15111" width="12.125" style="948" customWidth="1"/>
    <col min="15112" max="15113" width="16.25" style="948" customWidth="1"/>
    <col min="15114" max="15114" width="26.625" style="948" customWidth="1"/>
    <col min="15115" max="15115" width="12.125" style="948" customWidth="1"/>
    <col min="15116" max="15116" width="17.25" style="948" customWidth="1"/>
    <col min="15117" max="15117" width="23.875" style="948" customWidth="1"/>
    <col min="15118" max="15360" width="9" style="948"/>
    <col min="15361" max="15361" width="14.625" style="948" customWidth="1"/>
    <col min="15362" max="15362" width="9" style="948"/>
    <col min="15363" max="15363" width="22.75" style="948" customWidth="1"/>
    <col min="15364" max="15364" width="14.125" style="948" customWidth="1"/>
    <col min="15365" max="15367" width="12.125" style="948" customWidth="1"/>
    <col min="15368" max="15369" width="16.25" style="948" customWidth="1"/>
    <col min="15370" max="15370" width="26.625" style="948" customWidth="1"/>
    <col min="15371" max="15371" width="12.125" style="948" customWidth="1"/>
    <col min="15372" max="15372" width="17.25" style="948" customWidth="1"/>
    <col min="15373" max="15373" width="23.875" style="948" customWidth="1"/>
    <col min="15374" max="15616" width="9" style="948"/>
    <col min="15617" max="15617" width="14.625" style="948" customWidth="1"/>
    <col min="15618" max="15618" width="9" style="948"/>
    <col min="15619" max="15619" width="22.75" style="948" customWidth="1"/>
    <col min="15620" max="15620" width="14.125" style="948" customWidth="1"/>
    <col min="15621" max="15623" width="12.125" style="948" customWidth="1"/>
    <col min="15624" max="15625" width="16.25" style="948" customWidth="1"/>
    <col min="15626" max="15626" width="26.625" style="948" customWidth="1"/>
    <col min="15627" max="15627" width="12.125" style="948" customWidth="1"/>
    <col min="15628" max="15628" width="17.25" style="948" customWidth="1"/>
    <col min="15629" max="15629" width="23.875" style="948" customWidth="1"/>
    <col min="15630" max="15872" width="9" style="948"/>
    <col min="15873" max="15873" width="14.625" style="948" customWidth="1"/>
    <col min="15874" max="15874" width="9" style="948"/>
    <col min="15875" max="15875" width="22.75" style="948" customWidth="1"/>
    <col min="15876" max="15876" width="14.125" style="948" customWidth="1"/>
    <col min="15877" max="15879" width="12.125" style="948" customWidth="1"/>
    <col min="15880" max="15881" width="16.25" style="948" customWidth="1"/>
    <col min="15882" max="15882" width="26.625" style="948" customWidth="1"/>
    <col min="15883" max="15883" width="12.125" style="948" customWidth="1"/>
    <col min="15884" max="15884" width="17.25" style="948" customWidth="1"/>
    <col min="15885" max="15885" width="23.875" style="948" customWidth="1"/>
    <col min="15886" max="16128" width="9" style="948"/>
    <col min="16129" max="16129" width="14.625" style="948" customWidth="1"/>
    <col min="16130" max="16130" width="9" style="948"/>
    <col min="16131" max="16131" width="22.75" style="948" customWidth="1"/>
    <col min="16132" max="16132" width="14.125" style="948" customWidth="1"/>
    <col min="16133" max="16135" width="12.125" style="948" customWidth="1"/>
    <col min="16136" max="16137" width="16.25" style="948" customWidth="1"/>
    <col min="16138" max="16138" width="26.625" style="948" customWidth="1"/>
    <col min="16139" max="16139" width="12.125" style="948" customWidth="1"/>
    <col min="16140" max="16140" width="17.25" style="948" customWidth="1"/>
    <col min="16141" max="16141" width="23.875" style="948" customWidth="1"/>
    <col min="16142" max="16384" width="9" style="948"/>
  </cols>
  <sheetData>
    <row r="1" spans="1:14" ht="20.25" thickBot="1">
      <c r="A1" s="940" t="s">
        <v>1560</v>
      </c>
      <c r="B1" s="941"/>
      <c r="C1" s="941"/>
      <c r="D1" s="942"/>
      <c r="E1" s="942"/>
      <c r="F1" s="942"/>
      <c r="G1" s="942"/>
      <c r="H1" s="942"/>
      <c r="I1" s="942"/>
      <c r="J1" s="943"/>
      <c r="K1" s="944"/>
      <c r="L1" s="945" t="s">
        <v>1056</v>
      </c>
      <c r="M1" s="946" t="s">
        <v>1657</v>
      </c>
      <c r="N1" s="947"/>
    </row>
    <row r="2" spans="1:14" ht="19.5">
      <c r="A2" s="949" t="s">
        <v>1561</v>
      </c>
      <c r="B2" s="950" t="s">
        <v>1658</v>
      </c>
      <c r="C2" s="950"/>
      <c r="D2" s="951"/>
      <c r="E2" s="951"/>
      <c r="F2" s="951"/>
      <c r="G2" s="951"/>
      <c r="H2" s="951"/>
      <c r="I2" s="951"/>
      <c r="J2" s="952"/>
      <c r="K2" s="953"/>
      <c r="L2" s="945" t="s">
        <v>1563</v>
      </c>
      <c r="M2" s="954" t="s">
        <v>1659</v>
      </c>
      <c r="N2" s="125" t="s">
        <v>13</v>
      </c>
    </row>
    <row r="3" spans="1:14" ht="32.25">
      <c r="A3" s="2524" t="s">
        <v>1660</v>
      </c>
      <c r="B3" s="2524"/>
      <c r="C3" s="2524"/>
      <c r="D3" s="2524"/>
      <c r="E3" s="2524"/>
      <c r="F3" s="2524"/>
      <c r="G3" s="2524"/>
      <c r="H3" s="2524"/>
      <c r="I3" s="2524"/>
      <c r="J3" s="2524"/>
      <c r="K3" s="2524"/>
      <c r="L3" s="2524"/>
      <c r="M3" s="2524"/>
    </row>
    <row r="4" spans="1:14" ht="20.25" customHeight="1">
      <c r="A4" s="955" t="s">
        <v>1661</v>
      </c>
      <c r="B4" s="955"/>
      <c r="C4" s="955"/>
      <c r="D4" s="955"/>
      <c r="E4" s="955"/>
      <c r="F4" s="2525" t="s">
        <v>1662</v>
      </c>
      <c r="G4" s="2525"/>
      <c r="H4" s="2525"/>
      <c r="I4" s="2525"/>
      <c r="J4" s="955"/>
      <c r="K4" s="955"/>
      <c r="L4" s="955"/>
      <c r="M4" s="955"/>
    </row>
    <row r="5" spans="1:14" ht="22.5" customHeight="1">
      <c r="A5" s="941" t="s">
        <v>1663</v>
      </c>
      <c r="B5" s="941"/>
      <c r="C5" s="941"/>
      <c r="D5" s="951"/>
      <c r="E5" s="951"/>
      <c r="F5" s="951"/>
      <c r="G5" s="951"/>
      <c r="H5" s="950"/>
      <c r="I5" s="950"/>
      <c r="J5" s="956"/>
      <c r="K5" s="956"/>
      <c r="L5" s="957"/>
      <c r="M5" s="956" t="s">
        <v>1569</v>
      </c>
    </row>
    <row r="6" spans="1:14" ht="22.5" customHeight="1">
      <c r="A6" s="2526" t="s">
        <v>1570</v>
      </c>
      <c r="B6" s="2526"/>
      <c r="C6" s="2526"/>
      <c r="D6" s="2528" t="s">
        <v>1664</v>
      </c>
      <c r="E6" s="2529"/>
      <c r="F6" s="2529"/>
      <c r="G6" s="2529"/>
      <c r="H6" s="2529"/>
      <c r="I6" s="2529"/>
      <c r="J6" s="2529"/>
      <c r="K6" s="2530"/>
      <c r="L6" s="2531" t="s">
        <v>1665</v>
      </c>
      <c r="M6" s="2532"/>
    </row>
    <row r="7" spans="1:14" ht="19.5" customHeight="1">
      <c r="A7" s="2525"/>
      <c r="B7" s="2525"/>
      <c r="C7" s="2525"/>
      <c r="D7" s="2533" t="s">
        <v>1666</v>
      </c>
      <c r="E7" s="959"/>
      <c r="F7" s="958"/>
      <c r="G7" s="958"/>
      <c r="H7" s="960"/>
      <c r="I7" s="960"/>
      <c r="J7" s="961"/>
      <c r="K7" s="2536" t="s">
        <v>1667</v>
      </c>
      <c r="L7" s="2539" t="s">
        <v>1574</v>
      </c>
      <c r="M7" s="2542" t="s">
        <v>1575</v>
      </c>
    </row>
    <row r="8" spans="1:14" ht="16.5" customHeight="1">
      <c r="A8" s="2525"/>
      <c r="B8" s="2525"/>
      <c r="C8" s="2525"/>
      <c r="D8" s="2534"/>
      <c r="E8" s="2545" t="s">
        <v>1576</v>
      </c>
      <c r="F8" s="2548" t="s">
        <v>1577</v>
      </c>
      <c r="G8" s="2545" t="s">
        <v>1578</v>
      </c>
      <c r="H8" s="2546" t="s">
        <v>1579</v>
      </c>
      <c r="I8" s="2550" t="s">
        <v>1580</v>
      </c>
      <c r="J8" s="2546" t="s">
        <v>1581</v>
      </c>
      <c r="K8" s="2537"/>
      <c r="L8" s="2540"/>
      <c r="M8" s="2543"/>
    </row>
    <row r="9" spans="1:14" ht="23.25" customHeight="1">
      <c r="A9" s="2527"/>
      <c r="B9" s="2527"/>
      <c r="C9" s="2527"/>
      <c r="D9" s="2535"/>
      <c r="E9" s="2545"/>
      <c r="F9" s="2549"/>
      <c r="G9" s="2545"/>
      <c r="H9" s="2547"/>
      <c r="I9" s="2551"/>
      <c r="J9" s="2547"/>
      <c r="K9" s="2538"/>
      <c r="L9" s="2541"/>
      <c r="M9" s="2544"/>
    </row>
    <row r="10" spans="1:14" ht="19.5" customHeight="1">
      <c r="A10" s="2513" t="s">
        <v>1668</v>
      </c>
      <c r="B10" s="2516" t="s">
        <v>1583</v>
      </c>
      <c r="C10" s="2517"/>
      <c r="D10" s="962"/>
      <c r="E10" s="963"/>
      <c r="F10" s="964"/>
      <c r="G10" s="965"/>
      <c r="H10" s="966"/>
      <c r="I10" s="966"/>
      <c r="J10" s="966"/>
      <c r="K10" s="967"/>
      <c r="L10" s="968"/>
      <c r="M10" s="969"/>
    </row>
    <row r="11" spans="1:14" ht="19.5" customHeight="1">
      <c r="A11" s="2514"/>
      <c r="B11" s="2518" t="s">
        <v>1584</v>
      </c>
      <c r="C11" s="2519"/>
      <c r="D11" s="962"/>
      <c r="E11" s="970"/>
      <c r="F11" s="971"/>
      <c r="G11" s="972"/>
      <c r="H11" s="966"/>
      <c r="I11" s="966"/>
      <c r="J11" s="966"/>
      <c r="K11" s="973"/>
      <c r="L11" s="968"/>
      <c r="M11" s="974"/>
    </row>
    <row r="12" spans="1:14" ht="19.5" customHeight="1">
      <c r="A12" s="2514"/>
      <c r="B12" s="2520" t="s">
        <v>1585</v>
      </c>
      <c r="C12" s="2521"/>
      <c r="D12" s="962"/>
      <c r="E12" s="970"/>
      <c r="F12" s="975"/>
      <c r="G12" s="976"/>
      <c r="H12" s="966"/>
      <c r="I12" s="966"/>
      <c r="J12" s="966"/>
      <c r="K12" s="977"/>
      <c r="L12" s="978"/>
      <c r="M12" s="979"/>
    </row>
    <row r="13" spans="1:14" ht="19.5" customHeight="1">
      <c r="A13" s="2514"/>
      <c r="B13" s="2518" t="s">
        <v>1586</v>
      </c>
      <c r="C13" s="2519"/>
      <c r="D13" s="962"/>
      <c r="E13" s="970"/>
      <c r="F13" s="975"/>
      <c r="G13" s="970"/>
      <c r="H13" s="966"/>
      <c r="I13" s="966"/>
      <c r="J13" s="966"/>
      <c r="K13" s="977"/>
      <c r="L13" s="978"/>
      <c r="M13" s="979"/>
    </row>
    <row r="14" spans="1:14" ht="19.5" customHeight="1">
      <c r="A14" s="2514"/>
      <c r="B14" s="2520" t="s">
        <v>1587</v>
      </c>
      <c r="C14" s="2521"/>
      <c r="D14" s="962"/>
      <c r="E14" s="970"/>
      <c r="F14" s="975"/>
      <c r="G14" s="976"/>
      <c r="H14" s="966"/>
      <c r="I14" s="966"/>
      <c r="J14" s="966"/>
      <c r="K14" s="977"/>
      <c r="L14" s="978"/>
      <c r="M14" s="979"/>
    </row>
    <row r="15" spans="1:14" ht="19.5" customHeight="1">
      <c r="A15" s="2514"/>
      <c r="B15" s="2518" t="s">
        <v>1669</v>
      </c>
      <c r="C15" s="2519"/>
      <c r="D15" s="962"/>
      <c r="E15" s="970"/>
      <c r="F15" s="975"/>
      <c r="G15" s="976"/>
      <c r="H15" s="966"/>
      <c r="I15" s="966"/>
      <c r="J15" s="966"/>
      <c r="K15" s="977"/>
      <c r="L15" s="978"/>
      <c r="M15" s="979"/>
    </row>
    <row r="16" spans="1:14" ht="19.5" customHeight="1">
      <c r="A16" s="2514"/>
      <c r="B16" s="2518" t="s">
        <v>1589</v>
      </c>
      <c r="C16" s="2519"/>
      <c r="D16" s="962"/>
      <c r="E16" s="970"/>
      <c r="F16" s="980"/>
      <c r="G16" s="981"/>
      <c r="H16" s="966"/>
      <c r="I16" s="966"/>
      <c r="J16" s="966"/>
      <c r="K16" s="967"/>
      <c r="L16" s="982"/>
      <c r="M16" s="969"/>
    </row>
    <row r="17" spans="1:13" ht="19.5" customHeight="1">
      <c r="A17" s="2514"/>
      <c r="B17" s="2518" t="s">
        <v>1590</v>
      </c>
      <c r="C17" s="2519"/>
      <c r="D17" s="962"/>
      <c r="E17" s="970"/>
      <c r="F17" s="975"/>
      <c r="G17" s="976"/>
      <c r="H17" s="966"/>
      <c r="I17" s="966"/>
      <c r="J17" s="966"/>
      <c r="K17" s="977"/>
      <c r="L17" s="978"/>
      <c r="M17" s="979"/>
    </row>
    <row r="18" spans="1:13" ht="19.5" customHeight="1">
      <c r="A18" s="2514"/>
      <c r="B18" s="2518" t="s">
        <v>1591</v>
      </c>
      <c r="C18" s="2519"/>
      <c r="D18" s="962"/>
      <c r="E18" s="970"/>
      <c r="F18" s="975"/>
      <c r="G18" s="976"/>
      <c r="H18" s="966"/>
      <c r="I18" s="966"/>
      <c r="J18" s="966"/>
      <c r="K18" s="977"/>
      <c r="L18" s="978"/>
      <c r="M18" s="979"/>
    </row>
    <row r="19" spans="1:13" ht="19.5" customHeight="1">
      <c r="A19" s="2514"/>
      <c r="B19" s="2518" t="s">
        <v>1592</v>
      </c>
      <c r="C19" s="2519"/>
      <c r="D19" s="962"/>
      <c r="E19" s="970"/>
      <c r="F19" s="983"/>
      <c r="G19" s="972"/>
      <c r="H19" s="966"/>
      <c r="I19" s="966"/>
      <c r="J19" s="966"/>
      <c r="K19" s="984"/>
      <c r="L19" s="985"/>
      <c r="M19" s="986"/>
    </row>
    <row r="20" spans="1:13" ht="19.5" customHeight="1">
      <c r="A20" s="2514"/>
      <c r="B20" s="2520" t="s">
        <v>1593</v>
      </c>
      <c r="C20" s="2521"/>
      <c r="D20" s="962"/>
      <c r="E20" s="970"/>
      <c r="F20" s="975"/>
      <c r="G20" s="970"/>
      <c r="H20" s="966"/>
      <c r="I20" s="966"/>
      <c r="J20" s="966"/>
      <c r="K20" s="984"/>
      <c r="L20" s="985"/>
      <c r="M20" s="986"/>
    </row>
    <row r="21" spans="1:13" ht="19.5" customHeight="1">
      <c r="A21" s="2514"/>
      <c r="B21" s="2520" t="s">
        <v>1594</v>
      </c>
      <c r="C21" s="2521"/>
      <c r="D21" s="987"/>
      <c r="E21" s="988"/>
      <c r="F21" s="975"/>
      <c r="G21" s="989"/>
      <c r="H21" s="990"/>
      <c r="I21" s="990"/>
      <c r="J21" s="990"/>
      <c r="K21" s="967"/>
      <c r="L21" s="978"/>
      <c r="M21" s="979"/>
    </row>
    <row r="22" spans="1:13" ht="19.5" customHeight="1">
      <c r="A22" s="2514"/>
      <c r="B22" s="2518" t="s">
        <v>1595</v>
      </c>
      <c r="C22" s="2519"/>
      <c r="D22" s="987"/>
      <c r="E22" s="988"/>
      <c r="F22" s="975"/>
      <c r="G22" s="989"/>
      <c r="H22" s="990"/>
      <c r="I22" s="990"/>
      <c r="J22" s="990"/>
      <c r="K22" s="991"/>
      <c r="L22" s="982"/>
      <c r="M22" s="969"/>
    </row>
    <row r="23" spans="1:13" ht="19.5" customHeight="1" thickBot="1">
      <c r="A23" s="2515"/>
      <c r="B23" s="2522" t="s">
        <v>1596</v>
      </c>
      <c r="C23" s="2523"/>
      <c r="D23" s="992"/>
      <c r="E23" s="993"/>
      <c r="F23" s="994"/>
      <c r="G23" s="995"/>
      <c r="H23" s="996"/>
      <c r="I23" s="996"/>
      <c r="J23" s="996"/>
      <c r="K23" s="997"/>
      <c r="L23" s="998"/>
      <c r="M23" s="999"/>
    </row>
    <row r="24" spans="1:13" ht="39.75" customHeight="1" thickTop="1">
      <c r="A24" s="2511" t="s">
        <v>1670</v>
      </c>
      <c r="B24" s="2511"/>
      <c r="C24" s="2512"/>
      <c r="D24" s="1000">
        <v>17481.197</v>
      </c>
      <c r="E24" s="1001">
        <v>11112.003000000001</v>
      </c>
      <c r="F24" s="1002">
        <v>0</v>
      </c>
      <c r="G24" s="1003"/>
      <c r="H24" s="1004"/>
      <c r="I24" s="1004"/>
      <c r="J24" s="1004"/>
      <c r="K24" s="1005">
        <v>1922.8510000000001</v>
      </c>
      <c r="L24" s="1006">
        <v>1864.1220000000001</v>
      </c>
      <c r="M24" s="1007">
        <v>0</v>
      </c>
    </row>
    <row r="25" spans="1:13">
      <c r="F25" s="1008"/>
      <c r="G25" s="1008"/>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44" type="noConversion"/>
  <hyperlinks>
    <hyperlink ref="N2" location="預告統計資料發布時間表!A1" display="回發布時間表" xr:uid="{F0F5C8B3-3C22-489D-BAE1-D7B47E23F80C}"/>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48D-EDC3-4861-A8FA-80B29CFB8203}">
  <sheetPr>
    <tabColor theme="0" tint="-4.9989318521683403E-2"/>
  </sheetPr>
  <dimension ref="A1:B38"/>
  <sheetViews>
    <sheetView topLeftCell="A22" workbookViewId="0"/>
  </sheetViews>
  <sheetFormatPr defaultRowHeight="16.5"/>
  <cols>
    <col min="1" max="1" width="93.625" style="100" customWidth="1"/>
    <col min="2" max="16384" width="9" style="100"/>
  </cols>
  <sheetData>
    <row r="1" spans="1:2" ht="19.5">
      <c r="A1" s="99" t="s">
        <v>263</v>
      </c>
      <c r="B1" s="125" t="s">
        <v>13</v>
      </c>
    </row>
    <row r="2" spans="1:2" ht="19.5">
      <c r="A2" s="110" t="s">
        <v>171</v>
      </c>
    </row>
    <row r="3" spans="1:2" ht="19.5">
      <c r="A3" s="110" t="s">
        <v>256</v>
      </c>
    </row>
    <row r="4" spans="1:2" ht="19.5">
      <c r="A4" s="111" t="s">
        <v>15</v>
      </c>
    </row>
    <row r="5" spans="1:2" ht="19.5">
      <c r="A5" s="109" t="s">
        <v>103</v>
      </c>
    </row>
    <row r="6" spans="1:2" ht="19.5">
      <c r="A6" s="109" t="s">
        <v>188</v>
      </c>
    </row>
    <row r="7" spans="1:2" ht="19.5">
      <c r="A7" s="123" t="s">
        <v>35</v>
      </c>
    </row>
    <row r="8" spans="1:2" ht="19.5">
      <c r="A8" s="123" t="s">
        <v>16</v>
      </c>
    </row>
    <row r="9" spans="1:2" ht="19.5">
      <c r="A9" s="123" t="s">
        <v>36</v>
      </c>
    </row>
    <row r="10" spans="1:2" ht="19.5">
      <c r="A10" s="111" t="s">
        <v>17</v>
      </c>
    </row>
    <row r="11" spans="1:2" ht="19.5">
      <c r="A11" s="109" t="s">
        <v>147</v>
      </c>
    </row>
    <row r="12" spans="1:2" ht="78">
      <c r="A12" s="106" t="s">
        <v>148</v>
      </c>
    </row>
    <row r="13" spans="1:2" ht="19.5">
      <c r="A13" s="102" t="s">
        <v>18</v>
      </c>
    </row>
    <row r="14" spans="1:2" ht="75">
      <c r="A14" s="104" t="s">
        <v>257</v>
      </c>
    </row>
    <row r="15" spans="1:2" ht="19.5">
      <c r="A15" s="105" t="s">
        <v>175</v>
      </c>
    </row>
    <row r="16" spans="1:2" ht="19.5">
      <c r="A16" s="103" t="s">
        <v>19</v>
      </c>
    </row>
    <row r="17" spans="1:1" ht="39">
      <c r="A17" s="115" t="s">
        <v>193</v>
      </c>
    </row>
    <row r="18" spans="1:1" ht="39">
      <c r="A18" s="115" t="s">
        <v>194</v>
      </c>
    </row>
    <row r="19" spans="1:1" ht="19.5">
      <c r="A19" s="115" t="s">
        <v>195</v>
      </c>
    </row>
    <row r="20" spans="1:1" ht="19.5">
      <c r="A20" s="115" t="s">
        <v>258</v>
      </c>
    </row>
    <row r="21" spans="1:1" ht="19.5">
      <c r="A21" s="115" t="s">
        <v>197</v>
      </c>
    </row>
    <row r="22" spans="1:1" ht="19.5">
      <c r="A22" s="115" t="s">
        <v>198</v>
      </c>
    </row>
    <row r="23" spans="1:1" ht="19.5">
      <c r="A23" s="115" t="s">
        <v>199</v>
      </c>
    </row>
    <row r="24" spans="1:1" ht="19.5">
      <c r="A24" s="115" t="s">
        <v>259</v>
      </c>
    </row>
    <row r="25" spans="1:1" ht="19.5">
      <c r="A25" s="115" t="s">
        <v>260</v>
      </c>
    </row>
    <row r="26" spans="1:1" ht="19.5">
      <c r="A26" s="115" t="s">
        <v>181</v>
      </c>
    </row>
    <row r="27" spans="1:1" ht="39">
      <c r="A27" s="115" t="s">
        <v>261</v>
      </c>
    </row>
    <row r="28" spans="1:1" ht="19.5">
      <c r="A28" s="115" t="s">
        <v>183</v>
      </c>
    </row>
    <row r="29" spans="1:1" ht="19.5">
      <c r="A29" s="115" t="s">
        <v>201</v>
      </c>
    </row>
    <row r="30" spans="1:1" ht="19.5">
      <c r="A30" s="115" t="s">
        <v>21</v>
      </c>
    </row>
    <row r="31" spans="1:1" ht="19.5">
      <c r="A31" s="114" t="s">
        <v>22</v>
      </c>
    </row>
    <row r="32" spans="1:1" ht="39">
      <c r="A32" s="115" t="s">
        <v>202</v>
      </c>
    </row>
    <row r="33" spans="1:1" ht="39">
      <c r="A33" s="115" t="s">
        <v>185</v>
      </c>
    </row>
    <row r="34" spans="1:1" ht="19.5">
      <c r="A34" s="114" t="s">
        <v>23</v>
      </c>
    </row>
    <row r="35" spans="1:1" ht="39">
      <c r="A35" s="115" t="s">
        <v>203</v>
      </c>
    </row>
    <row r="36" spans="1:1" ht="19.5">
      <c r="A36" s="115" t="s">
        <v>145</v>
      </c>
    </row>
    <row r="37" spans="1:1" ht="39">
      <c r="A37" s="107" t="s">
        <v>97</v>
      </c>
    </row>
    <row r="38" spans="1:1" ht="20.25" thickBot="1">
      <c r="A38" s="108" t="s">
        <v>262</v>
      </c>
    </row>
  </sheetData>
  <phoneticPr fontId="44" type="noConversion"/>
  <hyperlinks>
    <hyperlink ref="B1" location="預告統計資料發布時間表!A1" display="回發布時間表" xr:uid="{AAAE9155-AA89-4B3B-8D90-2AF1B685387B}"/>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70AA-E65E-4B66-8777-6EE3B25926D2}">
  <sheetPr>
    <pageSetUpPr fitToPage="1"/>
  </sheetPr>
  <dimension ref="A1:L24"/>
  <sheetViews>
    <sheetView zoomScale="80" zoomScaleNormal="80" workbookViewId="0">
      <selection activeCell="N30" sqref="N30"/>
    </sheetView>
  </sheetViews>
  <sheetFormatPr defaultRowHeight="16.5"/>
  <cols>
    <col min="1" max="1" width="14.625" style="948" customWidth="1"/>
    <col min="2" max="2" width="9" style="948"/>
    <col min="3" max="3" width="22.75" style="948" customWidth="1"/>
    <col min="4" max="4" width="14.125" style="948" customWidth="1"/>
    <col min="5" max="6" width="12.125" style="948" customWidth="1"/>
    <col min="7" max="8" width="16.25" style="948" customWidth="1"/>
    <col min="9" max="9" width="26.625" style="948" customWidth="1"/>
    <col min="10" max="10" width="17.25" style="948" customWidth="1"/>
    <col min="11" max="11" width="24" style="948" customWidth="1"/>
    <col min="12" max="256" width="9" style="948"/>
    <col min="257" max="257" width="14.625" style="948" customWidth="1"/>
    <col min="258" max="258" width="9" style="948"/>
    <col min="259" max="259" width="22.75" style="948" customWidth="1"/>
    <col min="260" max="260" width="14.125" style="948" customWidth="1"/>
    <col min="261" max="262" width="12.125" style="948" customWidth="1"/>
    <col min="263" max="264" width="16.25" style="948" customWidth="1"/>
    <col min="265" max="265" width="26.625" style="948" customWidth="1"/>
    <col min="266" max="266" width="17.25" style="948" customWidth="1"/>
    <col min="267" max="267" width="24" style="948" customWidth="1"/>
    <col min="268" max="512" width="9" style="948"/>
    <col min="513" max="513" width="14.625" style="948" customWidth="1"/>
    <col min="514" max="514" width="9" style="948"/>
    <col min="515" max="515" width="22.75" style="948" customWidth="1"/>
    <col min="516" max="516" width="14.125" style="948" customWidth="1"/>
    <col min="517" max="518" width="12.125" style="948" customWidth="1"/>
    <col min="519" max="520" width="16.25" style="948" customWidth="1"/>
    <col min="521" max="521" width="26.625" style="948" customWidth="1"/>
    <col min="522" max="522" width="17.25" style="948" customWidth="1"/>
    <col min="523" max="523" width="24" style="948" customWidth="1"/>
    <col min="524" max="768" width="9" style="948"/>
    <col min="769" max="769" width="14.625" style="948" customWidth="1"/>
    <col min="770" max="770" width="9" style="948"/>
    <col min="771" max="771" width="22.75" style="948" customWidth="1"/>
    <col min="772" max="772" width="14.125" style="948" customWidth="1"/>
    <col min="773" max="774" width="12.125" style="948" customWidth="1"/>
    <col min="775" max="776" width="16.25" style="948" customWidth="1"/>
    <col min="777" max="777" width="26.625" style="948" customWidth="1"/>
    <col min="778" max="778" width="17.25" style="948" customWidth="1"/>
    <col min="779" max="779" width="24" style="948" customWidth="1"/>
    <col min="780" max="1024" width="9" style="948"/>
    <col min="1025" max="1025" width="14.625" style="948" customWidth="1"/>
    <col min="1026" max="1026" width="9" style="948"/>
    <col min="1027" max="1027" width="22.75" style="948" customWidth="1"/>
    <col min="1028" max="1028" width="14.125" style="948" customWidth="1"/>
    <col min="1029" max="1030" width="12.125" style="948" customWidth="1"/>
    <col min="1031" max="1032" width="16.25" style="948" customWidth="1"/>
    <col min="1033" max="1033" width="26.625" style="948" customWidth="1"/>
    <col min="1034" max="1034" width="17.25" style="948" customWidth="1"/>
    <col min="1035" max="1035" width="24" style="948" customWidth="1"/>
    <col min="1036" max="1280" width="9" style="948"/>
    <col min="1281" max="1281" width="14.625" style="948" customWidth="1"/>
    <col min="1282" max="1282" width="9" style="948"/>
    <col min="1283" max="1283" width="22.75" style="948" customWidth="1"/>
    <col min="1284" max="1284" width="14.125" style="948" customWidth="1"/>
    <col min="1285" max="1286" width="12.125" style="948" customWidth="1"/>
    <col min="1287" max="1288" width="16.25" style="948" customWidth="1"/>
    <col min="1289" max="1289" width="26.625" style="948" customWidth="1"/>
    <col min="1290" max="1290" width="17.25" style="948" customWidth="1"/>
    <col min="1291" max="1291" width="24" style="948" customWidth="1"/>
    <col min="1292" max="1536" width="9" style="948"/>
    <col min="1537" max="1537" width="14.625" style="948" customWidth="1"/>
    <col min="1538" max="1538" width="9" style="948"/>
    <col min="1539" max="1539" width="22.75" style="948" customWidth="1"/>
    <col min="1540" max="1540" width="14.125" style="948" customWidth="1"/>
    <col min="1541" max="1542" width="12.125" style="948" customWidth="1"/>
    <col min="1543" max="1544" width="16.25" style="948" customWidth="1"/>
    <col min="1545" max="1545" width="26.625" style="948" customWidth="1"/>
    <col min="1546" max="1546" width="17.25" style="948" customWidth="1"/>
    <col min="1547" max="1547" width="24" style="948" customWidth="1"/>
    <col min="1548" max="1792" width="9" style="948"/>
    <col min="1793" max="1793" width="14.625" style="948" customWidth="1"/>
    <col min="1794" max="1794" width="9" style="948"/>
    <col min="1795" max="1795" width="22.75" style="948" customWidth="1"/>
    <col min="1796" max="1796" width="14.125" style="948" customWidth="1"/>
    <col min="1797" max="1798" width="12.125" style="948" customWidth="1"/>
    <col min="1799" max="1800" width="16.25" style="948" customWidth="1"/>
    <col min="1801" max="1801" width="26.625" style="948" customWidth="1"/>
    <col min="1802" max="1802" width="17.25" style="948" customWidth="1"/>
    <col min="1803" max="1803" width="24" style="948" customWidth="1"/>
    <col min="1804" max="2048" width="9" style="948"/>
    <col min="2049" max="2049" width="14.625" style="948" customWidth="1"/>
    <col min="2050" max="2050" width="9" style="948"/>
    <col min="2051" max="2051" width="22.75" style="948" customWidth="1"/>
    <col min="2052" max="2052" width="14.125" style="948" customWidth="1"/>
    <col min="2053" max="2054" width="12.125" style="948" customWidth="1"/>
    <col min="2055" max="2056" width="16.25" style="948" customWidth="1"/>
    <col min="2057" max="2057" width="26.625" style="948" customWidth="1"/>
    <col min="2058" max="2058" width="17.25" style="948" customWidth="1"/>
    <col min="2059" max="2059" width="24" style="948" customWidth="1"/>
    <col min="2060" max="2304" width="9" style="948"/>
    <col min="2305" max="2305" width="14.625" style="948" customWidth="1"/>
    <col min="2306" max="2306" width="9" style="948"/>
    <col min="2307" max="2307" width="22.75" style="948" customWidth="1"/>
    <col min="2308" max="2308" width="14.125" style="948" customWidth="1"/>
    <col min="2309" max="2310" width="12.125" style="948" customWidth="1"/>
    <col min="2311" max="2312" width="16.25" style="948" customWidth="1"/>
    <col min="2313" max="2313" width="26.625" style="948" customWidth="1"/>
    <col min="2314" max="2314" width="17.25" style="948" customWidth="1"/>
    <col min="2315" max="2315" width="24" style="948" customWidth="1"/>
    <col min="2316" max="2560" width="9" style="948"/>
    <col min="2561" max="2561" width="14.625" style="948" customWidth="1"/>
    <col min="2562" max="2562" width="9" style="948"/>
    <col min="2563" max="2563" width="22.75" style="948" customWidth="1"/>
    <col min="2564" max="2564" width="14.125" style="948" customWidth="1"/>
    <col min="2565" max="2566" width="12.125" style="948" customWidth="1"/>
    <col min="2567" max="2568" width="16.25" style="948" customWidth="1"/>
    <col min="2569" max="2569" width="26.625" style="948" customWidth="1"/>
    <col min="2570" max="2570" width="17.25" style="948" customWidth="1"/>
    <col min="2571" max="2571" width="24" style="948" customWidth="1"/>
    <col min="2572" max="2816" width="9" style="948"/>
    <col min="2817" max="2817" width="14.625" style="948" customWidth="1"/>
    <col min="2818" max="2818" width="9" style="948"/>
    <col min="2819" max="2819" width="22.75" style="948" customWidth="1"/>
    <col min="2820" max="2820" width="14.125" style="948" customWidth="1"/>
    <col min="2821" max="2822" width="12.125" style="948" customWidth="1"/>
    <col min="2823" max="2824" width="16.25" style="948" customWidth="1"/>
    <col min="2825" max="2825" width="26.625" style="948" customWidth="1"/>
    <col min="2826" max="2826" width="17.25" style="948" customWidth="1"/>
    <col min="2827" max="2827" width="24" style="948" customWidth="1"/>
    <col min="2828" max="3072" width="9" style="948"/>
    <col min="3073" max="3073" width="14.625" style="948" customWidth="1"/>
    <col min="3074" max="3074" width="9" style="948"/>
    <col min="3075" max="3075" width="22.75" style="948" customWidth="1"/>
    <col min="3076" max="3076" width="14.125" style="948" customWidth="1"/>
    <col min="3077" max="3078" width="12.125" style="948" customWidth="1"/>
    <col min="3079" max="3080" width="16.25" style="948" customWidth="1"/>
    <col min="3081" max="3081" width="26.625" style="948" customWidth="1"/>
    <col min="3082" max="3082" width="17.25" style="948" customWidth="1"/>
    <col min="3083" max="3083" width="24" style="948" customWidth="1"/>
    <col min="3084" max="3328" width="9" style="948"/>
    <col min="3329" max="3329" width="14.625" style="948" customWidth="1"/>
    <col min="3330" max="3330" width="9" style="948"/>
    <col min="3331" max="3331" width="22.75" style="948" customWidth="1"/>
    <col min="3332" max="3332" width="14.125" style="948" customWidth="1"/>
    <col min="3333" max="3334" width="12.125" style="948" customWidth="1"/>
    <col min="3335" max="3336" width="16.25" style="948" customWidth="1"/>
    <col min="3337" max="3337" width="26.625" style="948" customWidth="1"/>
    <col min="3338" max="3338" width="17.25" style="948" customWidth="1"/>
    <col min="3339" max="3339" width="24" style="948" customWidth="1"/>
    <col min="3340" max="3584" width="9" style="948"/>
    <col min="3585" max="3585" width="14.625" style="948" customWidth="1"/>
    <col min="3586" max="3586" width="9" style="948"/>
    <col min="3587" max="3587" width="22.75" style="948" customWidth="1"/>
    <col min="3588" max="3588" width="14.125" style="948" customWidth="1"/>
    <col min="3589" max="3590" width="12.125" style="948" customWidth="1"/>
    <col min="3591" max="3592" width="16.25" style="948" customWidth="1"/>
    <col min="3593" max="3593" width="26.625" style="948" customWidth="1"/>
    <col min="3594" max="3594" width="17.25" style="948" customWidth="1"/>
    <col min="3595" max="3595" width="24" style="948" customWidth="1"/>
    <col min="3596" max="3840" width="9" style="948"/>
    <col min="3841" max="3841" width="14.625" style="948" customWidth="1"/>
    <col min="3842" max="3842" width="9" style="948"/>
    <col min="3843" max="3843" width="22.75" style="948" customWidth="1"/>
    <col min="3844" max="3844" width="14.125" style="948" customWidth="1"/>
    <col min="3845" max="3846" width="12.125" style="948" customWidth="1"/>
    <col min="3847" max="3848" width="16.25" style="948" customWidth="1"/>
    <col min="3849" max="3849" width="26.625" style="948" customWidth="1"/>
    <col min="3850" max="3850" width="17.25" style="948" customWidth="1"/>
    <col min="3851" max="3851" width="24" style="948" customWidth="1"/>
    <col min="3852" max="4096" width="9" style="948"/>
    <col min="4097" max="4097" width="14.625" style="948" customWidth="1"/>
    <col min="4098" max="4098" width="9" style="948"/>
    <col min="4099" max="4099" width="22.75" style="948" customWidth="1"/>
    <col min="4100" max="4100" width="14.125" style="948" customWidth="1"/>
    <col min="4101" max="4102" width="12.125" style="948" customWidth="1"/>
    <col min="4103" max="4104" width="16.25" style="948" customWidth="1"/>
    <col min="4105" max="4105" width="26.625" style="948" customWidth="1"/>
    <col min="4106" max="4106" width="17.25" style="948" customWidth="1"/>
    <col min="4107" max="4107" width="24" style="948" customWidth="1"/>
    <col min="4108" max="4352" width="9" style="948"/>
    <col min="4353" max="4353" width="14.625" style="948" customWidth="1"/>
    <col min="4354" max="4354" width="9" style="948"/>
    <col min="4355" max="4355" width="22.75" style="948" customWidth="1"/>
    <col min="4356" max="4356" width="14.125" style="948" customWidth="1"/>
    <col min="4357" max="4358" width="12.125" style="948" customWidth="1"/>
    <col min="4359" max="4360" width="16.25" style="948" customWidth="1"/>
    <col min="4361" max="4361" width="26.625" style="948" customWidth="1"/>
    <col min="4362" max="4362" width="17.25" style="948" customWidth="1"/>
    <col min="4363" max="4363" width="24" style="948" customWidth="1"/>
    <col min="4364" max="4608" width="9" style="948"/>
    <col min="4609" max="4609" width="14.625" style="948" customWidth="1"/>
    <col min="4610" max="4610" width="9" style="948"/>
    <col min="4611" max="4611" width="22.75" style="948" customWidth="1"/>
    <col min="4612" max="4612" width="14.125" style="948" customWidth="1"/>
    <col min="4613" max="4614" width="12.125" style="948" customWidth="1"/>
    <col min="4615" max="4616" width="16.25" style="948" customWidth="1"/>
    <col min="4617" max="4617" width="26.625" style="948" customWidth="1"/>
    <col min="4618" max="4618" width="17.25" style="948" customWidth="1"/>
    <col min="4619" max="4619" width="24" style="948" customWidth="1"/>
    <col min="4620" max="4864" width="9" style="948"/>
    <col min="4865" max="4865" width="14.625" style="948" customWidth="1"/>
    <col min="4866" max="4866" width="9" style="948"/>
    <col min="4867" max="4867" width="22.75" style="948" customWidth="1"/>
    <col min="4868" max="4868" width="14.125" style="948" customWidth="1"/>
    <col min="4869" max="4870" width="12.125" style="948" customWidth="1"/>
    <col min="4871" max="4872" width="16.25" style="948" customWidth="1"/>
    <col min="4873" max="4873" width="26.625" style="948" customWidth="1"/>
    <col min="4874" max="4874" width="17.25" style="948" customWidth="1"/>
    <col min="4875" max="4875" width="24" style="948" customWidth="1"/>
    <col min="4876" max="5120" width="9" style="948"/>
    <col min="5121" max="5121" width="14.625" style="948" customWidth="1"/>
    <col min="5122" max="5122" width="9" style="948"/>
    <col min="5123" max="5123" width="22.75" style="948" customWidth="1"/>
    <col min="5124" max="5124" width="14.125" style="948" customWidth="1"/>
    <col min="5125" max="5126" width="12.125" style="948" customWidth="1"/>
    <col min="5127" max="5128" width="16.25" style="948" customWidth="1"/>
    <col min="5129" max="5129" width="26.625" style="948" customWidth="1"/>
    <col min="5130" max="5130" width="17.25" style="948" customWidth="1"/>
    <col min="5131" max="5131" width="24" style="948" customWidth="1"/>
    <col min="5132" max="5376" width="9" style="948"/>
    <col min="5377" max="5377" width="14.625" style="948" customWidth="1"/>
    <col min="5378" max="5378" width="9" style="948"/>
    <col min="5379" max="5379" width="22.75" style="948" customWidth="1"/>
    <col min="5380" max="5380" width="14.125" style="948" customWidth="1"/>
    <col min="5381" max="5382" width="12.125" style="948" customWidth="1"/>
    <col min="5383" max="5384" width="16.25" style="948" customWidth="1"/>
    <col min="5385" max="5385" width="26.625" style="948" customWidth="1"/>
    <col min="5386" max="5386" width="17.25" style="948" customWidth="1"/>
    <col min="5387" max="5387" width="24" style="948" customWidth="1"/>
    <col min="5388" max="5632" width="9" style="948"/>
    <col min="5633" max="5633" width="14.625" style="948" customWidth="1"/>
    <col min="5634" max="5634" width="9" style="948"/>
    <col min="5635" max="5635" width="22.75" style="948" customWidth="1"/>
    <col min="5636" max="5636" width="14.125" style="948" customWidth="1"/>
    <col min="5637" max="5638" width="12.125" style="948" customWidth="1"/>
    <col min="5639" max="5640" width="16.25" style="948" customWidth="1"/>
    <col min="5641" max="5641" width="26.625" style="948" customWidth="1"/>
    <col min="5642" max="5642" width="17.25" style="948" customWidth="1"/>
    <col min="5643" max="5643" width="24" style="948" customWidth="1"/>
    <col min="5644" max="5888" width="9" style="948"/>
    <col min="5889" max="5889" width="14.625" style="948" customWidth="1"/>
    <col min="5890" max="5890" width="9" style="948"/>
    <col min="5891" max="5891" width="22.75" style="948" customWidth="1"/>
    <col min="5892" max="5892" width="14.125" style="948" customWidth="1"/>
    <col min="5893" max="5894" width="12.125" style="948" customWidth="1"/>
    <col min="5895" max="5896" width="16.25" style="948" customWidth="1"/>
    <col min="5897" max="5897" width="26.625" style="948" customWidth="1"/>
    <col min="5898" max="5898" width="17.25" style="948" customWidth="1"/>
    <col min="5899" max="5899" width="24" style="948" customWidth="1"/>
    <col min="5900" max="6144" width="9" style="948"/>
    <col min="6145" max="6145" width="14.625" style="948" customWidth="1"/>
    <col min="6146" max="6146" width="9" style="948"/>
    <col min="6147" max="6147" width="22.75" style="948" customWidth="1"/>
    <col min="6148" max="6148" width="14.125" style="948" customWidth="1"/>
    <col min="6149" max="6150" width="12.125" style="948" customWidth="1"/>
    <col min="6151" max="6152" width="16.25" style="948" customWidth="1"/>
    <col min="6153" max="6153" width="26.625" style="948" customWidth="1"/>
    <col min="6154" max="6154" width="17.25" style="948" customWidth="1"/>
    <col min="6155" max="6155" width="24" style="948" customWidth="1"/>
    <col min="6156" max="6400" width="9" style="948"/>
    <col min="6401" max="6401" width="14.625" style="948" customWidth="1"/>
    <col min="6402" max="6402" width="9" style="948"/>
    <col min="6403" max="6403" width="22.75" style="948" customWidth="1"/>
    <col min="6404" max="6404" width="14.125" style="948" customWidth="1"/>
    <col min="6405" max="6406" width="12.125" style="948" customWidth="1"/>
    <col min="6407" max="6408" width="16.25" style="948" customWidth="1"/>
    <col min="6409" max="6409" width="26.625" style="948" customWidth="1"/>
    <col min="6410" max="6410" width="17.25" style="948" customWidth="1"/>
    <col min="6411" max="6411" width="24" style="948" customWidth="1"/>
    <col min="6412" max="6656" width="9" style="948"/>
    <col min="6657" max="6657" width="14.625" style="948" customWidth="1"/>
    <col min="6658" max="6658" width="9" style="948"/>
    <col min="6659" max="6659" width="22.75" style="948" customWidth="1"/>
    <col min="6660" max="6660" width="14.125" style="948" customWidth="1"/>
    <col min="6661" max="6662" width="12.125" style="948" customWidth="1"/>
    <col min="6663" max="6664" width="16.25" style="948" customWidth="1"/>
    <col min="6665" max="6665" width="26.625" style="948" customWidth="1"/>
    <col min="6666" max="6666" width="17.25" style="948" customWidth="1"/>
    <col min="6667" max="6667" width="24" style="948" customWidth="1"/>
    <col min="6668" max="6912" width="9" style="948"/>
    <col min="6913" max="6913" width="14.625" style="948" customWidth="1"/>
    <col min="6914" max="6914" width="9" style="948"/>
    <col min="6915" max="6915" width="22.75" style="948" customWidth="1"/>
    <col min="6916" max="6916" width="14.125" style="948" customWidth="1"/>
    <col min="6917" max="6918" width="12.125" style="948" customWidth="1"/>
    <col min="6919" max="6920" width="16.25" style="948" customWidth="1"/>
    <col min="6921" max="6921" width="26.625" style="948" customWidth="1"/>
    <col min="6922" max="6922" width="17.25" style="948" customWidth="1"/>
    <col min="6923" max="6923" width="24" style="948" customWidth="1"/>
    <col min="6924" max="7168" width="9" style="948"/>
    <col min="7169" max="7169" width="14.625" style="948" customWidth="1"/>
    <col min="7170" max="7170" width="9" style="948"/>
    <col min="7171" max="7171" width="22.75" style="948" customWidth="1"/>
    <col min="7172" max="7172" width="14.125" style="948" customWidth="1"/>
    <col min="7173" max="7174" width="12.125" style="948" customWidth="1"/>
    <col min="7175" max="7176" width="16.25" style="948" customWidth="1"/>
    <col min="7177" max="7177" width="26.625" style="948" customWidth="1"/>
    <col min="7178" max="7178" width="17.25" style="948" customWidth="1"/>
    <col min="7179" max="7179" width="24" style="948" customWidth="1"/>
    <col min="7180" max="7424" width="9" style="948"/>
    <col min="7425" max="7425" width="14.625" style="948" customWidth="1"/>
    <col min="7426" max="7426" width="9" style="948"/>
    <col min="7427" max="7427" width="22.75" style="948" customWidth="1"/>
    <col min="7428" max="7428" width="14.125" style="948" customWidth="1"/>
    <col min="7429" max="7430" width="12.125" style="948" customWidth="1"/>
    <col min="7431" max="7432" width="16.25" style="948" customWidth="1"/>
    <col min="7433" max="7433" width="26.625" style="948" customWidth="1"/>
    <col min="7434" max="7434" width="17.25" style="948" customWidth="1"/>
    <col min="7435" max="7435" width="24" style="948" customWidth="1"/>
    <col min="7436" max="7680" width="9" style="948"/>
    <col min="7681" max="7681" width="14.625" style="948" customWidth="1"/>
    <col min="7682" max="7682" width="9" style="948"/>
    <col min="7683" max="7683" width="22.75" style="948" customWidth="1"/>
    <col min="7684" max="7684" width="14.125" style="948" customWidth="1"/>
    <col min="7685" max="7686" width="12.125" style="948" customWidth="1"/>
    <col min="7687" max="7688" width="16.25" style="948" customWidth="1"/>
    <col min="7689" max="7689" width="26.625" style="948" customWidth="1"/>
    <col min="7690" max="7690" width="17.25" style="948" customWidth="1"/>
    <col min="7691" max="7691" width="24" style="948" customWidth="1"/>
    <col min="7692" max="7936" width="9" style="948"/>
    <col min="7937" max="7937" width="14.625" style="948" customWidth="1"/>
    <col min="7938" max="7938" width="9" style="948"/>
    <col min="7939" max="7939" width="22.75" style="948" customWidth="1"/>
    <col min="7940" max="7940" width="14.125" style="948" customWidth="1"/>
    <col min="7941" max="7942" width="12.125" style="948" customWidth="1"/>
    <col min="7943" max="7944" width="16.25" style="948" customWidth="1"/>
    <col min="7945" max="7945" width="26.625" style="948" customWidth="1"/>
    <col min="7946" max="7946" width="17.25" style="948" customWidth="1"/>
    <col min="7947" max="7947" width="24" style="948" customWidth="1"/>
    <col min="7948" max="8192" width="9" style="948"/>
    <col min="8193" max="8193" width="14.625" style="948" customWidth="1"/>
    <col min="8194" max="8194" width="9" style="948"/>
    <col min="8195" max="8195" width="22.75" style="948" customWidth="1"/>
    <col min="8196" max="8196" width="14.125" style="948" customWidth="1"/>
    <col min="8197" max="8198" width="12.125" style="948" customWidth="1"/>
    <col min="8199" max="8200" width="16.25" style="948" customWidth="1"/>
    <col min="8201" max="8201" width="26.625" style="948" customWidth="1"/>
    <col min="8202" max="8202" width="17.25" style="948" customWidth="1"/>
    <col min="8203" max="8203" width="24" style="948" customWidth="1"/>
    <col min="8204" max="8448" width="9" style="948"/>
    <col min="8449" max="8449" width="14.625" style="948" customWidth="1"/>
    <col min="8450" max="8450" width="9" style="948"/>
    <col min="8451" max="8451" width="22.75" style="948" customWidth="1"/>
    <col min="8452" max="8452" width="14.125" style="948" customWidth="1"/>
    <col min="8453" max="8454" width="12.125" style="948" customWidth="1"/>
    <col min="8455" max="8456" width="16.25" style="948" customWidth="1"/>
    <col min="8457" max="8457" width="26.625" style="948" customWidth="1"/>
    <col min="8458" max="8458" width="17.25" style="948" customWidth="1"/>
    <col min="8459" max="8459" width="24" style="948" customWidth="1"/>
    <col min="8460" max="8704" width="9" style="948"/>
    <col min="8705" max="8705" width="14.625" style="948" customWidth="1"/>
    <col min="8706" max="8706" width="9" style="948"/>
    <col min="8707" max="8707" width="22.75" style="948" customWidth="1"/>
    <col min="8708" max="8708" width="14.125" style="948" customWidth="1"/>
    <col min="8709" max="8710" width="12.125" style="948" customWidth="1"/>
    <col min="8711" max="8712" width="16.25" style="948" customWidth="1"/>
    <col min="8713" max="8713" width="26.625" style="948" customWidth="1"/>
    <col min="8714" max="8714" width="17.25" style="948" customWidth="1"/>
    <col min="8715" max="8715" width="24" style="948" customWidth="1"/>
    <col min="8716" max="8960" width="9" style="948"/>
    <col min="8961" max="8961" width="14.625" style="948" customWidth="1"/>
    <col min="8962" max="8962" width="9" style="948"/>
    <col min="8963" max="8963" width="22.75" style="948" customWidth="1"/>
    <col min="8964" max="8964" width="14.125" style="948" customWidth="1"/>
    <col min="8965" max="8966" width="12.125" style="948" customWidth="1"/>
    <col min="8967" max="8968" width="16.25" style="948" customWidth="1"/>
    <col min="8969" max="8969" width="26.625" style="948" customWidth="1"/>
    <col min="8970" max="8970" width="17.25" style="948" customWidth="1"/>
    <col min="8971" max="8971" width="24" style="948" customWidth="1"/>
    <col min="8972" max="9216" width="9" style="948"/>
    <col min="9217" max="9217" width="14.625" style="948" customWidth="1"/>
    <col min="9218" max="9218" width="9" style="948"/>
    <col min="9219" max="9219" width="22.75" style="948" customWidth="1"/>
    <col min="9220" max="9220" width="14.125" style="948" customWidth="1"/>
    <col min="9221" max="9222" width="12.125" style="948" customWidth="1"/>
    <col min="9223" max="9224" width="16.25" style="948" customWidth="1"/>
    <col min="9225" max="9225" width="26.625" style="948" customWidth="1"/>
    <col min="9226" max="9226" width="17.25" style="948" customWidth="1"/>
    <col min="9227" max="9227" width="24" style="948" customWidth="1"/>
    <col min="9228" max="9472" width="9" style="948"/>
    <col min="9473" max="9473" width="14.625" style="948" customWidth="1"/>
    <col min="9474" max="9474" width="9" style="948"/>
    <col min="9475" max="9475" width="22.75" style="948" customWidth="1"/>
    <col min="9476" max="9476" width="14.125" style="948" customWidth="1"/>
    <col min="9477" max="9478" width="12.125" style="948" customWidth="1"/>
    <col min="9479" max="9480" width="16.25" style="948" customWidth="1"/>
    <col min="9481" max="9481" width="26.625" style="948" customWidth="1"/>
    <col min="9482" max="9482" width="17.25" style="948" customWidth="1"/>
    <col min="9483" max="9483" width="24" style="948" customWidth="1"/>
    <col min="9484" max="9728" width="9" style="948"/>
    <col min="9729" max="9729" width="14.625" style="948" customWidth="1"/>
    <col min="9730" max="9730" width="9" style="948"/>
    <col min="9731" max="9731" width="22.75" style="948" customWidth="1"/>
    <col min="9732" max="9732" width="14.125" style="948" customWidth="1"/>
    <col min="9733" max="9734" width="12.125" style="948" customWidth="1"/>
    <col min="9735" max="9736" width="16.25" style="948" customWidth="1"/>
    <col min="9737" max="9737" width="26.625" style="948" customWidth="1"/>
    <col min="9738" max="9738" width="17.25" style="948" customWidth="1"/>
    <col min="9739" max="9739" width="24" style="948" customWidth="1"/>
    <col min="9740" max="9984" width="9" style="948"/>
    <col min="9985" max="9985" width="14.625" style="948" customWidth="1"/>
    <col min="9986" max="9986" width="9" style="948"/>
    <col min="9987" max="9987" width="22.75" style="948" customWidth="1"/>
    <col min="9988" max="9988" width="14.125" style="948" customWidth="1"/>
    <col min="9989" max="9990" width="12.125" style="948" customWidth="1"/>
    <col min="9991" max="9992" width="16.25" style="948" customWidth="1"/>
    <col min="9993" max="9993" width="26.625" style="948" customWidth="1"/>
    <col min="9994" max="9994" width="17.25" style="948" customWidth="1"/>
    <col min="9995" max="9995" width="24" style="948" customWidth="1"/>
    <col min="9996" max="10240" width="9" style="948"/>
    <col min="10241" max="10241" width="14.625" style="948" customWidth="1"/>
    <col min="10242" max="10242" width="9" style="948"/>
    <col min="10243" max="10243" width="22.75" style="948" customWidth="1"/>
    <col min="10244" max="10244" width="14.125" style="948" customWidth="1"/>
    <col min="10245" max="10246" width="12.125" style="948" customWidth="1"/>
    <col min="10247" max="10248" width="16.25" style="948" customWidth="1"/>
    <col min="10249" max="10249" width="26.625" style="948" customWidth="1"/>
    <col min="10250" max="10250" width="17.25" style="948" customWidth="1"/>
    <col min="10251" max="10251" width="24" style="948" customWidth="1"/>
    <col min="10252" max="10496" width="9" style="948"/>
    <col min="10497" max="10497" width="14.625" style="948" customWidth="1"/>
    <col min="10498" max="10498" width="9" style="948"/>
    <col min="10499" max="10499" width="22.75" style="948" customWidth="1"/>
    <col min="10500" max="10500" width="14.125" style="948" customWidth="1"/>
    <col min="10501" max="10502" width="12.125" style="948" customWidth="1"/>
    <col min="10503" max="10504" width="16.25" style="948" customWidth="1"/>
    <col min="10505" max="10505" width="26.625" style="948" customWidth="1"/>
    <col min="10506" max="10506" width="17.25" style="948" customWidth="1"/>
    <col min="10507" max="10507" width="24" style="948" customWidth="1"/>
    <col min="10508" max="10752" width="9" style="948"/>
    <col min="10753" max="10753" width="14.625" style="948" customWidth="1"/>
    <col min="10754" max="10754" width="9" style="948"/>
    <col min="10755" max="10755" width="22.75" style="948" customWidth="1"/>
    <col min="10756" max="10756" width="14.125" style="948" customWidth="1"/>
    <col min="10757" max="10758" width="12.125" style="948" customWidth="1"/>
    <col min="10759" max="10760" width="16.25" style="948" customWidth="1"/>
    <col min="10761" max="10761" width="26.625" style="948" customWidth="1"/>
    <col min="10762" max="10762" width="17.25" style="948" customWidth="1"/>
    <col min="10763" max="10763" width="24" style="948" customWidth="1"/>
    <col min="10764" max="11008" width="9" style="948"/>
    <col min="11009" max="11009" width="14.625" style="948" customWidth="1"/>
    <col min="11010" max="11010" width="9" style="948"/>
    <col min="11011" max="11011" width="22.75" style="948" customWidth="1"/>
    <col min="11012" max="11012" width="14.125" style="948" customWidth="1"/>
    <col min="11013" max="11014" width="12.125" style="948" customWidth="1"/>
    <col min="11015" max="11016" width="16.25" style="948" customWidth="1"/>
    <col min="11017" max="11017" width="26.625" style="948" customWidth="1"/>
    <col min="11018" max="11018" width="17.25" style="948" customWidth="1"/>
    <col min="11019" max="11019" width="24" style="948" customWidth="1"/>
    <col min="11020" max="11264" width="9" style="948"/>
    <col min="11265" max="11265" width="14.625" style="948" customWidth="1"/>
    <col min="11266" max="11266" width="9" style="948"/>
    <col min="11267" max="11267" width="22.75" style="948" customWidth="1"/>
    <col min="11268" max="11268" width="14.125" style="948" customWidth="1"/>
    <col min="11269" max="11270" width="12.125" style="948" customWidth="1"/>
    <col min="11271" max="11272" width="16.25" style="948" customWidth="1"/>
    <col min="11273" max="11273" width="26.625" style="948" customWidth="1"/>
    <col min="11274" max="11274" width="17.25" style="948" customWidth="1"/>
    <col min="11275" max="11275" width="24" style="948" customWidth="1"/>
    <col min="11276" max="11520" width="9" style="948"/>
    <col min="11521" max="11521" width="14.625" style="948" customWidth="1"/>
    <col min="11522" max="11522" width="9" style="948"/>
    <col min="11523" max="11523" width="22.75" style="948" customWidth="1"/>
    <col min="11524" max="11524" width="14.125" style="948" customWidth="1"/>
    <col min="11525" max="11526" width="12.125" style="948" customWidth="1"/>
    <col min="11527" max="11528" width="16.25" style="948" customWidth="1"/>
    <col min="11529" max="11529" width="26.625" style="948" customWidth="1"/>
    <col min="11530" max="11530" width="17.25" style="948" customWidth="1"/>
    <col min="11531" max="11531" width="24" style="948" customWidth="1"/>
    <col min="11532" max="11776" width="9" style="948"/>
    <col min="11777" max="11777" width="14.625" style="948" customWidth="1"/>
    <col min="11778" max="11778" width="9" style="948"/>
    <col min="11779" max="11779" width="22.75" style="948" customWidth="1"/>
    <col min="11780" max="11780" width="14.125" style="948" customWidth="1"/>
    <col min="11781" max="11782" width="12.125" style="948" customWidth="1"/>
    <col min="11783" max="11784" width="16.25" style="948" customWidth="1"/>
    <col min="11785" max="11785" width="26.625" style="948" customWidth="1"/>
    <col min="11786" max="11786" width="17.25" style="948" customWidth="1"/>
    <col min="11787" max="11787" width="24" style="948" customWidth="1"/>
    <col min="11788" max="12032" width="9" style="948"/>
    <col min="12033" max="12033" width="14.625" style="948" customWidth="1"/>
    <col min="12034" max="12034" width="9" style="948"/>
    <col min="12035" max="12035" width="22.75" style="948" customWidth="1"/>
    <col min="12036" max="12036" width="14.125" style="948" customWidth="1"/>
    <col min="12037" max="12038" width="12.125" style="948" customWidth="1"/>
    <col min="12039" max="12040" width="16.25" style="948" customWidth="1"/>
    <col min="12041" max="12041" width="26.625" style="948" customWidth="1"/>
    <col min="12042" max="12042" width="17.25" style="948" customWidth="1"/>
    <col min="12043" max="12043" width="24" style="948" customWidth="1"/>
    <col min="12044" max="12288" width="9" style="948"/>
    <col min="12289" max="12289" width="14.625" style="948" customWidth="1"/>
    <col min="12290" max="12290" width="9" style="948"/>
    <col min="12291" max="12291" width="22.75" style="948" customWidth="1"/>
    <col min="12292" max="12292" width="14.125" style="948" customWidth="1"/>
    <col min="12293" max="12294" width="12.125" style="948" customWidth="1"/>
    <col min="12295" max="12296" width="16.25" style="948" customWidth="1"/>
    <col min="12297" max="12297" width="26.625" style="948" customWidth="1"/>
    <col min="12298" max="12298" width="17.25" style="948" customWidth="1"/>
    <col min="12299" max="12299" width="24" style="948" customWidth="1"/>
    <col min="12300" max="12544" width="9" style="948"/>
    <col min="12545" max="12545" width="14.625" style="948" customWidth="1"/>
    <col min="12546" max="12546" width="9" style="948"/>
    <col min="12547" max="12547" width="22.75" style="948" customWidth="1"/>
    <col min="12548" max="12548" width="14.125" style="948" customWidth="1"/>
    <col min="12549" max="12550" width="12.125" style="948" customWidth="1"/>
    <col min="12551" max="12552" width="16.25" style="948" customWidth="1"/>
    <col min="12553" max="12553" width="26.625" style="948" customWidth="1"/>
    <col min="12554" max="12554" width="17.25" style="948" customWidth="1"/>
    <col min="12555" max="12555" width="24" style="948" customWidth="1"/>
    <col min="12556" max="12800" width="9" style="948"/>
    <col min="12801" max="12801" width="14.625" style="948" customWidth="1"/>
    <col min="12802" max="12802" width="9" style="948"/>
    <col min="12803" max="12803" width="22.75" style="948" customWidth="1"/>
    <col min="12804" max="12804" width="14.125" style="948" customWidth="1"/>
    <col min="12805" max="12806" width="12.125" style="948" customWidth="1"/>
    <col min="12807" max="12808" width="16.25" style="948" customWidth="1"/>
    <col min="12809" max="12809" width="26.625" style="948" customWidth="1"/>
    <col min="12810" max="12810" width="17.25" style="948" customWidth="1"/>
    <col min="12811" max="12811" width="24" style="948" customWidth="1"/>
    <col min="12812" max="13056" width="9" style="948"/>
    <col min="13057" max="13057" width="14.625" style="948" customWidth="1"/>
    <col min="13058" max="13058" width="9" style="948"/>
    <col min="13059" max="13059" width="22.75" style="948" customWidth="1"/>
    <col min="13060" max="13060" width="14.125" style="948" customWidth="1"/>
    <col min="13061" max="13062" width="12.125" style="948" customWidth="1"/>
    <col min="13063" max="13064" width="16.25" style="948" customWidth="1"/>
    <col min="13065" max="13065" width="26.625" style="948" customWidth="1"/>
    <col min="13066" max="13066" width="17.25" style="948" customWidth="1"/>
    <col min="13067" max="13067" width="24" style="948" customWidth="1"/>
    <col min="13068" max="13312" width="9" style="948"/>
    <col min="13313" max="13313" width="14.625" style="948" customWidth="1"/>
    <col min="13314" max="13314" width="9" style="948"/>
    <col min="13315" max="13315" width="22.75" style="948" customWidth="1"/>
    <col min="13316" max="13316" width="14.125" style="948" customWidth="1"/>
    <col min="13317" max="13318" width="12.125" style="948" customWidth="1"/>
    <col min="13319" max="13320" width="16.25" style="948" customWidth="1"/>
    <col min="13321" max="13321" width="26.625" style="948" customWidth="1"/>
    <col min="13322" max="13322" width="17.25" style="948" customWidth="1"/>
    <col min="13323" max="13323" width="24" style="948" customWidth="1"/>
    <col min="13324" max="13568" width="9" style="948"/>
    <col min="13569" max="13569" width="14.625" style="948" customWidth="1"/>
    <col min="13570" max="13570" width="9" style="948"/>
    <col min="13571" max="13571" width="22.75" style="948" customWidth="1"/>
    <col min="13572" max="13572" width="14.125" style="948" customWidth="1"/>
    <col min="13573" max="13574" width="12.125" style="948" customWidth="1"/>
    <col min="13575" max="13576" width="16.25" style="948" customWidth="1"/>
    <col min="13577" max="13577" width="26.625" style="948" customWidth="1"/>
    <col min="13578" max="13578" width="17.25" style="948" customWidth="1"/>
    <col min="13579" max="13579" width="24" style="948" customWidth="1"/>
    <col min="13580" max="13824" width="9" style="948"/>
    <col min="13825" max="13825" width="14.625" style="948" customWidth="1"/>
    <col min="13826" max="13826" width="9" style="948"/>
    <col min="13827" max="13827" width="22.75" style="948" customWidth="1"/>
    <col min="13828" max="13828" width="14.125" style="948" customWidth="1"/>
    <col min="13829" max="13830" width="12.125" style="948" customWidth="1"/>
    <col min="13831" max="13832" width="16.25" style="948" customWidth="1"/>
    <col min="13833" max="13833" width="26.625" style="948" customWidth="1"/>
    <col min="13834" max="13834" width="17.25" style="948" customWidth="1"/>
    <col min="13835" max="13835" width="24" style="948" customWidth="1"/>
    <col min="13836" max="14080" width="9" style="948"/>
    <col min="14081" max="14081" width="14.625" style="948" customWidth="1"/>
    <col min="14082" max="14082" width="9" style="948"/>
    <col min="14083" max="14083" width="22.75" style="948" customWidth="1"/>
    <col min="14084" max="14084" width="14.125" style="948" customWidth="1"/>
    <col min="14085" max="14086" width="12.125" style="948" customWidth="1"/>
    <col min="14087" max="14088" width="16.25" style="948" customWidth="1"/>
    <col min="14089" max="14089" width="26.625" style="948" customWidth="1"/>
    <col min="14090" max="14090" width="17.25" style="948" customWidth="1"/>
    <col min="14091" max="14091" width="24" style="948" customWidth="1"/>
    <col min="14092" max="14336" width="9" style="948"/>
    <col min="14337" max="14337" width="14.625" style="948" customWidth="1"/>
    <col min="14338" max="14338" width="9" style="948"/>
    <col min="14339" max="14339" width="22.75" style="948" customWidth="1"/>
    <col min="14340" max="14340" width="14.125" style="948" customWidth="1"/>
    <col min="14341" max="14342" width="12.125" style="948" customWidth="1"/>
    <col min="14343" max="14344" width="16.25" style="948" customWidth="1"/>
    <col min="14345" max="14345" width="26.625" style="948" customWidth="1"/>
    <col min="14346" max="14346" width="17.25" style="948" customWidth="1"/>
    <col min="14347" max="14347" width="24" style="948" customWidth="1"/>
    <col min="14348" max="14592" width="9" style="948"/>
    <col min="14593" max="14593" width="14.625" style="948" customWidth="1"/>
    <col min="14594" max="14594" width="9" style="948"/>
    <col min="14595" max="14595" width="22.75" style="948" customWidth="1"/>
    <col min="14596" max="14596" width="14.125" style="948" customWidth="1"/>
    <col min="14597" max="14598" width="12.125" style="948" customWidth="1"/>
    <col min="14599" max="14600" width="16.25" style="948" customWidth="1"/>
    <col min="14601" max="14601" width="26.625" style="948" customWidth="1"/>
    <col min="14602" max="14602" width="17.25" style="948" customWidth="1"/>
    <col min="14603" max="14603" width="24" style="948" customWidth="1"/>
    <col min="14604" max="14848" width="9" style="948"/>
    <col min="14849" max="14849" width="14.625" style="948" customWidth="1"/>
    <col min="14850" max="14850" width="9" style="948"/>
    <col min="14851" max="14851" width="22.75" style="948" customWidth="1"/>
    <col min="14852" max="14852" width="14.125" style="948" customWidth="1"/>
    <col min="14853" max="14854" width="12.125" style="948" customWidth="1"/>
    <col min="14855" max="14856" width="16.25" style="948" customWidth="1"/>
    <col min="14857" max="14857" width="26.625" style="948" customWidth="1"/>
    <col min="14858" max="14858" width="17.25" style="948" customWidth="1"/>
    <col min="14859" max="14859" width="24" style="948" customWidth="1"/>
    <col min="14860" max="15104" width="9" style="948"/>
    <col min="15105" max="15105" width="14.625" style="948" customWidth="1"/>
    <col min="15106" max="15106" width="9" style="948"/>
    <col min="15107" max="15107" width="22.75" style="948" customWidth="1"/>
    <col min="15108" max="15108" width="14.125" style="948" customWidth="1"/>
    <col min="15109" max="15110" width="12.125" style="948" customWidth="1"/>
    <col min="15111" max="15112" width="16.25" style="948" customWidth="1"/>
    <col min="15113" max="15113" width="26.625" style="948" customWidth="1"/>
    <col min="15114" max="15114" width="17.25" style="948" customWidth="1"/>
    <col min="15115" max="15115" width="24" style="948" customWidth="1"/>
    <col min="15116" max="15360" width="9" style="948"/>
    <col min="15361" max="15361" width="14.625" style="948" customWidth="1"/>
    <col min="15362" max="15362" width="9" style="948"/>
    <col min="15363" max="15363" width="22.75" style="948" customWidth="1"/>
    <col min="15364" max="15364" width="14.125" style="948" customWidth="1"/>
    <col min="15365" max="15366" width="12.125" style="948" customWidth="1"/>
    <col min="15367" max="15368" width="16.25" style="948" customWidth="1"/>
    <col min="15369" max="15369" width="26.625" style="948" customWidth="1"/>
    <col min="15370" max="15370" width="17.25" style="948" customWidth="1"/>
    <col min="15371" max="15371" width="24" style="948" customWidth="1"/>
    <col min="15372" max="15616" width="9" style="948"/>
    <col min="15617" max="15617" width="14.625" style="948" customWidth="1"/>
    <col min="15618" max="15618" width="9" style="948"/>
    <col min="15619" max="15619" width="22.75" style="948" customWidth="1"/>
    <col min="15620" max="15620" width="14.125" style="948" customWidth="1"/>
    <col min="15621" max="15622" width="12.125" style="948" customWidth="1"/>
    <col min="15623" max="15624" width="16.25" style="948" customWidth="1"/>
    <col min="15625" max="15625" width="26.625" style="948" customWidth="1"/>
    <col min="15626" max="15626" width="17.25" style="948" customWidth="1"/>
    <col min="15627" max="15627" width="24" style="948" customWidth="1"/>
    <col min="15628" max="15872" width="9" style="948"/>
    <col min="15873" max="15873" width="14.625" style="948" customWidth="1"/>
    <col min="15874" max="15874" width="9" style="948"/>
    <col min="15875" max="15875" width="22.75" style="948" customWidth="1"/>
    <col min="15876" max="15876" width="14.125" style="948" customWidth="1"/>
    <col min="15877" max="15878" width="12.125" style="948" customWidth="1"/>
    <col min="15879" max="15880" width="16.25" style="948" customWidth="1"/>
    <col min="15881" max="15881" width="26.625" style="948" customWidth="1"/>
    <col min="15882" max="15882" width="17.25" style="948" customWidth="1"/>
    <col min="15883" max="15883" width="24" style="948" customWidth="1"/>
    <col min="15884" max="16128" width="9" style="948"/>
    <col min="16129" max="16129" width="14.625" style="948" customWidth="1"/>
    <col min="16130" max="16130" width="9" style="948"/>
    <col min="16131" max="16131" width="22.75" style="948" customWidth="1"/>
    <col min="16132" max="16132" width="14.125" style="948" customWidth="1"/>
    <col min="16133" max="16134" width="12.125" style="948" customWidth="1"/>
    <col min="16135" max="16136" width="16.25" style="948" customWidth="1"/>
    <col min="16137" max="16137" width="26.625" style="948" customWidth="1"/>
    <col min="16138" max="16138" width="17.25" style="948" customWidth="1"/>
    <col min="16139" max="16139" width="24" style="948" customWidth="1"/>
    <col min="16140" max="16384" width="9" style="948"/>
  </cols>
  <sheetData>
    <row r="1" spans="1:12" ht="19.5">
      <c r="A1" s="949" t="s">
        <v>1560</v>
      </c>
      <c r="B1" s="941"/>
      <c r="C1" s="941"/>
      <c r="D1" s="942"/>
      <c r="E1" s="942"/>
      <c r="F1" s="942"/>
      <c r="G1" s="942"/>
      <c r="H1" s="942"/>
      <c r="I1" s="1009"/>
      <c r="J1" s="945" t="s">
        <v>784</v>
      </c>
      <c r="K1" s="946" t="s">
        <v>1671</v>
      </c>
      <c r="L1" s="947"/>
    </row>
    <row r="2" spans="1:12" ht="19.5">
      <c r="A2" s="949" t="s">
        <v>1561</v>
      </c>
      <c r="B2" s="950" t="s">
        <v>1658</v>
      </c>
      <c r="C2" s="950"/>
      <c r="D2" s="951"/>
      <c r="E2" s="951"/>
      <c r="F2" s="951"/>
      <c r="G2" s="951"/>
      <c r="H2" s="951"/>
      <c r="I2" s="1010"/>
      <c r="J2" s="945" t="s">
        <v>1563</v>
      </c>
      <c r="K2" s="1011" t="s">
        <v>1672</v>
      </c>
    </row>
    <row r="3" spans="1:12" ht="32.25">
      <c r="A3" s="2524" t="s">
        <v>1673</v>
      </c>
      <c r="B3" s="2524"/>
      <c r="C3" s="2524"/>
      <c r="D3" s="2524"/>
      <c r="E3" s="2524"/>
      <c r="F3" s="2524"/>
      <c r="G3" s="2524"/>
      <c r="H3" s="2524"/>
      <c r="I3" s="2524"/>
      <c r="J3" s="2524"/>
      <c r="K3" s="2524"/>
    </row>
    <row r="4" spans="1:12" ht="20.25" customHeight="1">
      <c r="A4" s="955" t="s">
        <v>1674</v>
      </c>
      <c r="B4" s="955"/>
      <c r="C4" s="955"/>
      <c r="D4" s="955"/>
      <c r="E4" s="2525" t="s">
        <v>1675</v>
      </c>
      <c r="F4" s="2525"/>
      <c r="G4" s="2525"/>
      <c r="H4" s="2525"/>
      <c r="I4" s="955"/>
      <c r="J4" s="955"/>
      <c r="K4" s="955"/>
    </row>
    <row r="5" spans="1:12" ht="22.5" customHeight="1">
      <c r="A5" s="950" t="s">
        <v>1676</v>
      </c>
      <c r="B5" s="950"/>
      <c r="C5" s="950"/>
      <c r="D5" s="951"/>
      <c r="E5" s="951"/>
      <c r="F5" s="951"/>
      <c r="G5" s="950"/>
      <c r="H5" s="950"/>
      <c r="I5" s="956"/>
      <c r="J5" s="956"/>
      <c r="K5" s="956" t="s">
        <v>1569</v>
      </c>
    </row>
    <row r="6" spans="1:12" ht="22.5" customHeight="1">
      <c r="A6" s="2526" t="s">
        <v>1570</v>
      </c>
      <c r="B6" s="2526"/>
      <c r="C6" s="2557"/>
      <c r="D6" s="2528" t="s">
        <v>1664</v>
      </c>
      <c r="E6" s="2529"/>
      <c r="F6" s="2529"/>
      <c r="G6" s="2529"/>
      <c r="H6" s="2529"/>
      <c r="I6" s="2530"/>
      <c r="J6" s="2560" t="s">
        <v>1665</v>
      </c>
      <c r="K6" s="2529"/>
    </row>
    <row r="7" spans="1:12" ht="19.5" customHeight="1">
      <c r="A7" s="2525"/>
      <c r="B7" s="2525"/>
      <c r="C7" s="2558"/>
      <c r="D7" s="2533" t="s">
        <v>1666</v>
      </c>
      <c r="E7" s="959"/>
      <c r="F7" s="958"/>
      <c r="G7" s="960"/>
      <c r="H7" s="960"/>
      <c r="I7" s="1012"/>
      <c r="J7" s="2539" t="s">
        <v>1574</v>
      </c>
      <c r="K7" s="2542" t="s">
        <v>1575</v>
      </c>
      <c r="L7" s="2554"/>
    </row>
    <row r="8" spans="1:12" ht="16.5" customHeight="1">
      <c r="A8" s="2525"/>
      <c r="B8" s="2525"/>
      <c r="C8" s="2558"/>
      <c r="D8" s="2534"/>
      <c r="E8" s="2545" t="s">
        <v>1576</v>
      </c>
      <c r="F8" s="2548" t="s">
        <v>1577</v>
      </c>
      <c r="G8" s="2546" t="s">
        <v>1579</v>
      </c>
      <c r="H8" s="2550" t="s">
        <v>1580</v>
      </c>
      <c r="I8" s="2555" t="s">
        <v>1581</v>
      </c>
      <c r="J8" s="2540"/>
      <c r="K8" s="2543"/>
      <c r="L8" s="2554"/>
    </row>
    <row r="9" spans="1:12" ht="23.25" customHeight="1">
      <c r="A9" s="2527"/>
      <c r="B9" s="2527"/>
      <c r="C9" s="2559"/>
      <c r="D9" s="2535"/>
      <c r="E9" s="2545"/>
      <c r="F9" s="2549"/>
      <c r="G9" s="2547"/>
      <c r="H9" s="2551"/>
      <c r="I9" s="2556"/>
      <c r="J9" s="2541"/>
      <c r="K9" s="2544"/>
      <c r="L9" s="2554"/>
    </row>
    <row r="10" spans="1:12" ht="19.5" customHeight="1">
      <c r="A10" s="2513" t="s">
        <v>1668</v>
      </c>
      <c r="B10" s="2516" t="s">
        <v>1583</v>
      </c>
      <c r="C10" s="2517"/>
      <c r="D10" s="962"/>
      <c r="E10" s="963"/>
      <c r="F10" s="1013"/>
      <c r="G10" s="966"/>
      <c r="H10" s="966"/>
      <c r="I10" s="991"/>
      <c r="J10" s="968"/>
      <c r="K10" s="969"/>
    </row>
    <row r="11" spans="1:12" ht="19.5" customHeight="1">
      <c r="A11" s="2514"/>
      <c r="B11" s="2518" t="s">
        <v>1584</v>
      </c>
      <c r="C11" s="2519"/>
      <c r="D11" s="962"/>
      <c r="E11" s="970"/>
      <c r="F11" s="1014"/>
      <c r="G11" s="966"/>
      <c r="H11" s="966"/>
      <c r="I11" s="991"/>
      <c r="J11" s="968"/>
      <c r="K11" s="974"/>
    </row>
    <row r="12" spans="1:12" ht="19.5" customHeight="1">
      <c r="A12" s="2514"/>
      <c r="B12" s="2520" t="s">
        <v>1585</v>
      </c>
      <c r="C12" s="2521"/>
      <c r="D12" s="962"/>
      <c r="E12" s="970"/>
      <c r="F12" s="1015"/>
      <c r="G12" s="966"/>
      <c r="H12" s="966"/>
      <c r="I12" s="991"/>
      <c r="J12" s="978"/>
      <c r="K12" s="979"/>
    </row>
    <row r="13" spans="1:12" ht="19.5" customHeight="1">
      <c r="A13" s="2514"/>
      <c r="B13" s="2518" t="s">
        <v>1586</v>
      </c>
      <c r="C13" s="2519"/>
      <c r="D13" s="962"/>
      <c r="E13" s="970"/>
      <c r="F13" s="1015"/>
      <c r="G13" s="966"/>
      <c r="H13" s="966"/>
      <c r="I13" s="991"/>
      <c r="J13" s="978"/>
      <c r="K13" s="979"/>
    </row>
    <row r="14" spans="1:12" ht="19.5" customHeight="1">
      <c r="A14" s="2514"/>
      <c r="B14" s="2520" t="s">
        <v>1587</v>
      </c>
      <c r="C14" s="2521"/>
      <c r="D14" s="962"/>
      <c r="E14" s="970"/>
      <c r="F14" s="1015"/>
      <c r="G14" s="966"/>
      <c r="H14" s="966"/>
      <c r="I14" s="991"/>
      <c r="J14" s="978"/>
      <c r="K14" s="979"/>
    </row>
    <row r="15" spans="1:12" ht="19.5" customHeight="1">
      <c r="A15" s="2514"/>
      <c r="B15" s="2518" t="s">
        <v>1669</v>
      </c>
      <c r="C15" s="2519"/>
      <c r="D15" s="962"/>
      <c r="E15" s="970"/>
      <c r="F15" s="1015"/>
      <c r="G15" s="966"/>
      <c r="H15" s="966"/>
      <c r="I15" s="991"/>
      <c r="J15" s="978"/>
      <c r="K15" s="979"/>
    </row>
    <row r="16" spans="1:12" ht="19.5" customHeight="1">
      <c r="A16" s="2514"/>
      <c r="B16" s="2518" t="s">
        <v>1589</v>
      </c>
      <c r="C16" s="2519"/>
      <c r="D16" s="962"/>
      <c r="E16" s="970"/>
      <c r="F16" s="1016"/>
      <c r="G16" s="966"/>
      <c r="H16" s="966"/>
      <c r="I16" s="991"/>
      <c r="J16" s="982"/>
      <c r="K16" s="969"/>
    </row>
    <row r="17" spans="1:11" ht="19.5" customHeight="1">
      <c r="A17" s="2514"/>
      <c r="B17" s="2518" t="s">
        <v>1590</v>
      </c>
      <c r="C17" s="2519"/>
      <c r="D17" s="962"/>
      <c r="E17" s="970"/>
      <c r="F17" s="1015"/>
      <c r="G17" s="966"/>
      <c r="H17" s="966"/>
      <c r="I17" s="991"/>
      <c r="J17" s="978"/>
      <c r="K17" s="979"/>
    </row>
    <row r="18" spans="1:11" ht="19.5" customHeight="1">
      <c r="A18" s="2514"/>
      <c r="B18" s="2518" t="s">
        <v>1591</v>
      </c>
      <c r="C18" s="2519"/>
      <c r="D18" s="962"/>
      <c r="E18" s="970"/>
      <c r="F18" s="1015"/>
      <c r="G18" s="966"/>
      <c r="H18" s="966"/>
      <c r="I18" s="991"/>
      <c r="J18" s="978"/>
      <c r="K18" s="979"/>
    </row>
    <row r="19" spans="1:11" ht="19.5" customHeight="1">
      <c r="A19" s="2514"/>
      <c r="B19" s="2518" t="s">
        <v>1592</v>
      </c>
      <c r="C19" s="2519"/>
      <c r="D19" s="962"/>
      <c r="E19" s="970"/>
      <c r="F19" s="1014"/>
      <c r="G19" s="966"/>
      <c r="H19" s="966"/>
      <c r="I19" s="991"/>
      <c r="J19" s="985"/>
      <c r="K19" s="986"/>
    </row>
    <row r="20" spans="1:11" ht="19.5" customHeight="1">
      <c r="A20" s="2514"/>
      <c r="B20" s="2520" t="s">
        <v>1593</v>
      </c>
      <c r="C20" s="2521"/>
      <c r="D20" s="962"/>
      <c r="E20" s="970"/>
      <c r="F20" s="1015"/>
      <c r="G20" s="966"/>
      <c r="H20" s="966"/>
      <c r="I20" s="991"/>
      <c r="J20" s="985"/>
      <c r="K20" s="986"/>
    </row>
    <row r="21" spans="1:11" ht="19.5" customHeight="1">
      <c r="A21" s="2514"/>
      <c r="B21" s="2520" t="s">
        <v>1594</v>
      </c>
      <c r="C21" s="2521"/>
      <c r="D21" s="987"/>
      <c r="E21" s="988"/>
      <c r="F21" s="1015"/>
      <c r="G21" s="990"/>
      <c r="H21" s="990"/>
      <c r="I21" s="1017"/>
      <c r="J21" s="978"/>
      <c r="K21" s="969"/>
    </row>
    <row r="22" spans="1:11" ht="19.5" customHeight="1">
      <c r="A22" s="2514"/>
      <c r="B22" s="2518" t="s">
        <v>1595</v>
      </c>
      <c r="C22" s="2519"/>
      <c r="D22" s="987"/>
      <c r="E22" s="988"/>
      <c r="F22" s="1015"/>
      <c r="G22" s="990"/>
      <c r="H22" s="990"/>
      <c r="I22" s="1017"/>
      <c r="J22" s="982"/>
      <c r="K22" s="1018"/>
    </row>
    <row r="23" spans="1:11" ht="19.5" customHeight="1" thickBot="1">
      <c r="A23" s="2515"/>
      <c r="B23" s="2522" t="s">
        <v>1596</v>
      </c>
      <c r="C23" s="2523"/>
      <c r="D23" s="992"/>
      <c r="E23" s="993"/>
      <c r="F23" s="1019"/>
      <c r="G23" s="996"/>
      <c r="H23" s="996"/>
      <c r="I23" s="1020"/>
      <c r="J23" s="998"/>
      <c r="K23" s="999"/>
    </row>
    <row r="24" spans="1:11" ht="39.75" customHeight="1" thickTop="1">
      <c r="A24" s="2552" t="s">
        <v>1670</v>
      </c>
      <c r="B24" s="2552"/>
      <c r="C24" s="2553"/>
      <c r="D24" s="1000">
        <v>15558.346</v>
      </c>
      <c r="E24" s="1001">
        <v>1112.0029999999999</v>
      </c>
      <c r="F24" s="1002">
        <v>0</v>
      </c>
      <c r="G24" s="1004"/>
      <c r="H24" s="1004"/>
      <c r="I24" s="1021"/>
      <c r="J24" s="1006">
        <v>1864.1220000000001</v>
      </c>
      <c r="K24" s="1007">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44" type="noConversion"/>
  <pageMargins left="0.31496062992125984" right="0.11811023622047244" top="1.5354330708661417" bottom="0.94488188976377951" header="0.51181102362204722" footer="0.31496062992125984"/>
  <pageSetup paperSize="9" scale="73"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E6D71-ED8E-4880-AB90-82DECA8E9B88}">
  <sheetPr>
    <pageSetUpPr fitToPage="1"/>
  </sheetPr>
  <dimension ref="A1:J24"/>
  <sheetViews>
    <sheetView zoomScale="87" zoomScaleNormal="87" workbookViewId="0">
      <selection activeCell="S27" sqref="S27"/>
    </sheetView>
  </sheetViews>
  <sheetFormatPr defaultRowHeight="16.5"/>
  <cols>
    <col min="1" max="1" width="14.625" style="948" customWidth="1"/>
    <col min="2" max="2" width="9" style="948"/>
    <col min="3" max="3" width="22.75" style="948" customWidth="1"/>
    <col min="4" max="4" width="14.125" style="948" customWidth="1"/>
    <col min="5" max="6" width="12.125" style="948" customWidth="1"/>
    <col min="7" max="8" width="16.25" style="948" customWidth="1"/>
    <col min="9" max="9" width="26.625" style="948" customWidth="1"/>
    <col min="10" max="10" width="22.875" style="948" customWidth="1"/>
    <col min="11" max="256" width="9" style="948"/>
    <col min="257" max="257" width="14.625" style="948" customWidth="1"/>
    <col min="258" max="258" width="9" style="948"/>
    <col min="259" max="259" width="22.75" style="948" customWidth="1"/>
    <col min="260" max="260" width="14.125" style="948" customWidth="1"/>
    <col min="261" max="262" width="12.125" style="948" customWidth="1"/>
    <col min="263" max="264" width="16.25" style="948" customWidth="1"/>
    <col min="265" max="265" width="26.625" style="948" customWidth="1"/>
    <col min="266" max="266" width="22.875" style="948" customWidth="1"/>
    <col min="267" max="512" width="9" style="948"/>
    <col min="513" max="513" width="14.625" style="948" customWidth="1"/>
    <col min="514" max="514" width="9" style="948"/>
    <col min="515" max="515" width="22.75" style="948" customWidth="1"/>
    <col min="516" max="516" width="14.125" style="948" customWidth="1"/>
    <col min="517" max="518" width="12.125" style="948" customWidth="1"/>
    <col min="519" max="520" width="16.25" style="948" customWidth="1"/>
    <col min="521" max="521" width="26.625" style="948" customWidth="1"/>
    <col min="522" max="522" width="22.875" style="948" customWidth="1"/>
    <col min="523" max="768" width="9" style="948"/>
    <col min="769" max="769" width="14.625" style="948" customWidth="1"/>
    <col min="770" max="770" width="9" style="948"/>
    <col min="771" max="771" width="22.75" style="948" customWidth="1"/>
    <col min="772" max="772" width="14.125" style="948" customWidth="1"/>
    <col min="773" max="774" width="12.125" style="948" customWidth="1"/>
    <col min="775" max="776" width="16.25" style="948" customWidth="1"/>
    <col min="777" max="777" width="26.625" style="948" customWidth="1"/>
    <col min="778" max="778" width="22.875" style="948" customWidth="1"/>
    <col min="779" max="1024" width="9" style="948"/>
    <col min="1025" max="1025" width="14.625" style="948" customWidth="1"/>
    <col min="1026" max="1026" width="9" style="948"/>
    <col min="1027" max="1027" width="22.75" style="948" customWidth="1"/>
    <col min="1028" max="1028" width="14.125" style="948" customWidth="1"/>
    <col min="1029" max="1030" width="12.125" style="948" customWidth="1"/>
    <col min="1031" max="1032" width="16.25" style="948" customWidth="1"/>
    <col min="1033" max="1033" width="26.625" style="948" customWidth="1"/>
    <col min="1034" max="1034" width="22.875" style="948" customWidth="1"/>
    <col min="1035" max="1280" width="9" style="948"/>
    <col min="1281" max="1281" width="14.625" style="948" customWidth="1"/>
    <col min="1282" max="1282" width="9" style="948"/>
    <col min="1283" max="1283" width="22.75" style="948" customWidth="1"/>
    <col min="1284" max="1284" width="14.125" style="948" customWidth="1"/>
    <col min="1285" max="1286" width="12.125" style="948" customWidth="1"/>
    <col min="1287" max="1288" width="16.25" style="948" customWidth="1"/>
    <col min="1289" max="1289" width="26.625" style="948" customWidth="1"/>
    <col min="1290" max="1290" width="22.875" style="948" customWidth="1"/>
    <col min="1291" max="1536" width="9" style="948"/>
    <col min="1537" max="1537" width="14.625" style="948" customWidth="1"/>
    <col min="1538" max="1538" width="9" style="948"/>
    <col min="1539" max="1539" width="22.75" style="948" customWidth="1"/>
    <col min="1540" max="1540" width="14.125" style="948" customWidth="1"/>
    <col min="1541" max="1542" width="12.125" style="948" customWidth="1"/>
    <col min="1543" max="1544" width="16.25" style="948" customWidth="1"/>
    <col min="1545" max="1545" width="26.625" style="948" customWidth="1"/>
    <col min="1546" max="1546" width="22.875" style="948" customWidth="1"/>
    <col min="1547" max="1792" width="9" style="948"/>
    <col min="1793" max="1793" width="14.625" style="948" customWidth="1"/>
    <col min="1794" max="1794" width="9" style="948"/>
    <col min="1795" max="1795" width="22.75" style="948" customWidth="1"/>
    <col min="1796" max="1796" width="14.125" style="948" customWidth="1"/>
    <col min="1797" max="1798" width="12.125" style="948" customWidth="1"/>
    <col min="1799" max="1800" width="16.25" style="948" customWidth="1"/>
    <col min="1801" max="1801" width="26.625" style="948" customWidth="1"/>
    <col min="1802" max="1802" width="22.875" style="948" customWidth="1"/>
    <col min="1803" max="2048" width="9" style="948"/>
    <col min="2049" max="2049" width="14.625" style="948" customWidth="1"/>
    <col min="2050" max="2050" width="9" style="948"/>
    <col min="2051" max="2051" width="22.75" style="948" customWidth="1"/>
    <col min="2052" max="2052" width="14.125" style="948" customWidth="1"/>
    <col min="2053" max="2054" width="12.125" style="948" customWidth="1"/>
    <col min="2055" max="2056" width="16.25" style="948" customWidth="1"/>
    <col min="2057" max="2057" width="26.625" style="948" customWidth="1"/>
    <col min="2058" max="2058" width="22.875" style="948" customWidth="1"/>
    <col min="2059" max="2304" width="9" style="948"/>
    <col min="2305" max="2305" width="14.625" style="948" customWidth="1"/>
    <col min="2306" max="2306" width="9" style="948"/>
    <col min="2307" max="2307" width="22.75" style="948" customWidth="1"/>
    <col min="2308" max="2308" width="14.125" style="948" customWidth="1"/>
    <col min="2309" max="2310" width="12.125" style="948" customWidth="1"/>
    <col min="2311" max="2312" width="16.25" style="948" customWidth="1"/>
    <col min="2313" max="2313" width="26.625" style="948" customWidth="1"/>
    <col min="2314" max="2314" width="22.875" style="948" customWidth="1"/>
    <col min="2315" max="2560" width="9" style="948"/>
    <col min="2561" max="2561" width="14.625" style="948" customWidth="1"/>
    <col min="2562" max="2562" width="9" style="948"/>
    <col min="2563" max="2563" width="22.75" style="948" customWidth="1"/>
    <col min="2564" max="2564" width="14.125" style="948" customWidth="1"/>
    <col min="2565" max="2566" width="12.125" style="948" customWidth="1"/>
    <col min="2567" max="2568" width="16.25" style="948" customWidth="1"/>
    <col min="2569" max="2569" width="26.625" style="948" customWidth="1"/>
    <col min="2570" max="2570" width="22.875" style="948" customWidth="1"/>
    <col min="2571" max="2816" width="9" style="948"/>
    <col min="2817" max="2817" width="14.625" style="948" customWidth="1"/>
    <col min="2818" max="2818" width="9" style="948"/>
    <col min="2819" max="2819" width="22.75" style="948" customWidth="1"/>
    <col min="2820" max="2820" width="14.125" style="948" customWidth="1"/>
    <col min="2821" max="2822" width="12.125" style="948" customWidth="1"/>
    <col min="2823" max="2824" width="16.25" style="948" customWidth="1"/>
    <col min="2825" max="2825" width="26.625" style="948" customWidth="1"/>
    <col min="2826" max="2826" width="22.875" style="948" customWidth="1"/>
    <col min="2827" max="3072" width="9" style="948"/>
    <col min="3073" max="3073" width="14.625" style="948" customWidth="1"/>
    <col min="3074" max="3074" width="9" style="948"/>
    <col min="3075" max="3075" width="22.75" style="948" customWidth="1"/>
    <col min="3076" max="3076" width="14.125" style="948" customWidth="1"/>
    <col min="3077" max="3078" width="12.125" style="948" customWidth="1"/>
    <col min="3079" max="3080" width="16.25" style="948" customWidth="1"/>
    <col min="3081" max="3081" width="26.625" style="948" customWidth="1"/>
    <col min="3082" max="3082" width="22.875" style="948" customWidth="1"/>
    <col min="3083" max="3328" width="9" style="948"/>
    <col min="3329" max="3329" width="14.625" style="948" customWidth="1"/>
    <col min="3330" max="3330" width="9" style="948"/>
    <col min="3331" max="3331" width="22.75" style="948" customWidth="1"/>
    <col min="3332" max="3332" width="14.125" style="948" customWidth="1"/>
    <col min="3333" max="3334" width="12.125" style="948" customWidth="1"/>
    <col min="3335" max="3336" width="16.25" style="948" customWidth="1"/>
    <col min="3337" max="3337" width="26.625" style="948" customWidth="1"/>
    <col min="3338" max="3338" width="22.875" style="948" customWidth="1"/>
    <col min="3339" max="3584" width="9" style="948"/>
    <col min="3585" max="3585" width="14.625" style="948" customWidth="1"/>
    <col min="3586" max="3586" width="9" style="948"/>
    <col min="3587" max="3587" width="22.75" style="948" customWidth="1"/>
    <col min="3588" max="3588" width="14.125" style="948" customWidth="1"/>
    <col min="3589" max="3590" width="12.125" style="948" customWidth="1"/>
    <col min="3591" max="3592" width="16.25" style="948" customWidth="1"/>
    <col min="3593" max="3593" width="26.625" style="948" customWidth="1"/>
    <col min="3594" max="3594" width="22.875" style="948" customWidth="1"/>
    <col min="3595" max="3840" width="9" style="948"/>
    <col min="3841" max="3841" width="14.625" style="948" customWidth="1"/>
    <col min="3842" max="3842" width="9" style="948"/>
    <col min="3843" max="3843" width="22.75" style="948" customWidth="1"/>
    <col min="3844" max="3844" width="14.125" style="948" customWidth="1"/>
    <col min="3845" max="3846" width="12.125" style="948" customWidth="1"/>
    <col min="3847" max="3848" width="16.25" style="948" customWidth="1"/>
    <col min="3849" max="3849" width="26.625" style="948" customWidth="1"/>
    <col min="3850" max="3850" width="22.875" style="948" customWidth="1"/>
    <col min="3851" max="4096" width="9" style="948"/>
    <col min="4097" max="4097" width="14.625" style="948" customWidth="1"/>
    <col min="4098" max="4098" width="9" style="948"/>
    <col min="4099" max="4099" width="22.75" style="948" customWidth="1"/>
    <col min="4100" max="4100" width="14.125" style="948" customWidth="1"/>
    <col min="4101" max="4102" width="12.125" style="948" customWidth="1"/>
    <col min="4103" max="4104" width="16.25" style="948" customWidth="1"/>
    <col min="4105" max="4105" width="26.625" style="948" customWidth="1"/>
    <col min="4106" max="4106" width="22.875" style="948" customWidth="1"/>
    <col min="4107" max="4352" width="9" style="948"/>
    <col min="4353" max="4353" width="14.625" style="948" customWidth="1"/>
    <col min="4354" max="4354" width="9" style="948"/>
    <col min="4355" max="4355" width="22.75" style="948" customWidth="1"/>
    <col min="4356" max="4356" width="14.125" style="948" customWidth="1"/>
    <col min="4357" max="4358" width="12.125" style="948" customWidth="1"/>
    <col min="4359" max="4360" width="16.25" style="948" customWidth="1"/>
    <col min="4361" max="4361" width="26.625" style="948" customWidth="1"/>
    <col min="4362" max="4362" width="22.875" style="948" customWidth="1"/>
    <col min="4363" max="4608" width="9" style="948"/>
    <col min="4609" max="4609" width="14.625" style="948" customWidth="1"/>
    <col min="4610" max="4610" width="9" style="948"/>
    <col min="4611" max="4611" width="22.75" style="948" customWidth="1"/>
    <col min="4612" max="4612" width="14.125" style="948" customWidth="1"/>
    <col min="4613" max="4614" width="12.125" style="948" customWidth="1"/>
    <col min="4615" max="4616" width="16.25" style="948" customWidth="1"/>
    <col min="4617" max="4617" width="26.625" style="948" customWidth="1"/>
    <col min="4618" max="4618" width="22.875" style="948" customWidth="1"/>
    <col min="4619" max="4864" width="9" style="948"/>
    <col min="4865" max="4865" width="14.625" style="948" customWidth="1"/>
    <col min="4866" max="4866" width="9" style="948"/>
    <col min="4867" max="4867" width="22.75" style="948" customWidth="1"/>
    <col min="4868" max="4868" width="14.125" style="948" customWidth="1"/>
    <col min="4869" max="4870" width="12.125" style="948" customWidth="1"/>
    <col min="4871" max="4872" width="16.25" style="948" customWidth="1"/>
    <col min="4873" max="4873" width="26.625" style="948" customWidth="1"/>
    <col min="4874" max="4874" width="22.875" style="948" customWidth="1"/>
    <col min="4875" max="5120" width="9" style="948"/>
    <col min="5121" max="5121" width="14.625" style="948" customWidth="1"/>
    <col min="5122" max="5122" width="9" style="948"/>
    <col min="5123" max="5123" width="22.75" style="948" customWidth="1"/>
    <col min="5124" max="5124" width="14.125" style="948" customWidth="1"/>
    <col min="5125" max="5126" width="12.125" style="948" customWidth="1"/>
    <col min="5127" max="5128" width="16.25" style="948" customWidth="1"/>
    <col min="5129" max="5129" width="26.625" style="948" customWidth="1"/>
    <col min="5130" max="5130" width="22.875" style="948" customWidth="1"/>
    <col min="5131" max="5376" width="9" style="948"/>
    <col min="5377" max="5377" width="14.625" style="948" customWidth="1"/>
    <col min="5378" max="5378" width="9" style="948"/>
    <col min="5379" max="5379" width="22.75" style="948" customWidth="1"/>
    <col min="5380" max="5380" width="14.125" style="948" customWidth="1"/>
    <col min="5381" max="5382" width="12.125" style="948" customWidth="1"/>
    <col min="5383" max="5384" width="16.25" style="948" customWidth="1"/>
    <col min="5385" max="5385" width="26.625" style="948" customWidth="1"/>
    <col min="5386" max="5386" width="22.875" style="948" customWidth="1"/>
    <col min="5387" max="5632" width="9" style="948"/>
    <col min="5633" max="5633" width="14.625" style="948" customWidth="1"/>
    <col min="5634" max="5634" width="9" style="948"/>
    <col min="5635" max="5635" width="22.75" style="948" customWidth="1"/>
    <col min="5636" max="5636" width="14.125" style="948" customWidth="1"/>
    <col min="5637" max="5638" width="12.125" style="948" customWidth="1"/>
    <col min="5639" max="5640" width="16.25" style="948" customWidth="1"/>
    <col min="5641" max="5641" width="26.625" style="948" customWidth="1"/>
    <col min="5642" max="5642" width="22.875" style="948" customWidth="1"/>
    <col min="5643" max="5888" width="9" style="948"/>
    <col min="5889" max="5889" width="14.625" style="948" customWidth="1"/>
    <col min="5890" max="5890" width="9" style="948"/>
    <col min="5891" max="5891" width="22.75" style="948" customWidth="1"/>
    <col min="5892" max="5892" width="14.125" style="948" customWidth="1"/>
    <col min="5893" max="5894" width="12.125" style="948" customWidth="1"/>
    <col min="5895" max="5896" width="16.25" style="948" customWidth="1"/>
    <col min="5897" max="5897" width="26.625" style="948" customWidth="1"/>
    <col min="5898" max="5898" width="22.875" style="948" customWidth="1"/>
    <col min="5899" max="6144" width="9" style="948"/>
    <col min="6145" max="6145" width="14.625" style="948" customWidth="1"/>
    <col min="6146" max="6146" width="9" style="948"/>
    <col min="6147" max="6147" width="22.75" style="948" customWidth="1"/>
    <col min="6148" max="6148" width="14.125" style="948" customWidth="1"/>
    <col min="6149" max="6150" width="12.125" style="948" customWidth="1"/>
    <col min="6151" max="6152" width="16.25" style="948" customWidth="1"/>
    <col min="6153" max="6153" width="26.625" style="948" customWidth="1"/>
    <col min="6154" max="6154" width="22.875" style="948" customWidth="1"/>
    <col min="6155" max="6400" width="9" style="948"/>
    <col min="6401" max="6401" width="14.625" style="948" customWidth="1"/>
    <col min="6402" max="6402" width="9" style="948"/>
    <col min="6403" max="6403" width="22.75" style="948" customWidth="1"/>
    <col min="6404" max="6404" width="14.125" style="948" customWidth="1"/>
    <col min="6405" max="6406" width="12.125" style="948" customWidth="1"/>
    <col min="6407" max="6408" width="16.25" style="948" customWidth="1"/>
    <col min="6409" max="6409" width="26.625" style="948" customWidth="1"/>
    <col min="6410" max="6410" width="22.875" style="948" customWidth="1"/>
    <col min="6411" max="6656" width="9" style="948"/>
    <col min="6657" max="6657" width="14.625" style="948" customWidth="1"/>
    <col min="6658" max="6658" width="9" style="948"/>
    <col min="6659" max="6659" width="22.75" style="948" customWidth="1"/>
    <col min="6660" max="6660" width="14.125" style="948" customWidth="1"/>
    <col min="6661" max="6662" width="12.125" style="948" customWidth="1"/>
    <col min="6663" max="6664" width="16.25" style="948" customWidth="1"/>
    <col min="6665" max="6665" width="26.625" style="948" customWidth="1"/>
    <col min="6666" max="6666" width="22.875" style="948" customWidth="1"/>
    <col min="6667" max="6912" width="9" style="948"/>
    <col min="6913" max="6913" width="14.625" style="948" customWidth="1"/>
    <col min="6914" max="6914" width="9" style="948"/>
    <col min="6915" max="6915" width="22.75" style="948" customWidth="1"/>
    <col min="6916" max="6916" width="14.125" style="948" customWidth="1"/>
    <col min="6917" max="6918" width="12.125" style="948" customWidth="1"/>
    <col min="6919" max="6920" width="16.25" style="948" customWidth="1"/>
    <col min="6921" max="6921" width="26.625" style="948" customWidth="1"/>
    <col min="6922" max="6922" width="22.875" style="948" customWidth="1"/>
    <col min="6923" max="7168" width="9" style="948"/>
    <col min="7169" max="7169" width="14.625" style="948" customWidth="1"/>
    <col min="7170" max="7170" width="9" style="948"/>
    <col min="7171" max="7171" width="22.75" style="948" customWidth="1"/>
    <col min="7172" max="7172" width="14.125" style="948" customWidth="1"/>
    <col min="7173" max="7174" width="12.125" style="948" customWidth="1"/>
    <col min="7175" max="7176" width="16.25" style="948" customWidth="1"/>
    <col min="7177" max="7177" width="26.625" style="948" customWidth="1"/>
    <col min="7178" max="7178" width="22.875" style="948" customWidth="1"/>
    <col min="7179" max="7424" width="9" style="948"/>
    <col min="7425" max="7425" width="14.625" style="948" customWidth="1"/>
    <col min="7426" max="7426" width="9" style="948"/>
    <col min="7427" max="7427" width="22.75" style="948" customWidth="1"/>
    <col min="7428" max="7428" width="14.125" style="948" customWidth="1"/>
    <col min="7429" max="7430" width="12.125" style="948" customWidth="1"/>
    <col min="7431" max="7432" width="16.25" style="948" customWidth="1"/>
    <col min="7433" max="7433" width="26.625" style="948" customWidth="1"/>
    <col min="7434" max="7434" width="22.875" style="948" customWidth="1"/>
    <col min="7435" max="7680" width="9" style="948"/>
    <col min="7681" max="7681" width="14.625" style="948" customWidth="1"/>
    <col min="7682" max="7682" width="9" style="948"/>
    <col min="7683" max="7683" width="22.75" style="948" customWidth="1"/>
    <col min="7684" max="7684" width="14.125" style="948" customWidth="1"/>
    <col min="7685" max="7686" width="12.125" style="948" customWidth="1"/>
    <col min="7687" max="7688" width="16.25" style="948" customWidth="1"/>
    <col min="7689" max="7689" width="26.625" style="948" customWidth="1"/>
    <col min="7690" max="7690" width="22.875" style="948" customWidth="1"/>
    <col min="7691" max="7936" width="9" style="948"/>
    <col min="7937" max="7937" width="14.625" style="948" customWidth="1"/>
    <col min="7938" max="7938" width="9" style="948"/>
    <col min="7939" max="7939" width="22.75" style="948" customWidth="1"/>
    <col min="7940" max="7940" width="14.125" style="948" customWidth="1"/>
    <col min="7941" max="7942" width="12.125" style="948" customWidth="1"/>
    <col min="7943" max="7944" width="16.25" style="948" customWidth="1"/>
    <col min="7945" max="7945" width="26.625" style="948" customWidth="1"/>
    <col min="7946" max="7946" width="22.875" style="948" customWidth="1"/>
    <col min="7947" max="8192" width="9" style="948"/>
    <col min="8193" max="8193" width="14.625" style="948" customWidth="1"/>
    <col min="8194" max="8194" width="9" style="948"/>
    <col min="8195" max="8195" width="22.75" style="948" customWidth="1"/>
    <col min="8196" max="8196" width="14.125" style="948" customWidth="1"/>
    <col min="8197" max="8198" width="12.125" style="948" customWidth="1"/>
    <col min="8199" max="8200" width="16.25" style="948" customWidth="1"/>
    <col min="8201" max="8201" width="26.625" style="948" customWidth="1"/>
    <col min="8202" max="8202" width="22.875" style="948" customWidth="1"/>
    <col min="8203" max="8448" width="9" style="948"/>
    <col min="8449" max="8449" width="14.625" style="948" customWidth="1"/>
    <col min="8450" max="8450" width="9" style="948"/>
    <col min="8451" max="8451" width="22.75" style="948" customWidth="1"/>
    <col min="8452" max="8452" width="14.125" style="948" customWidth="1"/>
    <col min="8453" max="8454" width="12.125" style="948" customWidth="1"/>
    <col min="8455" max="8456" width="16.25" style="948" customWidth="1"/>
    <col min="8457" max="8457" width="26.625" style="948" customWidth="1"/>
    <col min="8458" max="8458" width="22.875" style="948" customWidth="1"/>
    <col min="8459" max="8704" width="9" style="948"/>
    <col min="8705" max="8705" width="14.625" style="948" customWidth="1"/>
    <col min="8706" max="8706" width="9" style="948"/>
    <col min="8707" max="8707" width="22.75" style="948" customWidth="1"/>
    <col min="8708" max="8708" width="14.125" style="948" customWidth="1"/>
    <col min="8709" max="8710" width="12.125" style="948" customWidth="1"/>
    <col min="8711" max="8712" width="16.25" style="948" customWidth="1"/>
    <col min="8713" max="8713" width="26.625" style="948" customWidth="1"/>
    <col min="8714" max="8714" width="22.875" style="948" customWidth="1"/>
    <col min="8715" max="8960" width="9" style="948"/>
    <col min="8961" max="8961" width="14.625" style="948" customWidth="1"/>
    <col min="8962" max="8962" width="9" style="948"/>
    <col min="8963" max="8963" width="22.75" style="948" customWidth="1"/>
    <col min="8964" max="8964" width="14.125" style="948" customWidth="1"/>
    <col min="8965" max="8966" width="12.125" style="948" customWidth="1"/>
    <col min="8967" max="8968" width="16.25" style="948" customWidth="1"/>
    <col min="8969" max="8969" width="26.625" style="948" customWidth="1"/>
    <col min="8970" max="8970" width="22.875" style="948" customWidth="1"/>
    <col min="8971" max="9216" width="9" style="948"/>
    <col min="9217" max="9217" width="14.625" style="948" customWidth="1"/>
    <col min="9218" max="9218" width="9" style="948"/>
    <col min="9219" max="9219" width="22.75" style="948" customWidth="1"/>
    <col min="9220" max="9220" width="14.125" style="948" customWidth="1"/>
    <col min="9221" max="9222" width="12.125" style="948" customWidth="1"/>
    <col min="9223" max="9224" width="16.25" style="948" customWidth="1"/>
    <col min="9225" max="9225" width="26.625" style="948" customWidth="1"/>
    <col min="9226" max="9226" width="22.875" style="948" customWidth="1"/>
    <col min="9227" max="9472" width="9" style="948"/>
    <col min="9473" max="9473" width="14.625" style="948" customWidth="1"/>
    <col min="9474" max="9474" width="9" style="948"/>
    <col min="9475" max="9475" width="22.75" style="948" customWidth="1"/>
    <col min="9476" max="9476" width="14.125" style="948" customWidth="1"/>
    <col min="9477" max="9478" width="12.125" style="948" customWidth="1"/>
    <col min="9479" max="9480" width="16.25" style="948" customWidth="1"/>
    <col min="9481" max="9481" width="26.625" style="948" customWidth="1"/>
    <col min="9482" max="9482" width="22.875" style="948" customWidth="1"/>
    <col min="9483" max="9728" width="9" style="948"/>
    <col min="9729" max="9729" width="14.625" style="948" customWidth="1"/>
    <col min="9730" max="9730" width="9" style="948"/>
    <col min="9731" max="9731" width="22.75" style="948" customWidth="1"/>
    <col min="9732" max="9732" width="14.125" style="948" customWidth="1"/>
    <col min="9733" max="9734" width="12.125" style="948" customWidth="1"/>
    <col min="9735" max="9736" width="16.25" style="948" customWidth="1"/>
    <col min="9737" max="9737" width="26.625" style="948" customWidth="1"/>
    <col min="9738" max="9738" width="22.875" style="948" customWidth="1"/>
    <col min="9739" max="9984" width="9" style="948"/>
    <col min="9985" max="9985" width="14.625" style="948" customWidth="1"/>
    <col min="9986" max="9986" width="9" style="948"/>
    <col min="9987" max="9987" width="22.75" style="948" customWidth="1"/>
    <col min="9988" max="9988" width="14.125" style="948" customWidth="1"/>
    <col min="9989" max="9990" width="12.125" style="948" customWidth="1"/>
    <col min="9991" max="9992" width="16.25" style="948" customWidth="1"/>
    <col min="9993" max="9993" width="26.625" style="948" customWidth="1"/>
    <col min="9994" max="9994" width="22.875" style="948" customWidth="1"/>
    <col min="9995" max="10240" width="9" style="948"/>
    <col min="10241" max="10241" width="14.625" style="948" customWidth="1"/>
    <col min="10242" max="10242" width="9" style="948"/>
    <col min="10243" max="10243" width="22.75" style="948" customWidth="1"/>
    <col min="10244" max="10244" width="14.125" style="948" customWidth="1"/>
    <col min="10245" max="10246" width="12.125" style="948" customWidth="1"/>
    <col min="10247" max="10248" width="16.25" style="948" customWidth="1"/>
    <col min="10249" max="10249" width="26.625" style="948" customWidth="1"/>
    <col min="10250" max="10250" width="22.875" style="948" customWidth="1"/>
    <col min="10251" max="10496" width="9" style="948"/>
    <col min="10497" max="10497" width="14.625" style="948" customWidth="1"/>
    <col min="10498" max="10498" width="9" style="948"/>
    <col min="10499" max="10499" width="22.75" style="948" customWidth="1"/>
    <col min="10500" max="10500" width="14.125" style="948" customWidth="1"/>
    <col min="10501" max="10502" width="12.125" style="948" customWidth="1"/>
    <col min="10503" max="10504" width="16.25" style="948" customWidth="1"/>
    <col min="10505" max="10505" width="26.625" style="948" customWidth="1"/>
    <col min="10506" max="10506" width="22.875" style="948" customWidth="1"/>
    <col min="10507" max="10752" width="9" style="948"/>
    <col min="10753" max="10753" width="14.625" style="948" customWidth="1"/>
    <col min="10754" max="10754" width="9" style="948"/>
    <col min="10755" max="10755" width="22.75" style="948" customWidth="1"/>
    <col min="10756" max="10756" width="14.125" style="948" customWidth="1"/>
    <col min="10757" max="10758" width="12.125" style="948" customWidth="1"/>
    <col min="10759" max="10760" width="16.25" style="948" customWidth="1"/>
    <col min="10761" max="10761" width="26.625" style="948" customWidth="1"/>
    <col min="10762" max="10762" width="22.875" style="948" customWidth="1"/>
    <col min="10763" max="11008" width="9" style="948"/>
    <col min="11009" max="11009" width="14.625" style="948" customWidth="1"/>
    <col min="11010" max="11010" width="9" style="948"/>
    <col min="11011" max="11011" width="22.75" style="948" customWidth="1"/>
    <col min="11012" max="11012" width="14.125" style="948" customWidth="1"/>
    <col min="11013" max="11014" width="12.125" style="948" customWidth="1"/>
    <col min="11015" max="11016" width="16.25" style="948" customWidth="1"/>
    <col min="11017" max="11017" width="26.625" style="948" customWidth="1"/>
    <col min="11018" max="11018" width="22.875" style="948" customWidth="1"/>
    <col min="11019" max="11264" width="9" style="948"/>
    <col min="11265" max="11265" width="14.625" style="948" customWidth="1"/>
    <col min="11266" max="11266" width="9" style="948"/>
    <col min="11267" max="11267" width="22.75" style="948" customWidth="1"/>
    <col min="11268" max="11268" width="14.125" style="948" customWidth="1"/>
    <col min="11269" max="11270" width="12.125" style="948" customWidth="1"/>
    <col min="11271" max="11272" width="16.25" style="948" customWidth="1"/>
    <col min="11273" max="11273" width="26.625" style="948" customWidth="1"/>
    <col min="11274" max="11274" width="22.875" style="948" customWidth="1"/>
    <col min="11275" max="11520" width="9" style="948"/>
    <col min="11521" max="11521" width="14.625" style="948" customWidth="1"/>
    <col min="11522" max="11522" width="9" style="948"/>
    <col min="11523" max="11523" width="22.75" style="948" customWidth="1"/>
    <col min="11524" max="11524" width="14.125" style="948" customWidth="1"/>
    <col min="11525" max="11526" width="12.125" style="948" customWidth="1"/>
    <col min="11527" max="11528" width="16.25" style="948" customWidth="1"/>
    <col min="11529" max="11529" width="26.625" style="948" customWidth="1"/>
    <col min="11530" max="11530" width="22.875" style="948" customWidth="1"/>
    <col min="11531" max="11776" width="9" style="948"/>
    <col min="11777" max="11777" width="14.625" style="948" customWidth="1"/>
    <col min="11778" max="11778" width="9" style="948"/>
    <col min="11779" max="11779" width="22.75" style="948" customWidth="1"/>
    <col min="11780" max="11780" width="14.125" style="948" customWidth="1"/>
    <col min="11781" max="11782" width="12.125" style="948" customWidth="1"/>
    <col min="11783" max="11784" width="16.25" style="948" customWidth="1"/>
    <col min="11785" max="11785" width="26.625" style="948" customWidth="1"/>
    <col min="11786" max="11786" width="22.875" style="948" customWidth="1"/>
    <col min="11787" max="12032" width="9" style="948"/>
    <col min="12033" max="12033" width="14.625" style="948" customWidth="1"/>
    <col min="12034" max="12034" width="9" style="948"/>
    <col min="12035" max="12035" width="22.75" style="948" customWidth="1"/>
    <col min="12036" max="12036" width="14.125" style="948" customWidth="1"/>
    <col min="12037" max="12038" width="12.125" style="948" customWidth="1"/>
    <col min="12039" max="12040" width="16.25" style="948" customWidth="1"/>
    <col min="12041" max="12041" width="26.625" style="948" customWidth="1"/>
    <col min="12042" max="12042" width="22.875" style="948" customWidth="1"/>
    <col min="12043" max="12288" width="9" style="948"/>
    <col min="12289" max="12289" width="14.625" style="948" customWidth="1"/>
    <col min="12290" max="12290" width="9" style="948"/>
    <col min="12291" max="12291" width="22.75" style="948" customWidth="1"/>
    <col min="12292" max="12292" width="14.125" style="948" customWidth="1"/>
    <col min="12293" max="12294" width="12.125" style="948" customWidth="1"/>
    <col min="12295" max="12296" width="16.25" style="948" customWidth="1"/>
    <col min="12297" max="12297" width="26.625" style="948" customWidth="1"/>
    <col min="12298" max="12298" width="22.875" style="948" customWidth="1"/>
    <col min="12299" max="12544" width="9" style="948"/>
    <col min="12545" max="12545" width="14.625" style="948" customWidth="1"/>
    <col min="12546" max="12546" width="9" style="948"/>
    <col min="12547" max="12547" width="22.75" style="948" customWidth="1"/>
    <col min="12548" max="12548" width="14.125" style="948" customWidth="1"/>
    <col min="12549" max="12550" width="12.125" style="948" customWidth="1"/>
    <col min="12551" max="12552" width="16.25" style="948" customWidth="1"/>
    <col min="12553" max="12553" width="26.625" style="948" customWidth="1"/>
    <col min="12554" max="12554" width="22.875" style="948" customWidth="1"/>
    <col min="12555" max="12800" width="9" style="948"/>
    <col min="12801" max="12801" width="14.625" style="948" customWidth="1"/>
    <col min="12802" max="12802" width="9" style="948"/>
    <col min="12803" max="12803" width="22.75" style="948" customWidth="1"/>
    <col min="12804" max="12804" width="14.125" style="948" customWidth="1"/>
    <col min="12805" max="12806" width="12.125" style="948" customWidth="1"/>
    <col min="12807" max="12808" width="16.25" style="948" customWidth="1"/>
    <col min="12809" max="12809" width="26.625" style="948" customWidth="1"/>
    <col min="12810" max="12810" width="22.875" style="948" customWidth="1"/>
    <col min="12811" max="13056" width="9" style="948"/>
    <col min="13057" max="13057" width="14.625" style="948" customWidth="1"/>
    <col min="13058" max="13058" width="9" style="948"/>
    <col min="13059" max="13059" width="22.75" style="948" customWidth="1"/>
    <col min="13060" max="13060" width="14.125" style="948" customWidth="1"/>
    <col min="13061" max="13062" width="12.125" style="948" customWidth="1"/>
    <col min="13063" max="13064" width="16.25" style="948" customWidth="1"/>
    <col min="13065" max="13065" width="26.625" style="948" customWidth="1"/>
    <col min="13066" max="13066" width="22.875" style="948" customWidth="1"/>
    <col min="13067" max="13312" width="9" style="948"/>
    <col min="13313" max="13313" width="14.625" style="948" customWidth="1"/>
    <col min="13314" max="13314" width="9" style="948"/>
    <col min="13315" max="13315" width="22.75" style="948" customWidth="1"/>
    <col min="13316" max="13316" width="14.125" style="948" customWidth="1"/>
    <col min="13317" max="13318" width="12.125" style="948" customWidth="1"/>
    <col min="13319" max="13320" width="16.25" style="948" customWidth="1"/>
    <col min="13321" max="13321" width="26.625" style="948" customWidth="1"/>
    <col min="13322" max="13322" width="22.875" style="948" customWidth="1"/>
    <col min="13323" max="13568" width="9" style="948"/>
    <col min="13569" max="13569" width="14.625" style="948" customWidth="1"/>
    <col min="13570" max="13570" width="9" style="948"/>
    <col min="13571" max="13571" width="22.75" style="948" customWidth="1"/>
    <col min="13572" max="13572" width="14.125" style="948" customWidth="1"/>
    <col min="13573" max="13574" width="12.125" style="948" customWidth="1"/>
    <col min="13575" max="13576" width="16.25" style="948" customWidth="1"/>
    <col min="13577" max="13577" width="26.625" style="948" customWidth="1"/>
    <col min="13578" max="13578" width="22.875" style="948" customWidth="1"/>
    <col min="13579" max="13824" width="9" style="948"/>
    <col min="13825" max="13825" width="14.625" style="948" customWidth="1"/>
    <col min="13826" max="13826" width="9" style="948"/>
    <col min="13827" max="13827" width="22.75" style="948" customWidth="1"/>
    <col min="13828" max="13828" width="14.125" style="948" customWidth="1"/>
    <col min="13829" max="13830" width="12.125" style="948" customWidth="1"/>
    <col min="13831" max="13832" width="16.25" style="948" customWidth="1"/>
    <col min="13833" max="13833" width="26.625" style="948" customWidth="1"/>
    <col min="13834" max="13834" width="22.875" style="948" customWidth="1"/>
    <col min="13835" max="14080" width="9" style="948"/>
    <col min="14081" max="14081" width="14.625" style="948" customWidth="1"/>
    <col min="14082" max="14082" width="9" style="948"/>
    <col min="14083" max="14083" width="22.75" style="948" customWidth="1"/>
    <col min="14084" max="14084" width="14.125" style="948" customWidth="1"/>
    <col min="14085" max="14086" width="12.125" style="948" customWidth="1"/>
    <col min="14087" max="14088" width="16.25" style="948" customWidth="1"/>
    <col min="14089" max="14089" width="26.625" style="948" customWidth="1"/>
    <col min="14090" max="14090" width="22.875" style="948" customWidth="1"/>
    <col min="14091" max="14336" width="9" style="948"/>
    <col min="14337" max="14337" width="14.625" style="948" customWidth="1"/>
    <col min="14338" max="14338" width="9" style="948"/>
    <col min="14339" max="14339" width="22.75" style="948" customWidth="1"/>
    <col min="14340" max="14340" width="14.125" style="948" customWidth="1"/>
    <col min="14341" max="14342" width="12.125" style="948" customWidth="1"/>
    <col min="14343" max="14344" width="16.25" style="948" customWidth="1"/>
    <col min="14345" max="14345" width="26.625" style="948" customWidth="1"/>
    <col min="14346" max="14346" width="22.875" style="948" customWidth="1"/>
    <col min="14347" max="14592" width="9" style="948"/>
    <col min="14593" max="14593" width="14.625" style="948" customWidth="1"/>
    <col min="14594" max="14594" width="9" style="948"/>
    <col min="14595" max="14595" width="22.75" style="948" customWidth="1"/>
    <col min="14596" max="14596" width="14.125" style="948" customWidth="1"/>
    <col min="14597" max="14598" width="12.125" style="948" customWidth="1"/>
    <col min="14599" max="14600" width="16.25" style="948" customWidth="1"/>
    <col min="14601" max="14601" width="26.625" style="948" customWidth="1"/>
    <col min="14602" max="14602" width="22.875" style="948" customWidth="1"/>
    <col min="14603" max="14848" width="9" style="948"/>
    <col min="14849" max="14849" width="14.625" style="948" customWidth="1"/>
    <col min="14850" max="14850" width="9" style="948"/>
    <col min="14851" max="14851" width="22.75" style="948" customWidth="1"/>
    <col min="14852" max="14852" width="14.125" style="948" customWidth="1"/>
    <col min="14853" max="14854" width="12.125" style="948" customWidth="1"/>
    <col min="14855" max="14856" width="16.25" style="948" customWidth="1"/>
    <col min="14857" max="14857" width="26.625" style="948" customWidth="1"/>
    <col min="14858" max="14858" width="22.875" style="948" customWidth="1"/>
    <col min="14859" max="15104" width="9" style="948"/>
    <col min="15105" max="15105" width="14.625" style="948" customWidth="1"/>
    <col min="15106" max="15106" width="9" style="948"/>
    <col min="15107" max="15107" width="22.75" style="948" customWidth="1"/>
    <col min="15108" max="15108" width="14.125" style="948" customWidth="1"/>
    <col min="15109" max="15110" width="12.125" style="948" customWidth="1"/>
    <col min="15111" max="15112" width="16.25" style="948" customWidth="1"/>
    <col min="15113" max="15113" width="26.625" style="948" customWidth="1"/>
    <col min="15114" max="15114" width="22.875" style="948" customWidth="1"/>
    <col min="15115" max="15360" width="9" style="948"/>
    <col min="15361" max="15361" width="14.625" style="948" customWidth="1"/>
    <col min="15362" max="15362" width="9" style="948"/>
    <col min="15363" max="15363" width="22.75" style="948" customWidth="1"/>
    <col min="15364" max="15364" width="14.125" style="948" customWidth="1"/>
    <col min="15365" max="15366" width="12.125" style="948" customWidth="1"/>
    <col min="15367" max="15368" width="16.25" style="948" customWidth="1"/>
    <col min="15369" max="15369" width="26.625" style="948" customWidth="1"/>
    <col min="15370" max="15370" width="22.875" style="948" customWidth="1"/>
    <col min="15371" max="15616" width="9" style="948"/>
    <col min="15617" max="15617" width="14.625" style="948" customWidth="1"/>
    <col min="15618" max="15618" width="9" style="948"/>
    <col min="15619" max="15619" width="22.75" style="948" customWidth="1"/>
    <col min="15620" max="15620" width="14.125" style="948" customWidth="1"/>
    <col min="15621" max="15622" width="12.125" style="948" customWidth="1"/>
    <col min="15623" max="15624" width="16.25" style="948" customWidth="1"/>
    <col min="15625" max="15625" width="26.625" style="948" customWidth="1"/>
    <col min="15626" max="15626" width="22.875" style="948" customWidth="1"/>
    <col min="15627" max="15872" width="9" style="948"/>
    <col min="15873" max="15873" width="14.625" style="948" customWidth="1"/>
    <col min="15874" max="15874" width="9" style="948"/>
    <col min="15875" max="15875" width="22.75" style="948" customWidth="1"/>
    <col min="15876" max="15876" width="14.125" style="948" customWidth="1"/>
    <col min="15877" max="15878" width="12.125" style="948" customWidth="1"/>
    <col min="15879" max="15880" width="16.25" style="948" customWidth="1"/>
    <col min="15881" max="15881" width="26.625" style="948" customWidth="1"/>
    <col min="15882" max="15882" width="22.875" style="948" customWidth="1"/>
    <col min="15883" max="16128" width="9" style="948"/>
    <col min="16129" max="16129" width="14.625" style="948" customWidth="1"/>
    <col min="16130" max="16130" width="9" style="948"/>
    <col min="16131" max="16131" width="22.75" style="948" customWidth="1"/>
    <col min="16132" max="16132" width="14.125" style="948" customWidth="1"/>
    <col min="16133" max="16134" width="12.125" style="948" customWidth="1"/>
    <col min="16135" max="16136" width="16.25" style="948" customWidth="1"/>
    <col min="16137" max="16137" width="26.625" style="948" customWidth="1"/>
    <col min="16138" max="16138" width="22.875" style="948" customWidth="1"/>
    <col min="16139" max="16384" width="9" style="948"/>
  </cols>
  <sheetData>
    <row r="1" spans="1:10" ht="19.5">
      <c r="A1" s="949" t="s">
        <v>1560</v>
      </c>
      <c r="B1" s="941"/>
      <c r="C1" s="941"/>
      <c r="D1" s="942"/>
      <c r="E1" s="942"/>
      <c r="F1" s="942"/>
      <c r="G1" s="943"/>
      <c r="H1" s="1009"/>
      <c r="I1" s="1022" t="s">
        <v>1056</v>
      </c>
      <c r="J1" s="946" t="s">
        <v>1657</v>
      </c>
    </row>
    <row r="2" spans="1:10" ht="19.5">
      <c r="A2" s="949" t="s">
        <v>1561</v>
      </c>
      <c r="B2" s="950" t="s">
        <v>1658</v>
      </c>
      <c r="C2" s="950"/>
      <c r="D2" s="951"/>
      <c r="E2" s="951"/>
      <c r="F2" s="951"/>
      <c r="G2" s="952"/>
      <c r="H2" s="1010"/>
      <c r="I2" s="1022" t="s">
        <v>1563</v>
      </c>
      <c r="J2" s="954" t="s">
        <v>1659</v>
      </c>
    </row>
    <row r="3" spans="1:10" ht="32.25">
      <c r="A3" s="2524" t="s">
        <v>1677</v>
      </c>
      <c r="B3" s="2524"/>
      <c r="C3" s="2524"/>
      <c r="D3" s="2524"/>
      <c r="E3" s="2524"/>
      <c r="F3" s="2524"/>
      <c r="G3" s="2524"/>
      <c r="H3" s="2524"/>
      <c r="I3" s="2524"/>
      <c r="J3" s="2524"/>
    </row>
    <row r="4" spans="1:10" ht="20.25" customHeight="1">
      <c r="A4" s="955" t="s">
        <v>1678</v>
      </c>
      <c r="B4" s="955"/>
      <c r="C4" s="955"/>
      <c r="D4" s="955"/>
      <c r="E4" s="955"/>
      <c r="F4" s="955"/>
      <c r="G4" s="955"/>
      <c r="H4" s="955"/>
      <c r="I4" s="955"/>
      <c r="J4" s="955"/>
    </row>
    <row r="5" spans="1:10" ht="22.5" customHeight="1">
      <c r="A5" s="950" t="s">
        <v>1679</v>
      </c>
      <c r="B5" s="950"/>
      <c r="C5" s="950"/>
      <c r="D5" s="951"/>
      <c r="E5" s="951"/>
      <c r="F5" s="951"/>
      <c r="G5" s="956"/>
      <c r="H5" s="950"/>
      <c r="I5" s="957"/>
      <c r="J5" s="956" t="s">
        <v>1569</v>
      </c>
    </row>
    <row r="6" spans="1:10" ht="22.5" customHeight="1">
      <c r="A6" s="2526" t="s">
        <v>1570</v>
      </c>
      <c r="B6" s="2526"/>
      <c r="C6" s="2557"/>
      <c r="D6" s="2528" t="s">
        <v>1664</v>
      </c>
      <c r="E6" s="2529"/>
      <c r="F6" s="2529"/>
      <c r="G6" s="2529"/>
      <c r="H6" s="2529"/>
      <c r="I6" s="2529"/>
      <c r="J6" s="2529"/>
    </row>
    <row r="7" spans="1:10" ht="19.5" customHeight="1">
      <c r="A7" s="2525"/>
      <c r="B7" s="2525"/>
      <c r="C7" s="2558"/>
      <c r="D7" s="2533" t="s">
        <v>1666</v>
      </c>
      <c r="E7" s="959"/>
      <c r="F7" s="958"/>
      <c r="G7" s="960"/>
      <c r="H7" s="960"/>
      <c r="I7" s="961"/>
      <c r="J7" s="2561" t="s">
        <v>1667</v>
      </c>
    </row>
    <row r="8" spans="1:10" ht="16.5" customHeight="1">
      <c r="A8" s="2525"/>
      <c r="B8" s="2525"/>
      <c r="C8" s="2558"/>
      <c r="D8" s="2534"/>
      <c r="E8" s="2545" t="s">
        <v>1577</v>
      </c>
      <c r="F8" s="2548" t="s">
        <v>1680</v>
      </c>
      <c r="G8" s="2546" t="s">
        <v>1579</v>
      </c>
      <c r="H8" s="2550" t="s">
        <v>1580</v>
      </c>
      <c r="I8" s="2546" t="s">
        <v>1581</v>
      </c>
      <c r="J8" s="2562"/>
    </row>
    <row r="9" spans="1:10" ht="23.25" customHeight="1">
      <c r="A9" s="2527"/>
      <c r="B9" s="2527"/>
      <c r="C9" s="2559"/>
      <c r="D9" s="2535"/>
      <c r="E9" s="2545"/>
      <c r="F9" s="2549"/>
      <c r="G9" s="2547"/>
      <c r="H9" s="2551"/>
      <c r="I9" s="2564"/>
      <c r="J9" s="2563"/>
    </row>
    <row r="10" spans="1:10" ht="19.5" customHeight="1">
      <c r="A10" s="2513" t="s">
        <v>1668</v>
      </c>
      <c r="B10" s="2516" t="s">
        <v>1583</v>
      </c>
      <c r="C10" s="2517"/>
      <c r="D10" s="962"/>
      <c r="E10" s="963"/>
      <c r="F10" s="1013"/>
      <c r="G10" s="966"/>
      <c r="H10" s="966"/>
      <c r="I10" s="966"/>
      <c r="J10" s="1023"/>
    </row>
    <row r="11" spans="1:10" ht="19.5" customHeight="1">
      <c r="A11" s="2514"/>
      <c r="B11" s="2518" t="s">
        <v>1584</v>
      </c>
      <c r="C11" s="2519"/>
      <c r="D11" s="962"/>
      <c r="E11" s="970"/>
      <c r="F11" s="1014"/>
      <c r="G11" s="966"/>
      <c r="H11" s="966"/>
      <c r="I11" s="966"/>
      <c r="J11" s="1023"/>
    </row>
    <row r="12" spans="1:10" ht="19.5" customHeight="1">
      <c r="A12" s="2514"/>
      <c r="B12" s="2520" t="s">
        <v>1585</v>
      </c>
      <c r="C12" s="2521"/>
      <c r="D12" s="962"/>
      <c r="E12" s="970"/>
      <c r="F12" s="1015"/>
      <c r="G12" s="966"/>
      <c r="H12" s="966"/>
      <c r="I12" s="966"/>
      <c r="J12" s="1024"/>
    </row>
    <row r="13" spans="1:10" ht="19.5" customHeight="1">
      <c r="A13" s="2514"/>
      <c r="B13" s="2518" t="s">
        <v>1586</v>
      </c>
      <c r="C13" s="2519"/>
      <c r="D13" s="962"/>
      <c r="E13" s="970"/>
      <c r="F13" s="1015"/>
      <c r="G13" s="966"/>
      <c r="H13" s="966"/>
      <c r="I13" s="966"/>
      <c r="J13" s="1024"/>
    </row>
    <row r="14" spans="1:10" ht="19.5" customHeight="1">
      <c r="A14" s="2514"/>
      <c r="B14" s="2520" t="s">
        <v>1587</v>
      </c>
      <c r="C14" s="2521"/>
      <c r="D14" s="962"/>
      <c r="E14" s="970"/>
      <c r="F14" s="1015"/>
      <c r="G14" s="966"/>
      <c r="H14" s="966"/>
      <c r="I14" s="966"/>
      <c r="J14" s="1024"/>
    </row>
    <row r="15" spans="1:10" ht="19.5" customHeight="1">
      <c r="A15" s="2514"/>
      <c r="B15" s="2518" t="s">
        <v>1669</v>
      </c>
      <c r="C15" s="2519"/>
      <c r="D15" s="962"/>
      <c r="E15" s="970"/>
      <c r="F15" s="1015"/>
      <c r="G15" s="966"/>
      <c r="H15" s="966"/>
      <c r="I15" s="966"/>
      <c r="J15" s="1024"/>
    </row>
    <row r="16" spans="1:10" ht="19.5" customHeight="1">
      <c r="A16" s="2514"/>
      <c r="B16" s="2518" t="s">
        <v>1589</v>
      </c>
      <c r="C16" s="2519"/>
      <c r="D16" s="962"/>
      <c r="E16" s="970"/>
      <c r="F16" s="1016"/>
      <c r="G16" s="966"/>
      <c r="H16" s="966"/>
      <c r="I16" s="966"/>
      <c r="J16" s="1025"/>
    </row>
    <row r="17" spans="1:10" ht="19.5" customHeight="1">
      <c r="A17" s="2514"/>
      <c r="B17" s="2518" t="s">
        <v>1590</v>
      </c>
      <c r="C17" s="2519"/>
      <c r="D17" s="962"/>
      <c r="E17" s="970"/>
      <c r="F17" s="1015"/>
      <c r="G17" s="966"/>
      <c r="H17" s="966"/>
      <c r="I17" s="966"/>
      <c r="J17" s="1024"/>
    </row>
    <row r="18" spans="1:10" ht="19.5" customHeight="1">
      <c r="A18" s="2514"/>
      <c r="B18" s="2518" t="s">
        <v>1591</v>
      </c>
      <c r="C18" s="2519"/>
      <c r="D18" s="962"/>
      <c r="E18" s="970"/>
      <c r="F18" s="1015"/>
      <c r="G18" s="966"/>
      <c r="H18" s="966"/>
      <c r="I18" s="966"/>
      <c r="J18" s="1024"/>
    </row>
    <row r="19" spans="1:10" ht="19.5" customHeight="1">
      <c r="A19" s="2514"/>
      <c r="B19" s="2518" t="s">
        <v>1592</v>
      </c>
      <c r="C19" s="2519"/>
      <c r="D19" s="962"/>
      <c r="E19" s="970"/>
      <c r="F19" s="1014"/>
      <c r="G19" s="966"/>
      <c r="H19" s="966"/>
      <c r="I19" s="966"/>
      <c r="J19" s="1026"/>
    </row>
    <row r="20" spans="1:10" ht="19.5" customHeight="1">
      <c r="A20" s="2514"/>
      <c r="B20" s="2520" t="s">
        <v>1593</v>
      </c>
      <c r="C20" s="2521"/>
      <c r="D20" s="962"/>
      <c r="E20" s="970"/>
      <c r="F20" s="1015"/>
      <c r="G20" s="966"/>
      <c r="H20" s="966"/>
      <c r="I20" s="966"/>
      <c r="J20" s="1026"/>
    </row>
    <row r="21" spans="1:10" ht="19.5" customHeight="1">
      <c r="A21" s="2514"/>
      <c r="B21" s="2520" t="s">
        <v>1594</v>
      </c>
      <c r="C21" s="2521"/>
      <c r="D21" s="962"/>
      <c r="E21" s="970"/>
      <c r="F21" s="1015"/>
      <c r="G21" s="966"/>
      <c r="H21" s="966"/>
      <c r="I21" s="966"/>
      <c r="J21" s="1026"/>
    </row>
    <row r="22" spans="1:10" ht="19.5" customHeight="1">
      <c r="A22" s="2514"/>
      <c r="B22" s="2518" t="s">
        <v>1595</v>
      </c>
      <c r="C22" s="2519"/>
      <c r="D22" s="962"/>
      <c r="E22" s="970"/>
      <c r="F22" s="1015"/>
      <c r="G22" s="966"/>
      <c r="H22" s="966"/>
      <c r="I22" s="966"/>
      <c r="J22" s="1026"/>
    </row>
    <row r="23" spans="1:10" ht="19.5" customHeight="1" thickBot="1">
      <c r="A23" s="2515"/>
      <c r="B23" s="2522" t="s">
        <v>1596</v>
      </c>
      <c r="C23" s="2523"/>
      <c r="D23" s="992"/>
      <c r="E23" s="1027"/>
      <c r="F23" s="1019"/>
      <c r="G23" s="996"/>
      <c r="H23" s="996"/>
      <c r="I23" s="996"/>
      <c r="J23" s="1028"/>
    </row>
    <row r="24" spans="1:10" ht="39.75" customHeight="1" thickTop="1">
      <c r="A24" s="2552" t="s">
        <v>1670</v>
      </c>
      <c r="B24" s="2552"/>
      <c r="C24" s="2553"/>
      <c r="D24" s="1029">
        <f>SUM(E24:J24)</f>
        <v>1922.8510000000001</v>
      </c>
      <c r="E24" s="1001">
        <v>0</v>
      </c>
      <c r="F24" s="1030">
        <v>0</v>
      </c>
      <c r="G24" s="1004"/>
      <c r="H24" s="1004"/>
      <c r="I24" s="1004"/>
      <c r="J24" s="1031">
        <v>1922.8510000000001</v>
      </c>
    </row>
  </sheetData>
  <mergeCells count="26">
    <mergeCell ref="A3:J3"/>
    <mergeCell ref="A6:C9"/>
    <mergeCell ref="D6:J6"/>
    <mergeCell ref="D7:D9"/>
    <mergeCell ref="J7:J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44" type="noConversion"/>
  <pageMargins left="0.31496062992125984" right="0.11811023622047244" top="1.5354330708661417" bottom="0.94488188976377951" header="0.51181102362204722" footer="0.31496062992125984"/>
  <pageSetup paperSize="9" scale="85"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1E68-CB4C-4AB7-80F3-83BD46C291FD}">
  <sheetPr>
    <pageSetUpPr fitToPage="1"/>
  </sheetPr>
  <dimension ref="A1:G39"/>
  <sheetViews>
    <sheetView zoomScale="93" zoomScaleNormal="93" workbookViewId="0">
      <selection activeCell="J28" sqref="J28"/>
    </sheetView>
  </sheetViews>
  <sheetFormatPr defaultRowHeight="16.5"/>
  <cols>
    <col min="1" max="1" width="19.125" style="1068" customWidth="1"/>
    <col min="2" max="2" width="27" style="1068" customWidth="1"/>
    <col min="3" max="4" width="18.125" style="1080" customWidth="1"/>
    <col min="5" max="6" width="18.125" style="1068" customWidth="1"/>
    <col min="7" max="7" width="26.875" style="1068" customWidth="1"/>
    <col min="8" max="256" width="9" style="948"/>
    <col min="257" max="257" width="19.125" style="948" customWidth="1"/>
    <col min="258" max="258" width="27" style="948" customWidth="1"/>
    <col min="259" max="262" width="18.125" style="948" customWidth="1"/>
    <col min="263" max="263" width="26.875" style="948" customWidth="1"/>
    <col min="264" max="512" width="9" style="948"/>
    <col min="513" max="513" width="19.125" style="948" customWidth="1"/>
    <col min="514" max="514" width="27" style="948" customWidth="1"/>
    <col min="515" max="518" width="18.125" style="948" customWidth="1"/>
    <col min="519" max="519" width="26.875" style="948" customWidth="1"/>
    <col min="520" max="768" width="9" style="948"/>
    <col min="769" max="769" width="19.125" style="948" customWidth="1"/>
    <col min="770" max="770" width="27" style="948" customWidth="1"/>
    <col min="771" max="774" width="18.125" style="948" customWidth="1"/>
    <col min="775" max="775" width="26.875" style="948" customWidth="1"/>
    <col min="776" max="1024" width="9" style="948"/>
    <col min="1025" max="1025" width="19.125" style="948" customWidth="1"/>
    <col min="1026" max="1026" width="27" style="948" customWidth="1"/>
    <col min="1027" max="1030" width="18.125" style="948" customWidth="1"/>
    <col min="1031" max="1031" width="26.875" style="948" customWidth="1"/>
    <col min="1032" max="1280" width="9" style="948"/>
    <col min="1281" max="1281" width="19.125" style="948" customWidth="1"/>
    <col min="1282" max="1282" width="27" style="948" customWidth="1"/>
    <col min="1283" max="1286" width="18.125" style="948" customWidth="1"/>
    <col min="1287" max="1287" width="26.875" style="948" customWidth="1"/>
    <col min="1288" max="1536" width="9" style="948"/>
    <col min="1537" max="1537" width="19.125" style="948" customWidth="1"/>
    <col min="1538" max="1538" width="27" style="948" customWidth="1"/>
    <col min="1539" max="1542" width="18.125" style="948" customWidth="1"/>
    <col min="1543" max="1543" width="26.875" style="948" customWidth="1"/>
    <col min="1544" max="1792" width="9" style="948"/>
    <col min="1793" max="1793" width="19.125" style="948" customWidth="1"/>
    <col min="1794" max="1794" width="27" style="948" customWidth="1"/>
    <col min="1795" max="1798" width="18.125" style="948" customWidth="1"/>
    <col min="1799" max="1799" width="26.875" style="948" customWidth="1"/>
    <col min="1800" max="2048" width="9" style="948"/>
    <col min="2049" max="2049" width="19.125" style="948" customWidth="1"/>
    <col min="2050" max="2050" width="27" style="948" customWidth="1"/>
    <col min="2051" max="2054" width="18.125" style="948" customWidth="1"/>
    <col min="2055" max="2055" width="26.875" style="948" customWidth="1"/>
    <col min="2056" max="2304" width="9" style="948"/>
    <col min="2305" max="2305" width="19.125" style="948" customWidth="1"/>
    <col min="2306" max="2306" width="27" style="948" customWidth="1"/>
    <col min="2307" max="2310" width="18.125" style="948" customWidth="1"/>
    <col min="2311" max="2311" width="26.875" style="948" customWidth="1"/>
    <col min="2312" max="2560" width="9" style="948"/>
    <col min="2561" max="2561" width="19.125" style="948" customWidth="1"/>
    <col min="2562" max="2562" width="27" style="948" customWidth="1"/>
    <col min="2563" max="2566" width="18.125" style="948" customWidth="1"/>
    <col min="2567" max="2567" width="26.875" style="948" customWidth="1"/>
    <col min="2568" max="2816" width="9" style="948"/>
    <col min="2817" max="2817" width="19.125" style="948" customWidth="1"/>
    <col min="2818" max="2818" width="27" style="948" customWidth="1"/>
    <col min="2819" max="2822" width="18.125" style="948" customWidth="1"/>
    <col min="2823" max="2823" width="26.875" style="948" customWidth="1"/>
    <col min="2824" max="3072" width="9" style="948"/>
    <col min="3073" max="3073" width="19.125" style="948" customWidth="1"/>
    <col min="3074" max="3074" width="27" style="948" customWidth="1"/>
    <col min="3075" max="3078" width="18.125" style="948" customWidth="1"/>
    <col min="3079" max="3079" width="26.875" style="948" customWidth="1"/>
    <col min="3080" max="3328" width="9" style="948"/>
    <col min="3329" max="3329" width="19.125" style="948" customWidth="1"/>
    <col min="3330" max="3330" width="27" style="948" customWidth="1"/>
    <col min="3331" max="3334" width="18.125" style="948" customWidth="1"/>
    <col min="3335" max="3335" width="26.875" style="948" customWidth="1"/>
    <col min="3336" max="3584" width="9" style="948"/>
    <col min="3585" max="3585" width="19.125" style="948" customWidth="1"/>
    <col min="3586" max="3586" width="27" style="948" customWidth="1"/>
    <col min="3587" max="3590" width="18.125" style="948" customWidth="1"/>
    <col min="3591" max="3591" width="26.875" style="948" customWidth="1"/>
    <col min="3592" max="3840" width="9" style="948"/>
    <col min="3841" max="3841" width="19.125" style="948" customWidth="1"/>
    <col min="3842" max="3842" width="27" style="948" customWidth="1"/>
    <col min="3843" max="3846" width="18.125" style="948" customWidth="1"/>
    <col min="3847" max="3847" width="26.875" style="948" customWidth="1"/>
    <col min="3848" max="4096" width="9" style="948"/>
    <col min="4097" max="4097" width="19.125" style="948" customWidth="1"/>
    <col min="4098" max="4098" width="27" style="948" customWidth="1"/>
    <col min="4099" max="4102" width="18.125" style="948" customWidth="1"/>
    <col min="4103" max="4103" width="26.875" style="948" customWidth="1"/>
    <col min="4104" max="4352" width="9" style="948"/>
    <col min="4353" max="4353" width="19.125" style="948" customWidth="1"/>
    <col min="4354" max="4354" width="27" style="948" customWidth="1"/>
    <col min="4355" max="4358" width="18.125" style="948" customWidth="1"/>
    <col min="4359" max="4359" width="26.875" style="948" customWidth="1"/>
    <col min="4360" max="4608" width="9" style="948"/>
    <col min="4609" max="4609" width="19.125" style="948" customWidth="1"/>
    <col min="4610" max="4610" width="27" style="948" customWidth="1"/>
    <col min="4611" max="4614" width="18.125" style="948" customWidth="1"/>
    <col min="4615" max="4615" width="26.875" style="948" customWidth="1"/>
    <col min="4616" max="4864" width="9" style="948"/>
    <col min="4865" max="4865" width="19.125" style="948" customWidth="1"/>
    <col min="4866" max="4866" width="27" style="948" customWidth="1"/>
    <col min="4867" max="4870" width="18.125" style="948" customWidth="1"/>
    <col min="4871" max="4871" width="26.875" style="948" customWidth="1"/>
    <col min="4872" max="5120" width="9" style="948"/>
    <col min="5121" max="5121" width="19.125" style="948" customWidth="1"/>
    <col min="5122" max="5122" width="27" style="948" customWidth="1"/>
    <col min="5123" max="5126" width="18.125" style="948" customWidth="1"/>
    <col min="5127" max="5127" width="26.875" style="948" customWidth="1"/>
    <col min="5128" max="5376" width="9" style="948"/>
    <col min="5377" max="5377" width="19.125" style="948" customWidth="1"/>
    <col min="5378" max="5378" width="27" style="948" customWidth="1"/>
    <col min="5379" max="5382" width="18.125" style="948" customWidth="1"/>
    <col min="5383" max="5383" width="26.875" style="948" customWidth="1"/>
    <col min="5384" max="5632" width="9" style="948"/>
    <col min="5633" max="5633" width="19.125" style="948" customWidth="1"/>
    <col min="5634" max="5634" width="27" style="948" customWidth="1"/>
    <col min="5635" max="5638" width="18.125" style="948" customWidth="1"/>
    <col min="5639" max="5639" width="26.875" style="948" customWidth="1"/>
    <col min="5640" max="5888" width="9" style="948"/>
    <col min="5889" max="5889" width="19.125" style="948" customWidth="1"/>
    <col min="5890" max="5890" width="27" style="948" customWidth="1"/>
    <col min="5891" max="5894" width="18.125" style="948" customWidth="1"/>
    <col min="5895" max="5895" width="26.875" style="948" customWidth="1"/>
    <col min="5896" max="6144" width="9" style="948"/>
    <col min="6145" max="6145" width="19.125" style="948" customWidth="1"/>
    <col min="6146" max="6146" width="27" style="948" customWidth="1"/>
    <col min="6147" max="6150" width="18.125" style="948" customWidth="1"/>
    <col min="6151" max="6151" width="26.875" style="948" customWidth="1"/>
    <col min="6152" max="6400" width="9" style="948"/>
    <col min="6401" max="6401" width="19.125" style="948" customWidth="1"/>
    <col min="6402" max="6402" width="27" style="948" customWidth="1"/>
    <col min="6403" max="6406" width="18.125" style="948" customWidth="1"/>
    <col min="6407" max="6407" width="26.875" style="948" customWidth="1"/>
    <col min="6408" max="6656" width="9" style="948"/>
    <col min="6657" max="6657" width="19.125" style="948" customWidth="1"/>
    <col min="6658" max="6658" width="27" style="948" customWidth="1"/>
    <col min="6659" max="6662" width="18.125" style="948" customWidth="1"/>
    <col min="6663" max="6663" width="26.875" style="948" customWidth="1"/>
    <col min="6664" max="6912" width="9" style="948"/>
    <col min="6913" max="6913" width="19.125" style="948" customWidth="1"/>
    <col min="6914" max="6914" width="27" style="948" customWidth="1"/>
    <col min="6915" max="6918" width="18.125" style="948" customWidth="1"/>
    <col min="6919" max="6919" width="26.875" style="948" customWidth="1"/>
    <col min="6920" max="7168" width="9" style="948"/>
    <col min="7169" max="7169" width="19.125" style="948" customWidth="1"/>
    <col min="7170" max="7170" width="27" style="948" customWidth="1"/>
    <col min="7171" max="7174" width="18.125" style="948" customWidth="1"/>
    <col min="7175" max="7175" width="26.875" style="948" customWidth="1"/>
    <col min="7176" max="7424" width="9" style="948"/>
    <col min="7425" max="7425" width="19.125" style="948" customWidth="1"/>
    <col min="7426" max="7426" width="27" style="948" customWidth="1"/>
    <col min="7427" max="7430" width="18.125" style="948" customWidth="1"/>
    <col min="7431" max="7431" width="26.875" style="948" customWidth="1"/>
    <col min="7432" max="7680" width="9" style="948"/>
    <col min="7681" max="7681" width="19.125" style="948" customWidth="1"/>
    <col min="7682" max="7682" width="27" style="948" customWidth="1"/>
    <col min="7683" max="7686" width="18.125" style="948" customWidth="1"/>
    <col min="7687" max="7687" width="26.875" style="948" customWidth="1"/>
    <col min="7688" max="7936" width="9" style="948"/>
    <col min="7937" max="7937" width="19.125" style="948" customWidth="1"/>
    <col min="7938" max="7938" width="27" style="948" customWidth="1"/>
    <col min="7939" max="7942" width="18.125" style="948" customWidth="1"/>
    <col min="7943" max="7943" width="26.875" style="948" customWidth="1"/>
    <col min="7944" max="8192" width="9" style="948"/>
    <col min="8193" max="8193" width="19.125" style="948" customWidth="1"/>
    <col min="8194" max="8194" width="27" style="948" customWidth="1"/>
    <col min="8195" max="8198" width="18.125" style="948" customWidth="1"/>
    <col min="8199" max="8199" width="26.875" style="948" customWidth="1"/>
    <col min="8200" max="8448" width="9" style="948"/>
    <col min="8449" max="8449" width="19.125" style="948" customWidth="1"/>
    <col min="8450" max="8450" width="27" style="948" customWidth="1"/>
    <col min="8451" max="8454" width="18.125" style="948" customWidth="1"/>
    <col min="8455" max="8455" width="26.875" style="948" customWidth="1"/>
    <col min="8456" max="8704" width="9" style="948"/>
    <col min="8705" max="8705" width="19.125" style="948" customWidth="1"/>
    <col min="8706" max="8706" width="27" style="948" customWidth="1"/>
    <col min="8707" max="8710" width="18.125" style="948" customWidth="1"/>
    <col min="8711" max="8711" width="26.875" style="948" customWidth="1"/>
    <col min="8712" max="8960" width="9" style="948"/>
    <col min="8961" max="8961" width="19.125" style="948" customWidth="1"/>
    <col min="8962" max="8962" width="27" style="948" customWidth="1"/>
    <col min="8963" max="8966" width="18.125" style="948" customWidth="1"/>
    <col min="8967" max="8967" width="26.875" style="948" customWidth="1"/>
    <col min="8968" max="9216" width="9" style="948"/>
    <col min="9217" max="9217" width="19.125" style="948" customWidth="1"/>
    <col min="9218" max="9218" width="27" style="948" customWidth="1"/>
    <col min="9219" max="9222" width="18.125" style="948" customWidth="1"/>
    <col min="9223" max="9223" width="26.875" style="948" customWidth="1"/>
    <col min="9224" max="9472" width="9" style="948"/>
    <col min="9473" max="9473" width="19.125" style="948" customWidth="1"/>
    <col min="9474" max="9474" width="27" style="948" customWidth="1"/>
    <col min="9475" max="9478" width="18.125" style="948" customWidth="1"/>
    <col min="9479" max="9479" width="26.875" style="948" customWidth="1"/>
    <col min="9480" max="9728" width="9" style="948"/>
    <col min="9729" max="9729" width="19.125" style="948" customWidth="1"/>
    <col min="9730" max="9730" width="27" style="948" customWidth="1"/>
    <col min="9731" max="9734" width="18.125" style="948" customWidth="1"/>
    <col min="9735" max="9735" width="26.875" style="948" customWidth="1"/>
    <col min="9736" max="9984" width="9" style="948"/>
    <col min="9985" max="9985" width="19.125" style="948" customWidth="1"/>
    <col min="9986" max="9986" width="27" style="948" customWidth="1"/>
    <col min="9987" max="9990" width="18.125" style="948" customWidth="1"/>
    <col min="9991" max="9991" width="26.875" style="948" customWidth="1"/>
    <col min="9992" max="10240" width="9" style="948"/>
    <col min="10241" max="10241" width="19.125" style="948" customWidth="1"/>
    <col min="10242" max="10242" width="27" style="948" customWidth="1"/>
    <col min="10243" max="10246" width="18.125" style="948" customWidth="1"/>
    <col min="10247" max="10247" width="26.875" style="948" customWidth="1"/>
    <col min="10248" max="10496" width="9" style="948"/>
    <col min="10497" max="10497" width="19.125" style="948" customWidth="1"/>
    <col min="10498" max="10498" width="27" style="948" customWidth="1"/>
    <col min="10499" max="10502" width="18.125" style="948" customWidth="1"/>
    <col min="10503" max="10503" width="26.875" style="948" customWidth="1"/>
    <col min="10504" max="10752" width="9" style="948"/>
    <col min="10753" max="10753" width="19.125" style="948" customWidth="1"/>
    <col min="10754" max="10754" width="27" style="948" customWidth="1"/>
    <col min="10755" max="10758" width="18.125" style="948" customWidth="1"/>
    <col min="10759" max="10759" width="26.875" style="948" customWidth="1"/>
    <col min="10760" max="11008" width="9" style="948"/>
    <col min="11009" max="11009" width="19.125" style="948" customWidth="1"/>
    <col min="11010" max="11010" width="27" style="948" customWidth="1"/>
    <col min="11011" max="11014" width="18.125" style="948" customWidth="1"/>
    <col min="11015" max="11015" width="26.875" style="948" customWidth="1"/>
    <col min="11016" max="11264" width="9" style="948"/>
    <col min="11265" max="11265" width="19.125" style="948" customWidth="1"/>
    <col min="11266" max="11266" width="27" style="948" customWidth="1"/>
    <col min="11267" max="11270" width="18.125" style="948" customWidth="1"/>
    <col min="11271" max="11271" width="26.875" style="948" customWidth="1"/>
    <col min="11272" max="11520" width="9" style="948"/>
    <col min="11521" max="11521" width="19.125" style="948" customWidth="1"/>
    <col min="11522" max="11522" width="27" style="948" customWidth="1"/>
    <col min="11523" max="11526" width="18.125" style="948" customWidth="1"/>
    <col min="11527" max="11527" width="26.875" style="948" customWidth="1"/>
    <col min="11528" max="11776" width="9" style="948"/>
    <col min="11777" max="11777" width="19.125" style="948" customWidth="1"/>
    <col min="11778" max="11778" width="27" style="948" customWidth="1"/>
    <col min="11779" max="11782" width="18.125" style="948" customWidth="1"/>
    <col min="11783" max="11783" width="26.875" style="948" customWidth="1"/>
    <col min="11784" max="12032" width="9" style="948"/>
    <col min="12033" max="12033" width="19.125" style="948" customWidth="1"/>
    <col min="12034" max="12034" width="27" style="948" customWidth="1"/>
    <col min="12035" max="12038" width="18.125" style="948" customWidth="1"/>
    <col min="12039" max="12039" width="26.875" style="948" customWidth="1"/>
    <col min="12040" max="12288" width="9" style="948"/>
    <col min="12289" max="12289" width="19.125" style="948" customWidth="1"/>
    <col min="12290" max="12290" width="27" style="948" customWidth="1"/>
    <col min="12291" max="12294" width="18.125" style="948" customWidth="1"/>
    <col min="12295" max="12295" width="26.875" style="948" customWidth="1"/>
    <col min="12296" max="12544" width="9" style="948"/>
    <col min="12545" max="12545" width="19.125" style="948" customWidth="1"/>
    <col min="12546" max="12546" width="27" style="948" customWidth="1"/>
    <col min="12547" max="12550" width="18.125" style="948" customWidth="1"/>
    <col min="12551" max="12551" width="26.875" style="948" customWidth="1"/>
    <col min="12552" max="12800" width="9" style="948"/>
    <col min="12801" max="12801" width="19.125" style="948" customWidth="1"/>
    <col min="12802" max="12802" width="27" style="948" customWidth="1"/>
    <col min="12803" max="12806" width="18.125" style="948" customWidth="1"/>
    <col min="12807" max="12807" width="26.875" style="948" customWidth="1"/>
    <col min="12808" max="13056" width="9" style="948"/>
    <col min="13057" max="13057" width="19.125" style="948" customWidth="1"/>
    <col min="13058" max="13058" width="27" style="948" customWidth="1"/>
    <col min="13059" max="13062" width="18.125" style="948" customWidth="1"/>
    <col min="13063" max="13063" width="26.875" style="948" customWidth="1"/>
    <col min="13064" max="13312" width="9" style="948"/>
    <col min="13313" max="13313" width="19.125" style="948" customWidth="1"/>
    <col min="13314" max="13314" width="27" style="948" customWidth="1"/>
    <col min="13315" max="13318" width="18.125" style="948" customWidth="1"/>
    <col min="13319" max="13319" width="26.875" style="948" customWidth="1"/>
    <col min="13320" max="13568" width="9" style="948"/>
    <col min="13569" max="13569" width="19.125" style="948" customWidth="1"/>
    <col min="13570" max="13570" width="27" style="948" customWidth="1"/>
    <col min="13571" max="13574" width="18.125" style="948" customWidth="1"/>
    <col min="13575" max="13575" width="26.875" style="948" customWidth="1"/>
    <col min="13576" max="13824" width="9" style="948"/>
    <col min="13825" max="13825" width="19.125" style="948" customWidth="1"/>
    <col min="13826" max="13826" width="27" style="948" customWidth="1"/>
    <col min="13827" max="13830" width="18.125" style="948" customWidth="1"/>
    <col min="13831" max="13831" width="26.875" style="948" customWidth="1"/>
    <col min="13832" max="14080" width="9" style="948"/>
    <col min="14081" max="14081" width="19.125" style="948" customWidth="1"/>
    <col min="14082" max="14082" width="27" style="948" customWidth="1"/>
    <col min="14083" max="14086" width="18.125" style="948" customWidth="1"/>
    <col min="14087" max="14087" width="26.875" style="948" customWidth="1"/>
    <col min="14088" max="14336" width="9" style="948"/>
    <col min="14337" max="14337" width="19.125" style="948" customWidth="1"/>
    <col min="14338" max="14338" width="27" style="948" customWidth="1"/>
    <col min="14339" max="14342" width="18.125" style="948" customWidth="1"/>
    <col min="14343" max="14343" width="26.875" style="948" customWidth="1"/>
    <col min="14344" max="14592" width="9" style="948"/>
    <col min="14593" max="14593" width="19.125" style="948" customWidth="1"/>
    <col min="14594" max="14594" width="27" style="948" customWidth="1"/>
    <col min="14595" max="14598" width="18.125" style="948" customWidth="1"/>
    <col min="14599" max="14599" width="26.875" style="948" customWidth="1"/>
    <col min="14600" max="14848" width="9" style="948"/>
    <col min="14849" max="14849" width="19.125" style="948" customWidth="1"/>
    <col min="14850" max="14850" width="27" style="948" customWidth="1"/>
    <col min="14851" max="14854" width="18.125" style="948" customWidth="1"/>
    <col min="14855" max="14855" width="26.875" style="948" customWidth="1"/>
    <col min="14856" max="15104" width="9" style="948"/>
    <col min="15105" max="15105" width="19.125" style="948" customWidth="1"/>
    <col min="15106" max="15106" width="27" style="948" customWidth="1"/>
    <col min="15107" max="15110" width="18.125" style="948" customWidth="1"/>
    <col min="15111" max="15111" width="26.875" style="948" customWidth="1"/>
    <col min="15112" max="15360" width="9" style="948"/>
    <col min="15361" max="15361" width="19.125" style="948" customWidth="1"/>
    <col min="15362" max="15362" width="27" style="948" customWidth="1"/>
    <col min="15363" max="15366" width="18.125" style="948" customWidth="1"/>
    <col min="15367" max="15367" width="26.875" style="948" customWidth="1"/>
    <col min="15368" max="15616" width="9" style="948"/>
    <col min="15617" max="15617" width="19.125" style="948" customWidth="1"/>
    <col min="15618" max="15618" width="27" style="948" customWidth="1"/>
    <col min="15619" max="15622" width="18.125" style="948" customWidth="1"/>
    <col min="15623" max="15623" width="26.875" style="948" customWidth="1"/>
    <col min="15624" max="15872" width="9" style="948"/>
    <col min="15873" max="15873" width="19.125" style="948" customWidth="1"/>
    <col min="15874" max="15874" width="27" style="948" customWidth="1"/>
    <col min="15875" max="15878" width="18.125" style="948" customWidth="1"/>
    <col min="15879" max="15879" width="26.875" style="948" customWidth="1"/>
    <col min="15880" max="16128" width="9" style="948"/>
    <col min="16129" max="16129" width="19.125" style="948" customWidth="1"/>
    <col min="16130" max="16130" width="27" style="948" customWidth="1"/>
    <col min="16131" max="16134" width="18.125" style="948" customWidth="1"/>
    <col min="16135" max="16135" width="26.875" style="948" customWidth="1"/>
    <col min="16136" max="16384" width="9" style="948"/>
  </cols>
  <sheetData>
    <row r="1" spans="1:7" ht="17.25">
      <c r="A1" s="1032" t="s">
        <v>1606</v>
      </c>
      <c r="B1" s="1033"/>
      <c r="C1" s="1033"/>
      <c r="D1" s="1033"/>
      <c r="E1" s="1033"/>
      <c r="F1" s="1034" t="s">
        <v>784</v>
      </c>
      <c r="G1" s="946" t="s">
        <v>1657</v>
      </c>
    </row>
    <row r="2" spans="1:7" ht="19.5">
      <c r="A2" s="1032" t="s">
        <v>1608</v>
      </c>
      <c r="B2" s="950" t="s">
        <v>1658</v>
      </c>
      <c r="C2" s="1035"/>
      <c r="D2" s="1035"/>
      <c r="E2" s="1035"/>
      <c r="F2" s="1034" t="s">
        <v>1563</v>
      </c>
      <c r="G2" s="954" t="s">
        <v>1659</v>
      </c>
    </row>
    <row r="3" spans="1:7" ht="27.75">
      <c r="A3" s="2591" t="s">
        <v>1681</v>
      </c>
      <c r="B3" s="2591"/>
      <c r="C3" s="2591"/>
      <c r="D3" s="2591"/>
      <c r="E3" s="2591"/>
      <c r="F3" s="2591"/>
      <c r="G3" s="2591"/>
    </row>
    <row r="4" spans="1:7" ht="20.25" thickBot="1">
      <c r="A4" s="2592" t="s">
        <v>1682</v>
      </c>
      <c r="B4" s="2592"/>
      <c r="C4" s="1036"/>
      <c r="D4" s="1036" t="s">
        <v>1683</v>
      </c>
      <c r="E4" s="1037"/>
      <c r="F4" s="1037"/>
      <c r="G4" s="1036" t="s">
        <v>1613</v>
      </c>
    </row>
    <row r="5" spans="1:7" ht="35.25" thickBot="1">
      <c r="A5" s="2593" t="s">
        <v>1614</v>
      </c>
      <c r="B5" s="2594"/>
      <c r="C5" s="1038" t="s">
        <v>1615</v>
      </c>
      <c r="D5" s="1039" t="s">
        <v>1684</v>
      </c>
      <c r="E5" s="1038" t="s">
        <v>1617</v>
      </c>
      <c r="F5" s="1040" t="s">
        <v>1618</v>
      </c>
      <c r="G5" s="1041" t="s">
        <v>1619</v>
      </c>
    </row>
    <row r="6" spans="1:7">
      <c r="A6" s="2595" t="s">
        <v>1620</v>
      </c>
      <c r="B6" s="2596"/>
      <c r="C6" s="1042"/>
      <c r="D6" s="1043"/>
      <c r="E6" s="1044"/>
      <c r="F6" s="1045"/>
      <c r="G6" s="1046"/>
    </row>
    <row r="7" spans="1:7">
      <c r="A7" s="2579" t="s">
        <v>1621</v>
      </c>
      <c r="B7" s="2580"/>
      <c r="C7" s="1047"/>
      <c r="D7" s="1047"/>
      <c r="E7" s="1048"/>
      <c r="F7" s="1049"/>
      <c r="G7" s="1050"/>
    </row>
    <row r="8" spans="1:7">
      <c r="A8" s="2577" t="s">
        <v>1622</v>
      </c>
      <c r="B8" s="2578"/>
      <c r="C8" s="1051"/>
      <c r="D8" s="1051"/>
      <c r="E8" s="1048"/>
      <c r="F8" s="1049"/>
      <c r="G8" s="1050"/>
    </row>
    <row r="9" spans="1:7">
      <c r="A9" s="2583" t="s">
        <v>1623</v>
      </c>
      <c r="B9" s="2584"/>
      <c r="C9" s="1052"/>
      <c r="D9" s="2585"/>
      <c r="E9" s="2585"/>
      <c r="F9" s="2588"/>
      <c r="G9" s="2588"/>
    </row>
    <row r="10" spans="1:7">
      <c r="A10" s="2575" t="s">
        <v>1624</v>
      </c>
      <c r="B10" s="2576"/>
      <c r="C10" s="1053"/>
      <c r="D10" s="2586"/>
      <c r="E10" s="2586"/>
      <c r="F10" s="2589"/>
      <c r="G10" s="2589"/>
    </row>
    <row r="11" spans="1:7">
      <c r="A11" s="2575" t="s">
        <v>1625</v>
      </c>
      <c r="B11" s="2576"/>
      <c r="C11" s="1053"/>
      <c r="D11" s="2587"/>
      <c r="E11" s="2587"/>
      <c r="F11" s="2590"/>
      <c r="G11" s="2590"/>
    </row>
    <row r="12" spans="1:7">
      <c r="A12" s="2575" t="s">
        <v>1626</v>
      </c>
      <c r="B12" s="2576"/>
      <c r="C12" s="1054"/>
      <c r="D12" s="1055"/>
      <c r="E12" s="1056"/>
      <c r="F12" s="1057"/>
      <c r="G12" s="1058"/>
    </row>
    <row r="13" spans="1:7">
      <c r="A13" s="2577" t="s">
        <v>1627</v>
      </c>
      <c r="B13" s="2578"/>
      <c r="C13" s="1051"/>
      <c r="D13" s="1051"/>
      <c r="E13" s="1059"/>
      <c r="F13" s="1060"/>
      <c r="G13" s="1061"/>
    </row>
    <row r="14" spans="1:7">
      <c r="A14" s="2579" t="s">
        <v>1628</v>
      </c>
      <c r="B14" s="2580"/>
      <c r="C14" s="1047"/>
      <c r="D14" s="1047"/>
      <c r="E14" s="1059"/>
      <c r="F14" s="1060"/>
      <c r="G14" s="1061"/>
    </row>
    <row r="15" spans="1:7">
      <c r="A15" s="2577" t="s">
        <v>1685</v>
      </c>
      <c r="B15" s="2578"/>
      <c r="C15" s="1051"/>
      <c r="D15" s="1051"/>
      <c r="E15" s="1059"/>
      <c r="F15" s="1060"/>
      <c r="G15" s="1061"/>
    </row>
    <row r="16" spans="1:7">
      <c r="A16" s="2577" t="s">
        <v>1686</v>
      </c>
      <c r="B16" s="2578"/>
      <c r="C16" s="1051"/>
      <c r="D16" s="1051"/>
      <c r="E16" s="1059"/>
      <c r="F16" s="1060"/>
      <c r="G16" s="1061"/>
    </row>
    <row r="17" spans="1:7">
      <c r="A17" s="2577" t="s">
        <v>1631</v>
      </c>
      <c r="B17" s="2578"/>
      <c r="C17" s="1051"/>
      <c r="D17" s="1051"/>
      <c r="E17" s="1059"/>
      <c r="F17" s="1060"/>
      <c r="G17" s="1061"/>
    </row>
    <row r="18" spans="1:7">
      <c r="A18" s="2573" t="s">
        <v>1632</v>
      </c>
      <c r="B18" s="2574"/>
      <c r="C18" s="1062"/>
      <c r="D18" s="1062"/>
      <c r="E18" s="1059"/>
      <c r="F18" s="1060"/>
      <c r="G18" s="1061"/>
    </row>
    <row r="19" spans="1:7">
      <c r="A19" s="2577" t="s">
        <v>1633</v>
      </c>
      <c r="B19" s="2578"/>
      <c r="C19" s="1051"/>
      <c r="D19" s="1051"/>
      <c r="E19" s="1059"/>
      <c r="F19" s="1060"/>
      <c r="G19" s="1061"/>
    </row>
    <row r="20" spans="1:7">
      <c r="A20" s="2577" t="s">
        <v>1634</v>
      </c>
      <c r="B20" s="2578"/>
      <c r="C20" s="1051"/>
      <c r="D20" s="1051"/>
      <c r="E20" s="1059"/>
      <c r="F20" s="1060"/>
      <c r="G20" s="1061"/>
    </row>
    <row r="21" spans="1:7">
      <c r="A21" s="2581" t="s">
        <v>1635</v>
      </c>
      <c r="B21" s="2582"/>
      <c r="C21" s="1063"/>
      <c r="D21" s="1063"/>
      <c r="E21" s="1064"/>
      <c r="F21" s="1065"/>
      <c r="G21" s="1061"/>
    </row>
    <row r="22" spans="1:7">
      <c r="A22" s="2573" t="s">
        <v>1636</v>
      </c>
      <c r="B22" s="2574"/>
      <c r="C22" s="1062"/>
      <c r="D22" s="1062"/>
      <c r="E22" s="1064"/>
      <c r="F22" s="1065"/>
      <c r="G22" s="1066"/>
    </row>
    <row r="23" spans="1:7">
      <c r="A23" s="2565" t="s">
        <v>1637</v>
      </c>
      <c r="B23" s="2566"/>
      <c r="C23" s="1067"/>
      <c r="D23" s="1067"/>
      <c r="E23" s="1059"/>
      <c r="F23" s="1060"/>
      <c r="G23" s="1061"/>
    </row>
    <row r="24" spans="1:7" ht="16.5" customHeight="1">
      <c r="A24" s="2565" t="s">
        <v>1638</v>
      </c>
      <c r="B24" s="2566"/>
      <c r="C24" s="1067"/>
      <c r="D24" s="1067"/>
      <c r="E24" s="1059"/>
      <c r="F24" s="1060"/>
      <c r="G24" s="1061"/>
    </row>
    <row r="25" spans="1:7" ht="16.5" customHeight="1">
      <c r="A25" s="2571" t="s">
        <v>1639</v>
      </c>
      <c r="B25" s="2572"/>
      <c r="C25" s="1067"/>
      <c r="D25" s="1067"/>
      <c r="E25" s="1059"/>
      <c r="F25" s="1060"/>
      <c r="G25" s="1061"/>
    </row>
    <row r="26" spans="1:7">
      <c r="A26" s="2565" t="s">
        <v>1640</v>
      </c>
      <c r="B26" s="2566"/>
      <c r="C26" s="1067"/>
      <c r="D26" s="1067"/>
      <c r="E26" s="1059"/>
      <c r="F26" s="1060"/>
      <c r="G26" s="1061"/>
    </row>
    <row r="27" spans="1:7" ht="35.25" customHeight="1">
      <c r="A27" s="2571" t="s">
        <v>1687</v>
      </c>
      <c r="B27" s="2572"/>
      <c r="C27" s="1067"/>
      <c r="D27" s="1067"/>
      <c r="E27" s="1059"/>
      <c r="F27" s="1060"/>
      <c r="G27" s="1061"/>
    </row>
    <row r="28" spans="1:7">
      <c r="A28" s="2571" t="s">
        <v>1642</v>
      </c>
      <c r="B28" s="2572"/>
      <c r="C28" s="1067"/>
      <c r="D28" s="1067"/>
      <c r="E28" s="1059"/>
      <c r="F28" s="1060"/>
      <c r="G28" s="1061"/>
    </row>
    <row r="29" spans="1:7">
      <c r="A29" s="2573" t="s">
        <v>1643</v>
      </c>
      <c r="B29" s="2574"/>
      <c r="C29" s="1062"/>
      <c r="D29" s="1062"/>
      <c r="E29" s="1059"/>
      <c r="F29" s="1060"/>
      <c r="G29" s="1061"/>
    </row>
    <row r="30" spans="1:7" s="1068" customFormat="1">
      <c r="A30" s="2565" t="s">
        <v>1644</v>
      </c>
      <c r="B30" s="2566"/>
      <c r="C30" s="1062"/>
      <c r="D30" s="1062"/>
      <c r="E30" s="1059"/>
      <c r="F30" s="1060"/>
      <c r="G30" s="1061"/>
    </row>
    <row r="31" spans="1:7" s="1068" customFormat="1">
      <c r="A31" s="2565" t="s">
        <v>1645</v>
      </c>
      <c r="B31" s="2566"/>
      <c r="C31" s="1062"/>
      <c r="D31" s="1062"/>
      <c r="E31" s="1059"/>
      <c r="F31" s="1060"/>
      <c r="G31" s="1061"/>
    </row>
    <row r="32" spans="1:7">
      <c r="A32" s="2567" t="s">
        <v>1646</v>
      </c>
      <c r="B32" s="2568"/>
      <c r="C32" s="1069"/>
      <c r="D32" s="1069"/>
      <c r="E32" s="1070"/>
      <c r="F32" s="1071"/>
      <c r="G32" s="1072"/>
    </row>
    <row r="33" spans="1:7" ht="17.25" customHeight="1" thickBot="1">
      <c r="A33" s="2569" t="s">
        <v>1688</v>
      </c>
      <c r="B33" s="2570"/>
      <c r="C33" s="1073"/>
      <c r="D33" s="1073"/>
      <c r="E33" s="1074"/>
      <c r="F33" s="1075"/>
      <c r="G33" s="1076"/>
    </row>
    <row r="34" spans="1:7">
      <c r="A34" s="1077" t="s">
        <v>1647</v>
      </c>
      <c r="B34" s="1077" t="s">
        <v>1648</v>
      </c>
      <c r="C34" s="1078" t="s">
        <v>815</v>
      </c>
      <c r="D34" s="1077"/>
      <c r="E34" s="1078" t="s">
        <v>1649</v>
      </c>
      <c r="F34" s="1078"/>
      <c r="G34" s="1078" t="s">
        <v>1689</v>
      </c>
    </row>
    <row r="35" spans="1:7">
      <c r="C35" s="1078" t="s">
        <v>817</v>
      </c>
      <c r="D35" s="1077"/>
      <c r="E35" s="1078"/>
      <c r="F35" s="1078"/>
      <c r="G35" s="1078"/>
    </row>
    <row r="36" spans="1:7" ht="19.5">
      <c r="A36" s="1068" t="s">
        <v>1690</v>
      </c>
      <c r="C36" s="941"/>
      <c r="D36" s="941"/>
      <c r="E36" s="955"/>
      <c r="F36" s="955"/>
      <c r="G36" s="955"/>
    </row>
    <row r="37" spans="1:7" ht="19.5">
      <c r="A37" s="1068" t="s">
        <v>1691</v>
      </c>
      <c r="C37" s="941"/>
      <c r="D37" s="941"/>
      <c r="E37" s="955"/>
      <c r="F37" s="955"/>
      <c r="G37" s="955"/>
    </row>
    <row r="38" spans="1:7" ht="19.5">
      <c r="A38" s="1068" t="s">
        <v>1653</v>
      </c>
      <c r="C38" s="941"/>
      <c r="D38" s="941"/>
      <c r="E38" s="955"/>
      <c r="F38" s="955"/>
      <c r="G38" s="955"/>
    </row>
    <row r="39" spans="1:7" ht="19.5">
      <c r="A39" s="1079" t="s">
        <v>1654</v>
      </c>
      <c r="B39" s="955"/>
      <c r="C39" s="941"/>
      <c r="D39" s="941"/>
      <c r="E39" s="955"/>
      <c r="F39" s="955"/>
      <c r="G39" s="955"/>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44" type="noConversion"/>
  <pageMargins left="0.7" right="0.7" top="0.75" bottom="0.75" header="0.3" footer="0.3"/>
  <pageSetup paperSize="9" scale="72" orientation="landscape" horizontalDpi="4294967295" verticalDpi="4294967295"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974-CAE2-4A4B-AE80-3B2FFDD42711}">
  <sheetPr>
    <pageSetUpPr fitToPage="1"/>
  </sheetPr>
  <dimension ref="A1:M25"/>
  <sheetViews>
    <sheetView zoomScale="73" zoomScaleNormal="73" workbookViewId="0">
      <selection activeCell="M2" sqref="M2"/>
    </sheetView>
  </sheetViews>
  <sheetFormatPr defaultColWidth="8.875" defaultRowHeight="16.5"/>
  <cols>
    <col min="1" max="1" width="14.625" style="659" customWidth="1"/>
    <col min="2" max="2" width="9" style="659" customWidth="1"/>
    <col min="3" max="3" width="22.75" style="659" customWidth="1"/>
    <col min="4" max="4" width="16.25" style="659" customWidth="1"/>
    <col min="5" max="7" width="12.125" style="659" customWidth="1"/>
    <col min="8" max="9" width="16.25" style="659" customWidth="1"/>
    <col min="10" max="10" width="26.625" style="659" customWidth="1"/>
    <col min="11" max="11" width="17.25" style="659" customWidth="1"/>
    <col min="12" max="12" width="23.375" style="659" customWidth="1"/>
    <col min="13" max="256" width="8.875" style="814"/>
    <col min="257" max="257" width="14.625" style="814" customWidth="1"/>
    <col min="258" max="258" width="9" style="814" customWidth="1"/>
    <col min="259" max="259" width="22.75" style="814" customWidth="1"/>
    <col min="260" max="260" width="16.25" style="814" customWidth="1"/>
    <col min="261" max="263" width="12.125" style="814" customWidth="1"/>
    <col min="264" max="265" width="16.25" style="814" customWidth="1"/>
    <col min="266" max="266" width="26.625" style="814" customWidth="1"/>
    <col min="267" max="267" width="17.25" style="814" customWidth="1"/>
    <col min="268" max="268" width="23.375" style="814" customWidth="1"/>
    <col min="269" max="512" width="8.875" style="814"/>
    <col min="513" max="513" width="14.625" style="814" customWidth="1"/>
    <col min="514" max="514" width="9" style="814" customWidth="1"/>
    <col min="515" max="515" width="22.75" style="814" customWidth="1"/>
    <col min="516" max="516" width="16.25" style="814" customWidth="1"/>
    <col min="517" max="519" width="12.125" style="814" customWidth="1"/>
    <col min="520" max="521" width="16.25" style="814" customWidth="1"/>
    <col min="522" max="522" width="26.625" style="814" customWidth="1"/>
    <col min="523" max="523" width="17.25" style="814" customWidth="1"/>
    <col min="524" max="524" width="23.375" style="814" customWidth="1"/>
    <col min="525" max="768" width="8.875" style="814"/>
    <col min="769" max="769" width="14.625" style="814" customWidth="1"/>
    <col min="770" max="770" width="9" style="814" customWidth="1"/>
    <col min="771" max="771" width="22.75" style="814" customWidth="1"/>
    <col min="772" max="772" width="16.25" style="814" customWidth="1"/>
    <col min="773" max="775" width="12.125" style="814" customWidth="1"/>
    <col min="776" max="777" width="16.25" style="814" customWidth="1"/>
    <col min="778" max="778" width="26.625" style="814" customWidth="1"/>
    <col min="779" max="779" width="17.25" style="814" customWidth="1"/>
    <col min="780" max="780" width="23.375" style="814" customWidth="1"/>
    <col min="781" max="1024" width="8.875" style="814"/>
    <col min="1025" max="1025" width="14.625" style="814" customWidth="1"/>
    <col min="1026" max="1026" width="9" style="814" customWidth="1"/>
    <col min="1027" max="1027" width="22.75" style="814" customWidth="1"/>
    <col min="1028" max="1028" width="16.25" style="814" customWidth="1"/>
    <col min="1029" max="1031" width="12.125" style="814" customWidth="1"/>
    <col min="1032" max="1033" width="16.25" style="814" customWidth="1"/>
    <col min="1034" max="1034" width="26.625" style="814" customWidth="1"/>
    <col min="1035" max="1035" width="17.25" style="814" customWidth="1"/>
    <col min="1036" max="1036" width="23.375" style="814" customWidth="1"/>
    <col min="1037" max="1280" width="8.875" style="814"/>
    <col min="1281" max="1281" width="14.625" style="814" customWidth="1"/>
    <col min="1282" max="1282" width="9" style="814" customWidth="1"/>
    <col min="1283" max="1283" width="22.75" style="814" customWidth="1"/>
    <col min="1284" max="1284" width="16.25" style="814" customWidth="1"/>
    <col min="1285" max="1287" width="12.125" style="814" customWidth="1"/>
    <col min="1288" max="1289" width="16.25" style="814" customWidth="1"/>
    <col min="1290" max="1290" width="26.625" style="814" customWidth="1"/>
    <col min="1291" max="1291" width="17.25" style="814" customWidth="1"/>
    <col min="1292" max="1292" width="23.375" style="814" customWidth="1"/>
    <col min="1293" max="1536" width="8.875" style="814"/>
    <col min="1537" max="1537" width="14.625" style="814" customWidth="1"/>
    <col min="1538" max="1538" width="9" style="814" customWidth="1"/>
    <col min="1539" max="1539" width="22.75" style="814" customWidth="1"/>
    <col min="1540" max="1540" width="16.25" style="814" customWidth="1"/>
    <col min="1541" max="1543" width="12.125" style="814" customWidth="1"/>
    <col min="1544" max="1545" width="16.25" style="814" customWidth="1"/>
    <col min="1546" max="1546" width="26.625" style="814" customWidth="1"/>
    <col min="1547" max="1547" width="17.25" style="814" customWidth="1"/>
    <col min="1548" max="1548" width="23.375" style="814" customWidth="1"/>
    <col min="1549" max="1792" width="8.875" style="814"/>
    <col min="1793" max="1793" width="14.625" style="814" customWidth="1"/>
    <col min="1794" max="1794" width="9" style="814" customWidth="1"/>
    <col min="1795" max="1795" width="22.75" style="814" customWidth="1"/>
    <col min="1796" max="1796" width="16.25" style="814" customWidth="1"/>
    <col min="1797" max="1799" width="12.125" style="814" customWidth="1"/>
    <col min="1800" max="1801" width="16.25" style="814" customWidth="1"/>
    <col min="1802" max="1802" width="26.625" style="814" customWidth="1"/>
    <col min="1803" max="1803" width="17.25" style="814" customWidth="1"/>
    <col min="1804" max="1804" width="23.375" style="814" customWidth="1"/>
    <col min="1805" max="2048" width="8.875" style="814"/>
    <col min="2049" max="2049" width="14.625" style="814" customWidth="1"/>
    <col min="2050" max="2050" width="9" style="814" customWidth="1"/>
    <col min="2051" max="2051" width="22.75" style="814" customWidth="1"/>
    <col min="2052" max="2052" width="16.25" style="814" customWidth="1"/>
    <col min="2053" max="2055" width="12.125" style="814" customWidth="1"/>
    <col min="2056" max="2057" width="16.25" style="814" customWidth="1"/>
    <col min="2058" max="2058" width="26.625" style="814" customWidth="1"/>
    <col min="2059" max="2059" width="17.25" style="814" customWidth="1"/>
    <col min="2060" max="2060" width="23.375" style="814" customWidth="1"/>
    <col min="2061" max="2304" width="8.875" style="814"/>
    <col min="2305" max="2305" width="14.625" style="814" customWidth="1"/>
    <col min="2306" max="2306" width="9" style="814" customWidth="1"/>
    <col min="2307" max="2307" width="22.75" style="814" customWidth="1"/>
    <col min="2308" max="2308" width="16.25" style="814" customWidth="1"/>
    <col min="2309" max="2311" width="12.125" style="814" customWidth="1"/>
    <col min="2312" max="2313" width="16.25" style="814" customWidth="1"/>
    <col min="2314" max="2314" width="26.625" style="814" customWidth="1"/>
    <col min="2315" max="2315" width="17.25" style="814" customWidth="1"/>
    <col min="2316" max="2316" width="23.375" style="814" customWidth="1"/>
    <col min="2317" max="2560" width="8.875" style="814"/>
    <col min="2561" max="2561" width="14.625" style="814" customWidth="1"/>
    <col min="2562" max="2562" width="9" style="814" customWidth="1"/>
    <col min="2563" max="2563" width="22.75" style="814" customWidth="1"/>
    <col min="2564" max="2564" width="16.25" style="814" customWidth="1"/>
    <col min="2565" max="2567" width="12.125" style="814" customWidth="1"/>
    <col min="2568" max="2569" width="16.25" style="814" customWidth="1"/>
    <col min="2570" max="2570" width="26.625" style="814" customWidth="1"/>
    <col min="2571" max="2571" width="17.25" style="814" customWidth="1"/>
    <col min="2572" max="2572" width="23.375" style="814" customWidth="1"/>
    <col min="2573" max="2816" width="8.875" style="814"/>
    <col min="2817" max="2817" width="14.625" style="814" customWidth="1"/>
    <col min="2818" max="2818" width="9" style="814" customWidth="1"/>
    <col min="2819" max="2819" width="22.75" style="814" customWidth="1"/>
    <col min="2820" max="2820" width="16.25" style="814" customWidth="1"/>
    <col min="2821" max="2823" width="12.125" style="814" customWidth="1"/>
    <col min="2824" max="2825" width="16.25" style="814" customWidth="1"/>
    <col min="2826" max="2826" width="26.625" style="814" customWidth="1"/>
    <col min="2827" max="2827" width="17.25" style="814" customWidth="1"/>
    <col min="2828" max="2828" width="23.375" style="814" customWidth="1"/>
    <col min="2829" max="3072" width="8.875" style="814"/>
    <col min="3073" max="3073" width="14.625" style="814" customWidth="1"/>
    <col min="3074" max="3074" width="9" style="814" customWidth="1"/>
    <col min="3075" max="3075" width="22.75" style="814" customWidth="1"/>
    <col min="3076" max="3076" width="16.25" style="814" customWidth="1"/>
    <col min="3077" max="3079" width="12.125" style="814" customWidth="1"/>
    <col min="3080" max="3081" width="16.25" style="814" customWidth="1"/>
    <col min="3082" max="3082" width="26.625" style="814" customWidth="1"/>
    <col min="3083" max="3083" width="17.25" style="814" customWidth="1"/>
    <col min="3084" max="3084" width="23.375" style="814" customWidth="1"/>
    <col min="3085" max="3328" width="8.875" style="814"/>
    <col min="3329" max="3329" width="14.625" style="814" customWidth="1"/>
    <col min="3330" max="3330" width="9" style="814" customWidth="1"/>
    <col min="3331" max="3331" width="22.75" style="814" customWidth="1"/>
    <col min="3332" max="3332" width="16.25" style="814" customWidth="1"/>
    <col min="3333" max="3335" width="12.125" style="814" customWidth="1"/>
    <col min="3336" max="3337" width="16.25" style="814" customWidth="1"/>
    <col min="3338" max="3338" width="26.625" style="814" customWidth="1"/>
    <col min="3339" max="3339" width="17.25" style="814" customWidth="1"/>
    <col min="3340" max="3340" width="23.375" style="814" customWidth="1"/>
    <col min="3341" max="3584" width="8.875" style="814"/>
    <col min="3585" max="3585" width="14.625" style="814" customWidth="1"/>
    <col min="3586" max="3586" width="9" style="814" customWidth="1"/>
    <col min="3587" max="3587" width="22.75" style="814" customWidth="1"/>
    <col min="3588" max="3588" width="16.25" style="814" customWidth="1"/>
    <col min="3589" max="3591" width="12.125" style="814" customWidth="1"/>
    <col min="3592" max="3593" width="16.25" style="814" customWidth="1"/>
    <col min="3594" max="3594" width="26.625" style="814" customWidth="1"/>
    <col min="3595" max="3595" width="17.25" style="814" customWidth="1"/>
    <col min="3596" max="3596" width="23.375" style="814" customWidth="1"/>
    <col min="3597" max="3840" width="8.875" style="814"/>
    <col min="3841" max="3841" width="14.625" style="814" customWidth="1"/>
    <col min="3842" max="3842" width="9" style="814" customWidth="1"/>
    <col min="3843" max="3843" width="22.75" style="814" customWidth="1"/>
    <col min="3844" max="3844" width="16.25" style="814" customWidth="1"/>
    <col min="3845" max="3847" width="12.125" style="814" customWidth="1"/>
    <col min="3848" max="3849" width="16.25" style="814" customWidth="1"/>
    <col min="3850" max="3850" width="26.625" style="814" customWidth="1"/>
    <col min="3851" max="3851" width="17.25" style="814" customWidth="1"/>
    <col min="3852" max="3852" width="23.375" style="814" customWidth="1"/>
    <col min="3853" max="4096" width="8.875" style="814"/>
    <col min="4097" max="4097" width="14.625" style="814" customWidth="1"/>
    <col min="4098" max="4098" width="9" style="814" customWidth="1"/>
    <col min="4099" max="4099" width="22.75" style="814" customWidth="1"/>
    <col min="4100" max="4100" width="16.25" style="814" customWidth="1"/>
    <col min="4101" max="4103" width="12.125" style="814" customWidth="1"/>
    <col min="4104" max="4105" width="16.25" style="814" customWidth="1"/>
    <col min="4106" max="4106" width="26.625" style="814" customWidth="1"/>
    <col min="4107" max="4107" width="17.25" style="814" customWidth="1"/>
    <col min="4108" max="4108" width="23.375" style="814" customWidth="1"/>
    <col min="4109" max="4352" width="8.875" style="814"/>
    <col min="4353" max="4353" width="14.625" style="814" customWidth="1"/>
    <col min="4354" max="4354" width="9" style="814" customWidth="1"/>
    <col min="4355" max="4355" width="22.75" style="814" customWidth="1"/>
    <col min="4356" max="4356" width="16.25" style="814" customWidth="1"/>
    <col min="4357" max="4359" width="12.125" style="814" customWidth="1"/>
    <col min="4360" max="4361" width="16.25" style="814" customWidth="1"/>
    <col min="4362" max="4362" width="26.625" style="814" customWidth="1"/>
    <col min="4363" max="4363" width="17.25" style="814" customWidth="1"/>
    <col min="4364" max="4364" width="23.375" style="814" customWidth="1"/>
    <col min="4365" max="4608" width="8.875" style="814"/>
    <col min="4609" max="4609" width="14.625" style="814" customWidth="1"/>
    <col min="4610" max="4610" width="9" style="814" customWidth="1"/>
    <col min="4611" max="4611" width="22.75" style="814" customWidth="1"/>
    <col min="4612" max="4612" width="16.25" style="814" customWidth="1"/>
    <col min="4613" max="4615" width="12.125" style="814" customWidth="1"/>
    <col min="4616" max="4617" width="16.25" style="814" customWidth="1"/>
    <col min="4618" max="4618" width="26.625" style="814" customWidth="1"/>
    <col min="4619" max="4619" width="17.25" style="814" customWidth="1"/>
    <col min="4620" max="4620" width="23.375" style="814" customWidth="1"/>
    <col min="4621" max="4864" width="8.875" style="814"/>
    <col min="4865" max="4865" width="14.625" style="814" customWidth="1"/>
    <col min="4866" max="4866" width="9" style="814" customWidth="1"/>
    <col min="4867" max="4867" width="22.75" style="814" customWidth="1"/>
    <col min="4868" max="4868" width="16.25" style="814" customWidth="1"/>
    <col min="4869" max="4871" width="12.125" style="814" customWidth="1"/>
    <col min="4872" max="4873" width="16.25" style="814" customWidth="1"/>
    <col min="4874" max="4874" width="26.625" style="814" customWidth="1"/>
    <col min="4875" max="4875" width="17.25" style="814" customWidth="1"/>
    <col min="4876" max="4876" width="23.375" style="814" customWidth="1"/>
    <col min="4877" max="5120" width="8.875" style="814"/>
    <col min="5121" max="5121" width="14.625" style="814" customWidth="1"/>
    <col min="5122" max="5122" width="9" style="814" customWidth="1"/>
    <col min="5123" max="5123" width="22.75" style="814" customWidth="1"/>
    <col min="5124" max="5124" width="16.25" style="814" customWidth="1"/>
    <col min="5125" max="5127" width="12.125" style="814" customWidth="1"/>
    <col min="5128" max="5129" width="16.25" style="814" customWidth="1"/>
    <col min="5130" max="5130" width="26.625" style="814" customWidth="1"/>
    <col min="5131" max="5131" width="17.25" style="814" customWidth="1"/>
    <col min="5132" max="5132" width="23.375" style="814" customWidth="1"/>
    <col min="5133" max="5376" width="8.875" style="814"/>
    <col min="5377" max="5377" width="14.625" style="814" customWidth="1"/>
    <col min="5378" max="5378" width="9" style="814" customWidth="1"/>
    <col min="5379" max="5379" width="22.75" style="814" customWidth="1"/>
    <col min="5380" max="5380" width="16.25" style="814" customWidth="1"/>
    <col min="5381" max="5383" width="12.125" style="814" customWidth="1"/>
    <col min="5384" max="5385" width="16.25" style="814" customWidth="1"/>
    <col min="5386" max="5386" width="26.625" style="814" customWidth="1"/>
    <col min="5387" max="5387" width="17.25" style="814" customWidth="1"/>
    <col min="5388" max="5388" width="23.375" style="814" customWidth="1"/>
    <col min="5389" max="5632" width="8.875" style="814"/>
    <col min="5633" max="5633" width="14.625" style="814" customWidth="1"/>
    <col min="5634" max="5634" width="9" style="814" customWidth="1"/>
    <col min="5635" max="5635" width="22.75" style="814" customWidth="1"/>
    <col min="5636" max="5636" width="16.25" style="814" customWidth="1"/>
    <col min="5637" max="5639" width="12.125" style="814" customWidth="1"/>
    <col min="5640" max="5641" width="16.25" style="814" customWidth="1"/>
    <col min="5642" max="5642" width="26.625" style="814" customWidth="1"/>
    <col min="5643" max="5643" width="17.25" style="814" customWidth="1"/>
    <col min="5644" max="5644" width="23.375" style="814" customWidth="1"/>
    <col min="5645" max="5888" width="8.875" style="814"/>
    <col min="5889" max="5889" width="14.625" style="814" customWidth="1"/>
    <col min="5890" max="5890" width="9" style="814" customWidth="1"/>
    <col min="5891" max="5891" width="22.75" style="814" customWidth="1"/>
    <col min="5892" max="5892" width="16.25" style="814" customWidth="1"/>
    <col min="5893" max="5895" width="12.125" style="814" customWidth="1"/>
    <col min="5896" max="5897" width="16.25" style="814" customWidth="1"/>
    <col min="5898" max="5898" width="26.625" style="814" customWidth="1"/>
    <col min="5899" max="5899" width="17.25" style="814" customWidth="1"/>
    <col min="5900" max="5900" width="23.375" style="814" customWidth="1"/>
    <col min="5901" max="6144" width="8.875" style="814"/>
    <col min="6145" max="6145" width="14.625" style="814" customWidth="1"/>
    <col min="6146" max="6146" width="9" style="814" customWidth="1"/>
    <col min="6147" max="6147" width="22.75" style="814" customWidth="1"/>
    <col min="6148" max="6148" width="16.25" style="814" customWidth="1"/>
    <col min="6149" max="6151" width="12.125" style="814" customWidth="1"/>
    <col min="6152" max="6153" width="16.25" style="814" customWidth="1"/>
    <col min="6154" max="6154" width="26.625" style="814" customWidth="1"/>
    <col min="6155" max="6155" width="17.25" style="814" customWidth="1"/>
    <col min="6156" max="6156" width="23.375" style="814" customWidth="1"/>
    <col min="6157" max="6400" width="8.875" style="814"/>
    <col min="6401" max="6401" width="14.625" style="814" customWidth="1"/>
    <col min="6402" max="6402" width="9" style="814" customWidth="1"/>
    <col min="6403" max="6403" width="22.75" style="814" customWidth="1"/>
    <col min="6404" max="6404" width="16.25" style="814" customWidth="1"/>
    <col min="6405" max="6407" width="12.125" style="814" customWidth="1"/>
    <col min="6408" max="6409" width="16.25" style="814" customWidth="1"/>
    <col min="6410" max="6410" width="26.625" style="814" customWidth="1"/>
    <col min="6411" max="6411" width="17.25" style="814" customWidth="1"/>
    <col min="6412" max="6412" width="23.375" style="814" customWidth="1"/>
    <col min="6413" max="6656" width="8.875" style="814"/>
    <col min="6657" max="6657" width="14.625" style="814" customWidth="1"/>
    <col min="6658" max="6658" width="9" style="814" customWidth="1"/>
    <col min="6659" max="6659" width="22.75" style="814" customWidth="1"/>
    <col min="6660" max="6660" width="16.25" style="814" customWidth="1"/>
    <col min="6661" max="6663" width="12.125" style="814" customWidth="1"/>
    <col min="6664" max="6665" width="16.25" style="814" customWidth="1"/>
    <col min="6666" max="6666" width="26.625" style="814" customWidth="1"/>
    <col min="6667" max="6667" width="17.25" style="814" customWidth="1"/>
    <col min="6668" max="6668" width="23.375" style="814" customWidth="1"/>
    <col min="6669" max="6912" width="8.875" style="814"/>
    <col min="6913" max="6913" width="14.625" style="814" customWidth="1"/>
    <col min="6914" max="6914" width="9" style="814" customWidth="1"/>
    <col min="6915" max="6915" width="22.75" style="814" customWidth="1"/>
    <col min="6916" max="6916" width="16.25" style="814" customWidth="1"/>
    <col min="6917" max="6919" width="12.125" style="814" customWidth="1"/>
    <col min="6920" max="6921" width="16.25" style="814" customWidth="1"/>
    <col min="6922" max="6922" width="26.625" style="814" customWidth="1"/>
    <col min="6923" max="6923" width="17.25" style="814" customWidth="1"/>
    <col min="6924" max="6924" width="23.375" style="814" customWidth="1"/>
    <col min="6925" max="7168" width="8.875" style="814"/>
    <col min="7169" max="7169" width="14.625" style="814" customWidth="1"/>
    <col min="7170" max="7170" width="9" style="814" customWidth="1"/>
    <col min="7171" max="7171" width="22.75" style="814" customWidth="1"/>
    <col min="7172" max="7172" width="16.25" style="814" customWidth="1"/>
    <col min="7173" max="7175" width="12.125" style="814" customWidth="1"/>
    <col min="7176" max="7177" width="16.25" style="814" customWidth="1"/>
    <col min="7178" max="7178" width="26.625" style="814" customWidth="1"/>
    <col min="7179" max="7179" width="17.25" style="814" customWidth="1"/>
    <col min="7180" max="7180" width="23.375" style="814" customWidth="1"/>
    <col min="7181" max="7424" width="8.875" style="814"/>
    <col min="7425" max="7425" width="14.625" style="814" customWidth="1"/>
    <col min="7426" max="7426" width="9" style="814" customWidth="1"/>
    <col min="7427" max="7427" width="22.75" style="814" customWidth="1"/>
    <col min="7428" max="7428" width="16.25" style="814" customWidth="1"/>
    <col min="7429" max="7431" width="12.125" style="814" customWidth="1"/>
    <col min="7432" max="7433" width="16.25" style="814" customWidth="1"/>
    <col min="7434" max="7434" width="26.625" style="814" customWidth="1"/>
    <col min="7435" max="7435" width="17.25" style="814" customWidth="1"/>
    <col min="7436" max="7436" width="23.375" style="814" customWidth="1"/>
    <col min="7437" max="7680" width="8.875" style="814"/>
    <col min="7681" max="7681" width="14.625" style="814" customWidth="1"/>
    <col min="7682" max="7682" width="9" style="814" customWidth="1"/>
    <col min="7683" max="7683" width="22.75" style="814" customWidth="1"/>
    <col min="7684" max="7684" width="16.25" style="814" customWidth="1"/>
    <col min="7685" max="7687" width="12.125" style="814" customWidth="1"/>
    <col min="7688" max="7689" width="16.25" style="814" customWidth="1"/>
    <col min="7690" max="7690" width="26.625" style="814" customWidth="1"/>
    <col min="7691" max="7691" width="17.25" style="814" customWidth="1"/>
    <col min="7692" max="7692" width="23.375" style="814" customWidth="1"/>
    <col min="7693" max="7936" width="8.875" style="814"/>
    <col min="7937" max="7937" width="14.625" style="814" customWidth="1"/>
    <col min="7938" max="7938" width="9" style="814" customWidth="1"/>
    <col min="7939" max="7939" width="22.75" style="814" customWidth="1"/>
    <col min="7940" max="7940" width="16.25" style="814" customWidth="1"/>
    <col min="7941" max="7943" width="12.125" style="814" customWidth="1"/>
    <col min="7944" max="7945" width="16.25" style="814" customWidth="1"/>
    <col min="7946" max="7946" width="26.625" style="814" customWidth="1"/>
    <col min="7947" max="7947" width="17.25" style="814" customWidth="1"/>
    <col min="7948" max="7948" width="23.375" style="814" customWidth="1"/>
    <col min="7949" max="8192" width="8.875" style="814"/>
    <col min="8193" max="8193" width="14.625" style="814" customWidth="1"/>
    <col min="8194" max="8194" width="9" style="814" customWidth="1"/>
    <col min="8195" max="8195" width="22.75" style="814" customWidth="1"/>
    <col min="8196" max="8196" width="16.25" style="814" customWidth="1"/>
    <col min="8197" max="8199" width="12.125" style="814" customWidth="1"/>
    <col min="8200" max="8201" width="16.25" style="814" customWidth="1"/>
    <col min="8202" max="8202" width="26.625" style="814" customWidth="1"/>
    <col min="8203" max="8203" width="17.25" style="814" customWidth="1"/>
    <col min="8204" max="8204" width="23.375" style="814" customWidth="1"/>
    <col min="8205" max="8448" width="8.875" style="814"/>
    <col min="8449" max="8449" width="14.625" style="814" customWidth="1"/>
    <col min="8450" max="8450" width="9" style="814" customWidth="1"/>
    <col min="8451" max="8451" width="22.75" style="814" customWidth="1"/>
    <col min="8452" max="8452" width="16.25" style="814" customWidth="1"/>
    <col min="8453" max="8455" width="12.125" style="814" customWidth="1"/>
    <col min="8456" max="8457" width="16.25" style="814" customWidth="1"/>
    <col min="8458" max="8458" width="26.625" style="814" customWidth="1"/>
    <col min="8459" max="8459" width="17.25" style="814" customWidth="1"/>
    <col min="8460" max="8460" width="23.375" style="814" customWidth="1"/>
    <col min="8461" max="8704" width="8.875" style="814"/>
    <col min="8705" max="8705" width="14.625" style="814" customWidth="1"/>
    <col min="8706" max="8706" width="9" style="814" customWidth="1"/>
    <col min="8707" max="8707" width="22.75" style="814" customWidth="1"/>
    <col min="8708" max="8708" width="16.25" style="814" customWidth="1"/>
    <col min="8709" max="8711" width="12.125" style="814" customWidth="1"/>
    <col min="8712" max="8713" width="16.25" style="814" customWidth="1"/>
    <col min="8714" max="8714" width="26.625" style="814" customWidth="1"/>
    <col min="8715" max="8715" width="17.25" style="814" customWidth="1"/>
    <col min="8716" max="8716" width="23.375" style="814" customWidth="1"/>
    <col min="8717" max="8960" width="8.875" style="814"/>
    <col min="8961" max="8961" width="14.625" style="814" customWidth="1"/>
    <col min="8962" max="8962" width="9" style="814" customWidth="1"/>
    <col min="8963" max="8963" width="22.75" style="814" customWidth="1"/>
    <col min="8964" max="8964" width="16.25" style="814" customWidth="1"/>
    <col min="8965" max="8967" width="12.125" style="814" customWidth="1"/>
    <col min="8968" max="8969" width="16.25" style="814" customWidth="1"/>
    <col min="8970" max="8970" width="26.625" style="814" customWidth="1"/>
    <col min="8971" max="8971" width="17.25" style="814" customWidth="1"/>
    <col min="8972" max="8972" width="23.375" style="814" customWidth="1"/>
    <col min="8973" max="9216" width="8.875" style="814"/>
    <col min="9217" max="9217" width="14.625" style="814" customWidth="1"/>
    <col min="9218" max="9218" width="9" style="814" customWidth="1"/>
    <col min="9219" max="9219" width="22.75" style="814" customWidth="1"/>
    <col min="9220" max="9220" width="16.25" style="814" customWidth="1"/>
    <col min="9221" max="9223" width="12.125" style="814" customWidth="1"/>
    <col min="9224" max="9225" width="16.25" style="814" customWidth="1"/>
    <col min="9226" max="9226" width="26.625" style="814" customWidth="1"/>
    <col min="9227" max="9227" width="17.25" style="814" customWidth="1"/>
    <col min="9228" max="9228" width="23.375" style="814" customWidth="1"/>
    <col min="9229" max="9472" width="8.875" style="814"/>
    <col min="9473" max="9473" width="14.625" style="814" customWidth="1"/>
    <col min="9474" max="9474" width="9" style="814" customWidth="1"/>
    <col min="9475" max="9475" width="22.75" style="814" customWidth="1"/>
    <col min="9476" max="9476" width="16.25" style="814" customWidth="1"/>
    <col min="9477" max="9479" width="12.125" style="814" customWidth="1"/>
    <col min="9480" max="9481" width="16.25" style="814" customWidth="1"/>
    <col min="9482" max="9482" width="26.625" style="814" customWidth="1"/>
    <col min="9483" max="9483" width="17.25" style="814" customWidth="1"/>
    <col min="9484" max="9484" width="23.375" style="814" customWidth="1"/>
    <col min="9485" max="9728" width="8.875" style="814"/>
    <col min="9729" max="9729" width="14.625" style="814" customWidth="1"/>
    <col min="9730" max="9730" width="9" style="814" customWidth="1"/>
    <col min="9731" max="9731" width="22.75" style="814" customWidth="1"/>
    <col min="9732" max="9732" width="16.25" style="814" customWidth="1"/>
    <col min="9733" max="9735" width="12.125" style="814" customWidth="1"/>
    <col min="9736" max="9737" width="16.25" style="814" customWidth="1"/>
    <col min="9738" max="9738" width="26.625" style="814" customWidth="1"/>
    <col min="9739" max="9739" width="17.25" style="814" customWidth="1"/>
    <col min="9740" max="9740" width="23.375" style="814" customWidth="1"/>
    <col min="9741" max="9984" width="8.875" style="814"/>
    <col min="9985" max="9985" width="14.625" style="814" customWidth="1"/>
    <col min="9986" max="9986" width="9" style="814" customWidth="1"/>
    <col min="9987" max="9987" width="22.75" style="814" customWidth="1"/>
    <col min="9988" max="9988" width="16.25" style="814" customWidth="1"/>
    <col min="9989" max="9991" width="12.125" style="814" customWidth="1"/>
    <col min="9992" max="9993" width="16.25" style="814" customWidth="1"/>
    <col min="9994" max="9994" width="26.625" style="814" customWidth="1"/>
    <col min="9995" max="9995" width="17.25" style="814" customWidth="1"/>
    <col min="9996" max="9996" width="23.375" style="814" customWidth="1"/>
    <col min="9997" max="10240" width="8.875" style="814"/>
    <col min="10241" max="10241" width="14.625" style="814" customWidth="1"/>
    <col min="10242" max="10242" width="9" style="814" customWidth="1"/>
    <col min="10243" max="10243" width="22.75" style="814" customWidth="1"/>
    <col min="10244" max="10244" width="16.25" style="814" customWidth="1"/>
    <col min="10245" max="10247" width="12.125" style="814" customWidth="1"/>
    <col min="10248" max="10249" width="16.25" style="814" customWidth="1"/>
    <col min="10250" max="10250" width="26.625" style="814" customWidth="1"/>
    <col min="10251" max="10251" width="17.25" style="814" customWidth="1"/>
    <col min="10252" max="10252" width="23.375" style="814" customWidth="1"/>
    <col min="10253" max="10496" width="8.875" style="814"/>
    <col min="10497" max="10497" width="14.625" style="814" customWidth="1"/>
    <col min="10498" max="10498" width="9" style="814" customWidth="1"/>
    <col min="10499" max="10499" width="22.75" style="814" customWidth="1"/>
    <col min="10500" max="10500" width="16.25" style="814" customWidth="1"/>
    <col min="10501" max="10503" width="12.125" style="814" customWidth="1"/>
    <col min="10504" max="10505" width="16.25" style="814" customWidth="1"/>
    <col min="10506" max="10506" width="26.625" style="814" customWidth="1"/>
    <col min="10507" max="10507" width="17.25" style="814" customWidth="1"/>
    <col min="10508" max="10508" width="23.375" style="814" customWidth="1"/>
    <col min="10509" max="10752" width="8.875" style="814"/>
    <col min="10753" max="10753" width="14.625" style="814" customWidth="1"/>
    <col min="10754" max="10754" width="9" style="814" customWidth="1"/>
    <col min="10755" max="10755" width="22.75" style="814" customWidth="1"/>
    <col min="10756" max="10756" width="16.25" style="814" customWidth="1"/>
    <col min="10757" max="10759" width="12.125" style="814" customWidth="1"/>
    <col min="10760" max="10761" width="16.25" style="814" customWidth="1"/>
    <col min="10762" max="10762" width="26.625" style="814" customWidth="1"/>
    <col min="10763" max="10763" width="17.25" style="814" customWidth="1"/>
    <col min="10764" max="10764" width="23.375" style="814" customWidth="1"/>
    <col min="10765" max="11008" width="8.875" style="814"/>
    <col min="11009" max="11009" width="14.625" style="814" customWidth="1"/>
    <col min="11010" max="11010" width="9" style="814" customWidth="1"/>
    <col min="11011" max="11011" width="22.75" style="814" customWidth="1"/>
    <col min="11012" max="11012" width="16.25" style="814" customWidth="1"/>
    <col min="11013" max="11015" width="12.125" style="814" customWidth="1"/>
    <col min="11016" max="11017" width="16.25" style="814" customWidth="1"/>
    <col min="11018" max="11018" width="26.625" style="814" customWidth="1"/>
    <col min="11019" max="11019" width="17.25" style="814" customWidth="1"/>
    <col min="11020" max="11020" width="23.375" style="814" customWidth="1"/>
    <col min="11021" max="11264" width="8.875" style="814"/>
    <col min="11265" max="11265" width="14.625" style="814" customWidth="1"/>
    <col min="11266" max="11266" width="9" style="814" customWidth="1"/>
    <col min="11267" max="11267" width="22.75" style="814" customWidth="1"/>
    <col min="11268" max="11268" width="16.25" style="814" customWidth="1"/>
    <col min="11269" max="11271" width="12.125" style="814" customWidth="1"/>
    <col min="11272" max="11273" width="16.25" style="814" customWidth="1"/>
    <col min="11274" max="11274" width="26.625" style="814" customWidth="1"/>
    <col min="11275" max="11275" width="17.25" style="814" customWidth="1"/>
    <col min="11276" max="11276" width="23.375" style="814" customWidth="1"/>
    <col min="11277" max="11520" width="8.875" style="814"/>
    <col min="11521" max="11521" width="14.625" style="814" customWidth="1"/>
    <col min="11522" max="11522" width="9" style="814" customWidth="1"/>
    <col min="11523" max="11523" width="22.75" style="814" customWidth="1"/>
    <col min="11524" max="11524" width="16.25" style="814" customWidth="1"/>
    <col min="11525" max="11527" width="12.125" style="814" customWidth="1"/>
    <col min="11528" max="11529" width="16.25" style="814" customWidth="1"/>
    <col min="11530" max="11530" width="26.625" style="814" customWidth="1"/>
    <col min="11531" max="11531" width="17.25" style="814" customWidth="1"/>
    <col min="11532" max="11532" width="23.375" style="814" customWidth="1"/>
    <col min="11533" max="11776" width="8.875" style="814"/>
    <col min="11777" max="11777" width="14.625" style="814" customWidth="1"/>
    <col min="11778" max="11778" width="9" style="814" customWidth="1"/>
    <col min="11779" max="11779" width="22.75" style="814" customWidth="1"/>
    <col min="11780" max="11780" width="16.25" style="814" customWidth="1"/>
    <col min="11781" max="11783" width="12.125" style="814" customWidth="1"/>
    <col min="11784" max="11785" width="16.25" style="814" customWidth="1"/>
    <col min="11786" max="11786" width="26.625" style="814" customWidth="1"/>
    <col min="11787" max="11787" width="17.25" style="814" customWidth="1"/>
    <col min="11788" max="11788" width="23.375" style="814" customWidth="1"/>
    <col min="11789" max="12032" width="8.875" style="814"/>
    <col min="12033" max="12033" width="14.625" style="814" customWidth="1"/>
    <col min="12034" max="12034" width="9" style="814" customWidth="1"/>
    <col min="12035" max="12035" width="22.75" style="814" customWidth="1"/>
    <col min="12036" max="12036" width="16.25" style="814" customWidth="1"/>
    <col min="12037" max="12039" width="12.125" style="814" customWidth="1"/>
    <col min="12040" max="12041" width="16.25" style="814" customWidth="1"/>
    <col min="12042" max="12042" width="26.625" style="814" customWidth="1"/>
    <col min="12043" max="12043" width="17.25" style="814" customWidth="1"/>
    <col min="12044" max="12044" width="23.375" style="814" customWidth="1"/>
    <col min="12045" max="12288" width="8.875" style="814"/>
    <col min="12289" max="12289" width="14.625" style="814" customWidth="1"/>
    <col min="12290" max="12290" width="9" style="814" customWidth="1"/>
    <col min="12291" max="12291" width="22.75" style="814" customWidth="1"/>
    <col min="12292" max="12292" width="16.25" style="814" customWidth="1"/>
    <col min="12293" max="12295" width="12.125" style="814" customWidth="1"/>
    <col min="12296" max="12297" width="16.25" style="814" customWidth="1"/>
    <col min="12298" max="12298" width="26.625" style="814" customWidth="1"/>
    <col min="12299" max="12299" width="17.25" style="814" customWidth="1"/>
    <col min="12300" max="12300" width="23.375" style="814" customWidth="1"/>
    <col min="12301" max="12544" width="8.875" style="814"/>
    <col min="12545" max="12545" width="14.625" style="814" customWidth="1"/>
    <col min="12546" max="12546" width="9" style="814" customWidth="1"/>
    <col min="12547" max="12547" width="22.75" style="814" customWidth="1"/>
    <col min="12548" max="12548" width="16.25" style="814" customWidth="1"/>
    <col min="12549" max="12551" width="12.125" style="814" customWidth="1"/>
    <col min="12552" max="12553" width="16.25" style="814" customWidth="1"/>
    <col min="12554" max="12554" width="26.625" style="814" customWidth="1"/>
    <col min="12555" max="12555" width="17.25" style="814" customWidth="1"/>
    <col min="12556" max="12556" width="23.375" style="814" customWidth="1"/>
    <col min="12557" max="12800" width="8.875" style="814"/>
    <col min="12801" max="12801" width="14.625" style="814" customWidth="1"/>
    <col min="12802" max="12802" width="9" style="814" customWidth="1"/>
    <col min="12803" max="12803" width="22.75" style="814" customWidth="1"/>
    <col min="12804" max="12804" width="16.25" style="814" customWidth="1"/>
    <col min="12805" max="12807" width="12.125" style="814" customWidth="1"/>
    <col min="12808" max="12809" width="16.25" style="814" customWidth="1"/>
    <col min="12810" max="12810" width="26.625" style="814" customWidth="1"/>
    <col min="12811" max="12811" width="17.25" style="814" customWidth="1"/>
    <col min="12812" max="12812" width="23.375" style="814" customWidth="1"/>
    <col min="12813" max="13056" width="8.875" style="814"/>
    <col min="13057" max="13057" width="14.625" style="814" customWidth="1"/>
    <col min="13058" max="13058" width="9" style="814" customWidth="1"/>
    <col min="13059" max="13059" width="22.75" style="814" customWidth="1"/>
    <col min="13060" max="13060" width="16.25" style="814" customWidth="1"/>
    <col min="13061" max="13063" width="12.125" style="814" customWidth="1"/>
    <col min="13064" max="13065" width="16.25" style="814" customWidth="1"/>
    <col min="13066" max="13066" width="26.625" style="814" customWidth="1"/>
    <col min="13067" max="13067" width="17.25" style="814" customWidth="1"/>
    <col min="13068" max="13068" width="23.375" style="814" customWidth="1"/>
    <col min="13069" max="13312" width="8.875" style="814"/>
    <col min="13313" max="13313" width="14.625" style="814" customWidth="1"/>
    <col min="13314" max="13314" width="9" style="814" customWidth="1"/>
    <col min="13315" max="13315" width="22.75" style="814" customWidth="1"/>
    <col min="13316" max="13316" width="16.25" style="814" customWidth="1"/>
    <col min="13317" max="13319" width="12.125" style="814" customWidth="1"/>
    <col min="13320" max="13321" width="16.25" style="814" customWidth="1"/>
    <col min="13322" max="13322" width="26.625" style="814" customWidth="1"/>
    <col min="13323" max="13323" width="17.25" style="814" customWidth="1"/>
    <col min="13324" max="13324" width="23.375" style="814" customWidth="1"/>
    <col min="13325" max="13568" width="8.875" style="814"/>
    <col min="13569" max="13569" width="14.625" style="814" customWidth="1"/>
    <col min="13570" max="13570" width="9" style="814" customWidth="1"/>
    <col min="13571" max="13571" width="22.75" style="814" customWidth="1"/>
    <col min="13572" max="13572" width="16.25" style="814" customWidth="1"/>
    <col min="13573" max="13575" width="12.125" style="814" customWidth="1"/>
    <col min="13576" max="13577" width="16.25" style="814" customWidth="1"/>
    <col min="13578" max="13578" width="26.625" style="814" customWidth="1"/>
    <col min="13579" max="13579" width="17.25" style="814" customWidth="1"/>
    <col min="13580" max="13580" width="23.375" style="814" customWidth="1"/>
    <col min="13581" max="13824" width="8.875" style="814"/>
    <col min="13825" max="13825" width="14.625" style="814" customWidth="1"/>
    <col min="13826" max="13826" width="9" style="814" customWidth="1"/>
    <col min="13827" max="13827" width="22.75" style="814" customWidth="1"/>
    <col min="13828" max="13828" width="16.25" style="814" customWidth="1"/>
    <col min="13829" max="13831" width="12.125" style="814" customWidth="1"/>
    <col min="13832" max="13833" width="16.25" style="814" customWidth="1"/>
    <col min="13834" max="13834" width="26.625" style="814" customWidth="1"/>
    <col min="13835" max="13835" width="17.25" style="814" customWidth="1"/>
    <col min="13836" max="13836" width="23.375" style="814" customWidth="1"/>
    <col min="13837" max="14080" width="8.875" style="814"/>
    <col min="14081" max="14081" width="14.625" style="814" customWidth="1"/>
    <col min="14082" max="14082" width="9" style="814" customWidth="1"/>
    <col min="14083" max="14083" width="22.75" style="814" customWidth="1"/>
    <col min="14084" max="14084" width="16.25" style="814" customWidth="1"/>
    <col min="14085" max="14087" width="12.125" style="814" customWidth="1"/>
    <col min="14088" max="14089" width="16.25" style="814" customWidth="1"/>
    <col min="14090" max="14090" width="26.625" style="814" customWidth="1"/>
    <col min="14091" max="14091" width="17.25" style="814" customWidth="1"/>
    <col min="14092" max="14092" width="23.375" style="814" customWidth="1"/>
    <col min="14093" max="14336" width="8.875" style="814"/>
    <col min="14337" max="14337" width="14.625" style="814" customWidth="1"/>
    <col min="14338" max="14338" width="9" style="814" customWidth="1"/>
    <col min="14339" max="14339" width="22.75" style="814" customWidth="1"/>
    <col min="14340" max="14340" width="16.25" style="814" customWidth="1"/>
    <col min="14341" max="14343" width="12.125" style="814" customWidth="1"/>
    <col min="14344" max="14345" width="16.25" style="814" customWidth="1"/>
    <col min="14346" max="14346" width="26.625" style="814" customWidth="1"/>
    <col min="14347" max="14347" width="17.25" style="814" customWidth="1"/>
    <col min="14348" max="14348" width="23.375" style="814" customWidth="1"/>
    <col min="14349" max="14592" width="8.875" style="814"/>
    <col min="14593" max="14593" width="14.625" style="814" customWidth="1"/>
    <col min="14594" max="14594" width="9" style="814" customWidth="1"/>
    <col min="14595" max="14595" width="22.75" style="814" customWidth="1"/>
    <col min="14596" max="14596" width="16.25" style="814" customWidth="1"/>
    <col min="14597" max="14599" width="12.125" style="814" customWidth="1"/>
    <col min="14600" max="14601" width="16.25" style="814" customWidth="1"/>
    <col min="14602" max="14602" width="26.625" style="814" customWidth="1"/>
    <col min="14603" max="14603" width="17.25" style="814" customWidth="1"/>
    <col min="14604" max="14604" width="23.375" style="814" customWidth="1"/>
    <col min="14605" max="14848" width="8.875" style="814"/>
    <col min="14849" max="14849" width="14.625" style="814" customWidth="1"/>
    <col min="14850" max="14850" width="9" style="814" customWidth="1"/>
    <col min="14851" max="14851" width="22.75" style="814" customWidth="1"/>
    <col min="14852" max="14852" width="16.25" style="814" customWidth="1"/>
    <col min="14853" max="14855" width="12.125" style="814" customWidth="1"/>
    <col min="14856" max="14857" width="16.25" style="814" customWidth="1"/>
    <col min="14858" max="14858" width="26.625" style="814" customWidth="1"/>
    <col min="14859" max="14859" width="17.25" style="814" customWidth="1"/>
    <col min="14860" max="14860" width="23.375" style="814" customWidth="1"/>
    <col min="14861" max="15104" width="8.875" style="814"/>
    <col min="15105" max="15105" width="14.625" style="814" customWidth="1"/>
    <col min="15106" max="15106" width="9" style="814" customWidth="1"/>
    <col min="15107" max="15107" width="22.75" style="814" customWidth="1"/>
    <col min="15108" max="15108" width="16.25" style="814" customWidth="1"/>
    <col min="15109" max="15111" width="12.125" style="814" customWidth="1"/>
    <col min="15112" max="15113" width="16.25" style="814" customWidth="1"/>
    <col min="15114" max="15114" width="26.625" style="814" customWidth="1"/>
    <col min="15115" max="15115" width="17.25" style="814" customWidth="1"/>
    <col min="15116" max="15116" width="23.375" style="814" customWidth="1"/>
    <col min="15117" max="15360" width="8.875" style="814"/>
    <col min="15361" max="15361" width="14.625" style="814" customWidth="1"/>
    <col min="15362" max="15362" width="9" style="814" customWidth="1"/>
    <col min="15363" max="15363" width="22.75" style="814" customWidth="1"/>
    <col min="15364" max="15364" width="16.25" style="814" customWidth="1"/>
    <col min="15365" max="15367" width="12.125" style="814" customWidth="1"/>
    <col min="15368" max="15369" width="16.25" style="814" customWidth="1"/>
    <col min="15370" max="15370" width="26.625" style="814" customWidth="1"/>
    <col min="15371" max="15371" width="17.25" style="814" customWidth="1"/>
    <col min="15372" max="15372" width="23.375" style="814" customWidth="1"/>
    <col min="15373" max="15616" width="8.875" style="814"/>
    <col min="15617" max="15617" width="14.625" style="814" customWidth="1"/>
    <col min="15618" max="15618" width="9" style="814" customWidth="1"/>
    <col min="15619" max="15619" width="22.75" style="814" customWidth="1"/>
    <col min="15620" max="15620" width="16.25" style="814" customWidth="1"/>
    <col min="15621" max="15623" width="12.125" style="814" customWidth="1"/>
    <col min="15624" max="15625" width="16.25" style="814" customWidth="1"/>
    <col min="15626" max="15626" width="26.625" style="814" customWidth="1"/>
    <col min="15627" max="15627" width="17.25" style="814" customWidth="1"/>
    <col min="15628" max="15628" width="23.375" style="814" customWidth="1"/>
    <col min="15629" max="15872" width="8.875" style="814"/>
    <col min="15873" max="15873" width="14.625" style="814" customWidth="1"/>
    <col min="15874" max="15874" width="9" style="814" customWidth="1"/>
    <col min="15875" max="15875" width="22.75" style="814" customWidth="1"/>
    <col min="15876" max="15876" width="16.25" style="814" customWidth="1"/>
    <col min="15877" max="15879" width="12.125" style="814" customWidth="1"/>
    <col min="15880" max="15881" width="16.25" style="814" customWidth="1"/>
    <col min="15882" max="15882" width="26.625" style="814" customWidth="1"/>
    <col min="15883" max="15883" width="17.25" style="814" customWidth="1"/>
    <col min="15884" max="15884" width="23.375" style="814" customWidth="1"/>
    <col min="15885" max="16128" width="8.875" style="814"/>
    <col min="16129" max="16129" width="14.625" style="814" customWidth="1"/>
    <col min="16130" max="16130" width="9" style="814" customWidth="1"/>
    <col min="16131" max="16131" width="22.75" style="814" customWidth="1"/>
    <col min="16132" max="16132" width="16.25" style="814" customWidth="1"/>
    <col min="16133" max="16135" width="12.125" style="814" customWidth="1"/>
    <col min="16136" max="16137" width="16.25" style="814" customWidth="1"/>
    <col min="16138" max="16138" width="26.625" style="814" customWidth="1"/>
    <col min="16139" max="16139" width="17.25" style="814" customWidth="1"/>
    <col min="16140" max="16140" width="23.375" style="814" customWidth="1"/>
    <col min="16141" max="16384" width="8.875" style="814"/>
  </cols>
  <sheetData>
    <row r="1" spans="1:13" s="805" customFormat="1" ht="19.5">
      <c r="A1" s="804" t="s">
        <v>1560</v>
      </c>
      <c r="D1" s="806"/>
      <c r="E1" s="806"/>
      <c r="F1" s="806"/>
      <c r="G1" s="806"/>
      <c r="H1" s="806"/>
      <c r="I1" s="806"/>
      <c r="J1" s="807"/>
      <c r="K1" s="808" t="s">
        <v>1056</v>
      </c>
      <c r="L1" s="809" t="s">
        <v>1057</v>
      </c>
    </row>
    <row r="2" spans="1:13" s="805" customFormat="1" ht="19.5">
      <c r="A2" s="804" t="s">
        <v>1561</v>
      </c>
      <c r="B2" s="810" t="s">
        <v>1562</v>
      </c>
      <c r="C2" s="810"/>
      <c r="D2" s="811"/>
      <c r="E2" s="811"/>
      <c r="F2" s="811"/>
      <c r="G2" s="811"/>
      <c r="H2" s="811"/>
      <c r="I2" s="811"/>
      <c r="J2" s="812"/>
      <c r="K2" s="808" t="s">
        <v>1563</v>
      </c>
      <c r="L2" s="939" t="s">
        <v>1564</v>
      </c>
      <c r="M2" s="938" t="s">
        <v>13</v>
      </c>
    </row>
    <row r="3" spans="1:13" ht="32.25" customHeight="1">
      <c r="A3" s="2608" t="s">
        <v>1565</v>
      </c>
      <c r="B3" s="2608"/>
      <c r="C3" s="2608"/>
      <c r="D3" s="2608"/>
      <c r="E3" s="2608"/>
      <c r="F3" s="2608"/>
      <c r="G3" s="2608"/>
      <c r="H3" s="2608"/>
      <c r="I3" s="2608"/>
      <c r="J3" s="2608"/>
      <c r="K3" s="2608"/>
      <c r="L3" s="2608"/>
    </row>
    <row r="4" spans="1:13" ht="20.25" customHeight="1">
      <c r="A4" s="815" t="s">
        <v>1566</v>
      </c>
      <c r="B4" s="815"/>
      <c r="C4" s="815"/>
      <c r="D4" s="815"/>
      <c r="E4" s="815"/>
      <c r="F4" s="2609" t="s">
        <v>1567</v>
      </c>
      <c r="G4" s="2609"/>
      <c r="H4" s="2609"/>
      <c r="I4" s="2609"/>
      <c r="J4" s="815"/>
      <c r="K4" s="815"/>
      <c r="L4" s="815"/>
    </row>
    <row r="5" spans="1:13" ht="19.5">
      <c r="A5" s="810" t="s">
        <v>1568</v>
      </c>
      <c r="B5" s="810"/>
      <c r="C5" s="810"/>
      <c r="D5" s="811"/>
      <c r="E5" s="811"/>
      <c r="F5" s="811"/>
      <c r="G5" s="811"/>
      <c r="H5" s="810"/>
      <c r="I5" s="810"/>
      <c r="J5" s="816"/>
      <c r="K5" s="816"/>
      <c r="L5" s="816" t="s">
        <v>1569</v>
      </c>
    </row>
    <row r="6" spans="1:13" ht="22.5" customHeight="1">
      <c r="A6" s="2610" t="s">
        <v>1570</v>
      </c>
      <c r="B6" s="2610"/>
      <c r="C6" s="2611"/>
      <c r="D6" s="2615" t="s">
        <v>1571</v>
      </c>
      <c r="E6" s="2616"/>
      <c r="F6" s="2616"/>
      <c r="G6" s="2616"/>
      <c r="H6" s="2616"/>
      <c r="I6" s="2616"/>
      <c r="J6" s="2617"/>
      <c r="K6" s="2618" t="s">
        <v>1572</v>
      </c>
      <c r="L6" s="2616"/>
    </row>
    <row r="7" spans="1:13" ht="19.5" customHeight="1">
      <c r="A7" s="2609"/>
      <c r="B7" s="2609"/>
      <c r="C7" s="2612"/>
      <c r="D7" s="2619" t="s">
        <v>1573</v>
      </c>
      <c r="E7" s="818"/>
      <c r="F7" s="817"/>
      <c r="G7" s="817"/>
      <c r="H7" s="819"/>
      <c r="I7" s="819"/>
      <c r="J7" s="820"/>
      <c r="K7" s="2622" t="s">
        <v>1574</v>
      </c>
      <c r="L7" s="2625" t="s">
        <v>1575</v>
      </c>
    </row>
    <row r="8" spans="1:13" ht="16.5" customHeight="1">
      <c r="A8" s="2609"/>
      <c r="B8" s="2609"/>
      <c r="C8" s="2612"/>
      <c r="D8" s="2620"/>
      <c r="E8" s="2628" t="s">
        <v>1576</v>
      </c>
      <c r="F8" s="2629" t="s">
        <v>1577</v>
      </c>
      <c r="G8" s="2628" t="s">
        <v>1578</v>
      </c>
      <c r="H8" s="2630" t="s">
        <v>1579</v>
      </c>
      <c r="I8" s="2632" t="s">
        <v>1580</v>
      </c>
      <c r="J8" s="2634" t="s">
        <v>1581</v>
      </c>
      <c r="K8" s="2623"/>
      <c r="L8" s="2626"/>
    </row>
    <row r="9" spans="1:13" ht="23.25" customHeight="1">
      <c r="A9" s="2613"/>
      <c r="B9" s="2613"/>
      <c r="C9" s="2614"/>
      <c r="D9" s="2621"/>
      <c r="E9" s="2628"/>
      <c r="F9" s="2628"/>
      <c r="G9" s="2628"/>
      <c r="H9" s="2631"/>
      <c r="I9" s="2633"/>
      <c r="J9" s="2635"/>
      <c r="K9" s="2624"/>
      <c r="L9" s="2627"/>
    </row>
    <row r="10" spans="1:13" ht="19.5" customHeight="1">
      <c r="A10" s="2601" t="s">
        <v>1582</v>
      </c>
      <c r="B10" s="2604" t="s">
        <v>1583</v>
      </c>
      <c r="C10" s="2605"/>
      <c r="D10" s="821"/>
      <c r="E10" s="822"/>
      <c r="F10" s="823"/>
      <c r="G10" s="824"/>
      <c r="H10" s="825"/>
      <c r="I10" s="825"/>
      <c r="J10" s="826"/>
      <c r="K10" s="827"/>
      <c r="L10" s="828"/>
    </row>
    <row r="11" spans="1:13" ht="19.5" customHeight="1">
      <c r="A11" s="2602"/>
      <c r="B11" s="2599" t="s">
        <v>1584</v>
      </c>
      <c r="C11" s="2600"/>
      <c r="D11" s="821"/>
      <c r="E11" s="829"/>
      <c r="F11" s="830"/>
      <c r="G11" s="831"/>
      <c r="H11" s="825"/>
      <c r="I11" s="825"/>
      <c r="J11" s="826"/>
      <c r="K11" s="827"/>
      <c r="L11" s="832"/>
    </row>
    <row r="12" spans="1:13" ht="19.5" customHeight="1">
      <c r="A12" s="2602"/>
      <c r="B12" s="2599" t="s">
        <v>1585</v>
      </c>
      <c r="C12" s="2600"/>
      <c r="D12" s="821"/>
      <c r="E12" s="829"/>
      <c r="F12" s="833"/>
      <c r="G12" s="834"/>
      <c r="H12" s="825"/>
      <c r="I12" s="825"/>
      <c r="J12" s="826"/>
      <c r="K12" s="835"/>
      <c r="L12" s="836"/>
    </row>
    <row r="13" spans="1:13" ht="19.5" customHeight="1">
      <c r="A13" s="2602"/>
      <c r="B13" s="2599" t="s">
        <v>1586</v>
      </c>
      <c r="C13" s="2600"/>
      <c r="D13" s="821"/>
      <c r="E13" s="829"/>
      <c r="F13" s="833"/>
      <c r="G13" s="829"/>
      <c r="H13" s="825"/>
      <c r="I13" s="825"/>
      <c r="J13" s="826"/>
      <c r="K13" s="835"/>
      <c r="L13" s="836"/>
    </row>
    <row r="14" spans="1:13" ht="19.5" customHeight="1">
      <c r="A14" s="2602"/>
      <c r="B14" s="2599" t="s">
        <v>1587</v>
      </c>
      <c r="C14" s="2600"/>
      <c r="D14" s="821"/>
      <c r="E14" s="829"/>
      <c r="F14" s="833"/>
      <c r="G14" s="834"/>
      <c r="H14" s="825"/>
      <c r="I14" s="825"/>
      <c r="J14" s="826"/>
      <c r="K14" s="835"/>
      <c r="L14" s="836"/>
    </row>
    <row r="15" spans="1:13" ht="19.5" customHeight="1">
      <c r="A15" s="2602"/>
      <c r="B15" s="2599" t="s">
        <v>1588</v>
      </c>
      <c r="C15" s="2600"/>
      <c r="D15" s="821"/>
      <c r="E15" s="829"/>
      <c r="F15" s="837"/>
      <c r="G15" s="834"/>
      <c r="H15" s="825"/>
      <c r="I15" s="825"/>
      <c r="J15" s="826"/>
      <c r="K15" s="835"/>
      <c r="L15" s="836"/>
    </row>
    <row r="16" spans="1:13" ht="19.5" customHeight="1">
      <c r="A16" s="2602"/>
      <c r="B16" s="2599" t="s">
        <v>1589</v>
      </c>
      <c r="C16" s="2600"/>
      <c r="D16" s="821"/>
      <c r="E16" s="829"/>
      <c r="F16" s="833"/>
      <c r="G16" s="838"/>
      <c r="H16" s="825"/>
      <c r="I16" s="825"/>
      <c r="J16" s="826"/>
      <c r="K16" s="839"/>
      <c r="L16" s="828"/>
    </row>
    <row r="17" spans="1:12" ht="19.5" customHeight="1">
      <c r="A17" s="2602"/>
      <c r="B17" s="2599" t="s">
        <v>1590</v>
      </c>
      <c r="C17" s="2600"/>
      <c r="D17" s="821"/>
      <c r="E17" s="829"/>
      <c r="F17" s="833"/>
      <c r="G17" s="834"/>
      <c r="H17" s="825"/>
      <c r="I17" s="825"/>
      <c r="J17" s="826"/>
      <c r="K17" s="835"/>
      <c r="L17" s="836"/>
    </row>
    <row r="18" spans="1:12" ht="19.5" customHeight="1">
      <c r="A18" s="2602"/>
      <c r="B18" s="2599" t="s">
        <v>1591</v>
      </c>
      <c r="C18" s="2600"/>
      <c r="D18" s="821"/>
      <c r="E18" s="829"/>
      <c r="F18" s="833"/>
      <c r="G18" s="834"/>
      <c r="H18" s="825"/>
      <c r="I18" s="825"/>
      <c r="J18" s="826"/>
      <c r="K18" s="835"/>
      <c r="L18" s="836"/>
    </row>
    <row r="19" spans="1:12" ht="19.5" customHeight="1">
      <c r="A19" s="2602"/>
      <c r="B19" s="2599" t="s">
        <v>1592</v>
      </c>
      <c r="C19" s="2600"/>
      <c r="D19" s="821"/>
      <c r="E19" s="829"/>
      <c r="F19" s="830"/>
      <c r="G19" s="831"/>
      <c r="H19" s="825"/>
      <c r="I19" s="825"/>
      <c r="J19" s="826"/>
      <c r="K19" s="840"/>
      <c r="L19" s="841"/>
    </row>
    <row r="20" spans="1:12" ht="19.5" customHeight="1">
      <c r="A20" s="2602"/>
      <c r="B20" s="2599" t="s">
        <v>1593</v>
      </c>
      <c r="C20" s="2600"/>
      <c r="D20" s="821"/>
      <c r="E20" s="829"/>
      <c r="F20" s="842"/>
      <c r="G20" s="829"/>
      <c r="H20" s="825"/>
      <c r="I20" s="825"/>
      <c r="J20" s="826"/>
      <c r="K20" s="840"/>
      <c r="L20" s="841"/>
    </row>
    <row r="21" spans="1:12" ht="19.5" customHeight="1">
      <c r="A21" s="2602"/>
      <c r="B21" s="2599" t="s">
        <v>1594</v>
      </c>
      <c r="C21" s="2600"/>
      <c r="D21" s="843"/>
      <c r="E21" s="844"/>
      <c r="F21" s="833"/>
      <c r="G21" s="845"/>
      <c r="H21" s="846"/>
      <c r="I21" s="846"/>
      <c r="J21" s="826"/>
      <c r="K21" s="835"/>
      <c r="L21" s="828"/>
    </row>
    <row r="22" spans="1:12" ht="19.5" customHeight="1">
      <c r="A22" s="2602"/>
      <c r="B22" s="2599" t="s">
        <v>1595</v>
      </c>
      <c r="C22" s="2600"/>
      <c r="D22" s="843"/>
      <c r="E22" s="844"/>
      <c r="F22" s="833"/>
      <c r="G22" s="845"/>
      <c r="H22" s="846"/>
      <c r="I22" s="846"/>
      <c r="J22" s="847"/>
      <c r="K22" s="839"/>
      <c r="L22" s="848"/>
    </row>
    <row r="23" spans="1:12" ht="19.5" customHeight="1" thickBot="1">
      <c r="A23" s="2603"/>
      <c r="B23" s="2606" t="s">
        <v>1596</v>
      </c>
      <c r="C23" s="2607"/>
      <c r="D23" s="849"/>
      <c r="E23" s="850"/>
      <c r="F23" s="851"/>
      <c r="G23" s="852"/>
      <c r="H23" s="853"/>
      <c r="I23" s="853"/>
      <c r="J23" s="854"/>
      <c r="K23" s="855"/>
      <c r="L23" s="856"/>
    </row>
    <row r="24" spans="1:12" ht="41.25" customHeight="1" thickTop="1">
      <c r="A24" s="2597" t="s">
        <v>1597</v>
      </c>
      <c r="B24" s="2597"/>
      <c r="C24" s="2598"/>
      <c r="D24" s="857">
        <v>13762</v>
      </c>
      <c r="E24" s="858">
        <v>12411.6</v>
      </c>
      <c r="F24" s="859">
        <v>0</v>
      </c>
      <c r="G24" s="860"/>
      <c r="H24" s="861"/>
      <c r="I24" s="861"/>
      <c r="J24" s="862"/>
      <c r="K24" s="863">
        <v>0</v>
      </c>
      <c r="L24" s="864">
        <v>1350</v>
      </c>
    </row>
    <row r="25" spans="1:12">
      <c r="G25" s="662"/>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44" type="noConversion"/>
  <hyperlinks>
    <hyperlink ref="M2" location="預告統計資料發布時間表!A1" display="回發布時間表" xr:uid="{E0E241BA-5386-4DDD-B3D6-A6AC3A08579F}"/>
  </hyperlinks>
  <printOptions horizontalCentered="1" verticalCentered="1"/>
  <pageMargins left="0.39370078740157483" right="0.39370078740157483" top="0.39370078740157483" bottom="0.39370078740157483" header="0.19685039370078741" footer="0.19685039370078741"/>
  <pageSetup paperSize="9" scale="69"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F18D-2151-45F3-8843-6A3F0B4C16C4}">
  <sheetPr>
    <pageSetUpPr fitToPage="1"/>
  </sheetPr>
  <dimension ref="A1:L25"/>
  <sheetViews>
    <sheetView zoomScale="80" zoomScaleNormal="80" workbookViewId="0">
      <selection activeCell="F29" sqref="F29"/>
    </sheetView>
  </sheetViews>
  <sheetFormatPr defaultColWidth="8.875" defaultRowHeight="16.5"/>
  <cols>
    <col min="1" max="1" width="14.625" style="659" customWidth="1"/>
    <col min="2" max="2" width="9" style="659" customWidth="1"/>
    <col min="3" max="3" width="22.75" style="659" customWidth="1"/>
    <col min="4" max="4" width="16.25" style="659" customWidth="1"/>
    <col min="5" max="6" width="12.125" style="659" customWidth="1"/>
    <col min="7" max="8" width="16.25" style="659" customWidth="1"/>
    <col min="9" max="9" width="26.625" style="659" customWidth="1"/>
    <col min="10" max="10" width="17.25" style="659" customWidth="1"/>
    <col min="11" max="11" width="24.5" style="659" customWidth="1"/>
    <col min="12" max="256" width="8.875" style="814"/>
    <col min="257" max="257" width="14.625" style="814" customWidth="1"/>
    <col min="258" max="258" width="9" style="814" customWidth="1"/>
    <col min="259" max="259" width="22.75" style="814" customWidth="1"/>
    <col min="260" max="260" width="16.25" style="814" customWidth="1"/>
    <col min="261" max="262" width="12.125" style="814" customWidth="1"/>
    <col min="263" max="264" width="16.25" style="814" customWidth="1"/>
    <col min="265" max="265" width="26.625" style="814" customWidth="1"/>
    <col min="266" max="266" width="17.25" style="814" customWidth="1"/>
    <col min="267" max="267" width="24.5" style="814" customWidth="1"/>
    <col min="268" max="512" width="8.875" style="814"/>
    <col min="513" max="513" width="14.625" style="814" customWidth="1"/>
    <col min="514" max="514" width="9" style="814" customWidth="1"/>
    <col min="515" max="515" width="22.75" style="814" customWidth="1"/>
    <col min="516" max="516" width="16.25" style="814" customWidth="1"/>
    <col min="517" max="518" width="12.125" style="814" customWidth="1"/>
    <col min="519" max="520" width="16.25" style="814" customWidth="1"/>
    <col min="521" max="521" width="26.625" style="814" customWidth="1"/>
    <col min="522" max="522" width="17.25" style="814" customWidth="1"/>
    <col min="523" max="523" width="24.5" style="814" customWidth="1"/>
    <col min="524" max="768" width="8.875" style="814"/>
    <col min="769" max="769" width="14.625" style="814" customWidth="1"/>
    <col min="770" max="770" width="9" style="814" customWidth="1"/>
    <col min="771" max="771" width="22.75" style="814" customWidth="1"/>
    <col min="772" max="772" width="16.25" style="814" customWidth="1"/>
    <col min="773" max="774" width="12.125" style="814" customWidth="1"/>
    <col min="775" max="776" width="16.25" style="814" customWidth="1"/>
    <col min="777" max="777" width="26.625" style="814" customWidth="1"/>
    <col min="778" max="778" width="17.25" style="814" customWidth="1"/>
    <col min="779" max="779" width="24.5" style="814" customWidth="1"/>
    <col min="780" max="1024" width="8.875" style="814"/>
    <col min="1025" max="1025" width="14.625" style="814" customWidth="1"/>
    <col min="1026" max="1026" width="9" style="814" customWidth="1"/>
    <col min="1027" max="1027" width="22.75" style="814" customWidth="1"/>
    <col min="1028" max="1028" width="16.25" style="814" customWidth="1"/>
    <col min="1029" max="1030" width="12.125" style="814" customWidth="1"/>
    <col min="1031" max="1032" width="16.25" style="814" customWidth="1"/>
    <col min="1033" max="1033" width="26.625" style="814" customWidth="1"/>
    <col min="1034" max="1034" width="17.25" style="814" customWidth="1"/>
    <col min="1035" max="1035" width="24.5" style="814" customWidth="1"/>
    <col min="1036" max="1280" width="8.875" style="814"/>
    <col min="1281" max="1281" width="14.625" style="814" customWidth="1"/>
    <col min="1282" max="1282" width="9" style="814" customWidth="1"/>
    <col min="1283" max="1283" width="22.75" style="814" customWidth="1"/>
    <col min="1284" max="1284" width="16.25" style="814" customWidth="1"/>
    <col min="1285" max="1286" width="12.125" style="814" customWidth="1"/>
    <col min="1287" max="1288" width="16.25" style="814" customWidth="1"/>
    <col min="1289" max="1289" width="26.625" style="814" customWidth="1"/>
    <col min="1290" max="1290" width="17.25" style="814" customWidth="1"/>
    <col min="1291" max="1291" width="24.5" style="814" customWidth="1"/>
    <col min="1292" max="1536" width="8.875" style="814"/>
    <col min="1537" max="1537" width="14.625" style="814" customWidth="1"/>
    <col min="1538" max="1538" width="9" style="814" customWidth="1"/>
    <col min="1539" max="1539" width="22.75" style="814" customWidth="1"/>
    <col min="1540" max="1540" width="16.25" style="814" customWidth="1"/>
    <col min="1541" max="1542" width="12.125" style="814" customWidth="1"/>
    <col min="1543" max="1544" width="16.25" style="814" customWidth="1"/>
    <col min="1545" max="1545" width="26.625" style="814" customWidth="1"/>
    <col min="1546" max="1546" width="17.25" style="814" customWidth="1"/>
    <col min="1547" max="1547" width="24.5" style="814" customWidth="1"/>
    <col min="1548" max="1792" width="8.875" style="814"/>
    <col min="1793" max="1793" width="14.625" style="814" customWidth="1"/>
    <col min="1794" max="1794" width="9" style="814" customWidth="1"/>
    <col min="1795" max="1795" width="22.75" style="814" customWidth="1"/>
    <col min="1796" max="1796" width="16.25" style="814" customWidth="1"/>
    <col min="1797" max="1798" width="12.125" style="814" customWidth="1"/>
    <col min="1799" max="1800" width="16.25" style="814" customWidth="1"/>
    <col min="1801" max="1801" width="26.625" style="814" customWidth="1"/>
    <col min="1802" max="1802" width="17.25" style="814" customWidth="1"/>
    <col min="1803" max="1803" width="24.5" style="814" customWidth="1"/>
    <col min="1804" max="2048" width="8.875" style="814"/>
    <col min="2049" max="2049" width="14.625" style="814" customWidth="1"/>
    <col min="2050" max="2050" width="9" style="814" customWidth="1"/>
    <col min="2051" max="2051" width="22.75" style="814" customWidth="1"/>
    <col min="2052" max="2052" width="16.25" style="814" customWidth="1"/>
    <col min="2053" max="2054" width="12.125" style="814" customWidth="1"/>
    <col min="2055" max="2056" width="16.25" style="814" customWidth="1"/>
    <col min="2057" max="2057" width="26.625" style="814" customWidth="1"/>
    <col min="2058" max="2058" width="17.25" style="814" customWidth="1"/>
    <col min="2059" max="2059" width="24.5" style="814" customWidth="1"/>
    <col min="2060" max="2304" width="8.875" style="814"/>
    <col min="2305" max="2305" width="14.625" style="814" customWidth="1"/>
    <col min="2306" max="2306" width="9" style="814" customWidth="1"/>
    <col min="2307" max="2307" width="22.75" style="814" customWidth="1"/>
    <col min="2308" max="2308" width="16.25" style="814" customWidth="1"/>
    <col min="2309" max="2310" width="12.125" style="814" customWidth="1"/>
    <col min="2311" max="2312" width="16.25" style="814" customWidth="1"/>
    <col min="2313" max="2313" width="26.625" style="814" customWidth="1"/>
    <col min="2314" max="2314" width="17.25" style="814" customWidth="1"/>
    <col min="2315" max="2315" width="24.5" style="814" customWidth="1"/>
    <col min="2316" max="2560" width="8.875" style="814"/>
    <col min="2561" max="2561" width="14.625" style="814" customWidth="1"/>
    <col min="2562" max="2562" width="9" style="814" customWidth="1"/>
    <col min="2563" max="2563" width="22.75" style="814" customWidth="1"/>
    <col min="2564" max="2564" width="16.25" style="814" customWidth="1"/>
    <col min="2565" max="2566" width="12.125" style="814" customWidth="1"/>
    <col min="2567" max="2568" width="16.25" style="814" customWidth="1"/>
    <col min="2569" max="2569" width="26.625" style="814" customWidth="1"/>
    <col min="2570" max="2570" width="17.25" style="814" customWidth="1"/>
    <col min="2571" max="2571" width="24.5" style="814" customWidth="1"/>
    <col min="2572" max="2816" width="8.875" style="814"/>
    <col min="2817" max="2817" width="14.625" style="814" customWidth="1"/>
    <col min="2818" max="2818" width="9" style="814" customWidth="1"/>
    <col min="2819" max="2819" width="22.75" style="814" customWidth="1"/>
    <col min="2820" max="2820" width="16.25" style="814" customWidth="1"/>
    <col min="2821" max="2822" width="12.125" style="814" customWidth="1"/>
    <col min="2823" max="2824" width="16.25" style="814" customWidth="1"/>
    <col min="2825" max="2825" width="26.625" style="814" customWidth="1"/>
    <col min="2826" max="2826" width="17.25" style="814" customWidth="1"/>
    <col min="2827" max="2827" width="24.5" style="814" customWidth="1"/>
    <col min="2828" max="3072" width="8.875" style="814"/>
    <col min="3073" max="3073" width="14.625" style="814" customWidth="1"/>
    <col min="3074" max="3074" width="9" style="814" customWidth="1"/>
    <col min="3075" max="3075" width="22.75" style="814" customWidth="1"/>
    <col min="3076" max="3076" width="16.25" style="814" customWidth="1"/>
    <col min="3077" max="3078" width="12.125" style="814" customWidth="1"/>
    <col min="3079" max="3080" width="16.25" style="814" customWidth="1"/>
    <col min="3081" max="3081" width="26.625" style="814" customWidth="1"/>
    <col min="3082" max="3082" width="17.25" style="814" customWidth="1"/>
    <col min="3083" max="3083" width="24.5" style="814" customWidth="1"/>
    <col min="3084" max="3328" width="8.875" style="814"/>
    <col min="3329" max="3329" width="14.625" style="814" customWidth="1"/>
    <col min="3330" max="3330" width="9" style="814" customWidth="1"/>
    <col min="3331" max="3331" width="22.75" style="814" customWidth="1"/>
    <col min="3332" max="3332" width="16.25" style="814" customWidth="1"/>
    <col min="3333" max="3334" width="12.125" style="814" customWidth="1"/>
    <col min="3335" max="3336" width="16.25" style="814" customWidth="1"/>
    <col min="3337" max="3337" width="26.625" style="814" customWidth="1"/>
    <col min="3338" max="3338" width="17.25" style="814" customWidth="1"/>
    <col min="3339" max="3339" width="24.5" style="814" customWidth="1"/>
    <col min="3340" max="3584" width="8.875" style="814"/>
    <col min="3585" max="3585" width="14.625" style="814" customWidth="1"/>
    <col min="3586" max="3586" width="9" style="814" customWidth="1"/>
    <col min="3587" max="3587" width="22.75" style="814" customWidth="1"/>
    <col min="3588" max="3588" width="16.25" style="814" customWidth="1"/>
    <col min="3589" max="3590" width="12.125" style="814" customWidth="1"/>
    <col min="3591" max="3592" width="16.25" style="814" customWidth="1"/>
    <col min="3593" max="3593" width="26.625" style="814" customWidth="1"/>
    <col min="3594" max="3594" width="17.25" style="814" customWidth="1"/>
    <col min="3595" max="3595" width="24.5" style="814" customWidth="1"/>
    <col min="3596" max="3840" width="8.875" style="814"/>
    <col min="3841" max="3841" width="14.625" style="814" customWidth="1"/>
    <col min="3842" max="3842" width="9" style="814" customWidth="1"/>
    <col min="3843" max="3843" width="22.75" style="814" customWidth="1"/>
    <col min="3844" max="3844" width="16.25" style="814" customWidth="1"/>
    <col min="3845" max="3846" width="12.125" style="814" customWidth="1"/>
    <col min="3847" max="3848" width="16.25" style="814" customWidth="1"/>
    <col min="3849" max="3849" width="26.625" style="814" customWidth="1"/>
    <col min="3850" max="3850" width="17.25" style="814" customWidth="1"/>
    <col min="3851" max="3851" width="24.5" style="814" customWidth="1"/>
    <col min="3852" max="4096" width="8.875" style="814"/>
    <col min="4097" max="4097" width="14.625" style="814" customWidth="1"/>
    <col min="4098" max="4098" width="9" style="814" customWidth="1"/>
    <col min="4099" max="4099" width="22.75" style="814" customWidth="1"/>
    <col min="4100" max="4100" width="16.25" style="814" customWidth="1"/>
    <col min="4101" max="4102" width="12.125" style="814" customWidth="1"/>
    <col min="4103" max="4104" width="16.25" style="814" customWidth="1"/>
    <col min="4105" max="4105" width="26.625" style="814" customWidth="1"/>
    <col min="4106" max="4106" width="17.25" style="814" customWidth="1"/>
    <col min="4107" max="4107" width="24.5" style="814" customWidth="1"/>
    <col min="4108" max="4352" width="8.875" style="814"/>
    <col min="4353" max="4353" width="14.625" style="814" customWidth="1"/>
    <col min="4354" max="4354" width="9" style="814" customWidth="1"/>
    <col min="4355" max="4355" width="22.75" style="814" customWidth="1"/>
    <col min="4356" max="4356" width="16.25" style="814" customWidth="1"/>
    <col min="4357" max="4358" width="12.125" style="814" customWidth="1"/>
    <col min="4359" max="4360" width="16.25" style="814" customWidth="1"/>
    <col min="4361" max="4361" width="26.625" style="814" customWidth="1"/>
    <col min="4362" max="4362" width="17.25" style="814" customWidth="1"/>
    <col min="4363" max="4363" width="24.5" style="814" customWidth="1"/>
    <col min="4364" max="4608" width="8.875" style="814"/>
    <col min="4609" max="4609" width="14.625" style="814" customWidth="1"/>
    <col min="4610" max="4610" width="9" style="814" customWidth="1"/>
    <col min="4611" max="4611" width="22.75" style="814" customWidth="1"/>
    <col min="4612" max="4612" width="16.25" style="814" customWidth="1"/>
    <col min="4613" max="4614" width="12.125" style="814" customWidth="1"/>
    <col min="4615" max="4616" width="16.25" style="814" customWidth="1"/>
    <col min="4617" max="4617" width="26.625" style="814" customWidth="1"/>
    <col min="4618" max="4618" width="17.25" style="814" customWidth="1"/>
    <col min="4619" max="4619" width="24.5" style="814" customWidth="1"/>
    <col min="4620" max="4864" width="8.875" style="814"/>
    <col min="4865" max="4865" width="14.625" style="814" customWidth="1"/>
    <col min="4866" max="4866" width="9" style="814" customWidth="1"/>
    <col min="4867" max="4867" width="22.75" style="814" customWidth="1"/>
    <col min="4868" max="4868" width="16.25" style="814" customWidth="1"/>
    <col min="4869" max="4870" width="12.125" style="814" customWidth="1"/>
    <col min="4871" max="4872" width="16.25" style="814" customWidth="1"/>
    <col min="4873" max="4873" width="26.625" style="814" customWidth="1"/>
    <col min="4874" max="4874" width="17.25" style="814" customWidth="1"/>
    <col min="4875" max="4875" width="24.5" style="814" customWidth="1"/>
    <col min="4876" max="5120" width="8.875" style="814"/>
    <col min="5121" max="5121" width="14.625" style="814" customWidth="1"/>
    <col min="5122" max="5122" width="9" style="814" customWidth="1"/>
    <col min="5123" max="5123" width="22.75" style="814" customWidth="1"/>
    <col min="5124" max="5124" width="16.25" style="814" customWidth="1"/>
    <col min="5125" max="5126" width="12.125" style="814" customWidth="1"/>
    <col min="5127" max="5128" width="16.25" style="814" customWidth="1"/>
    <col min="5129" max="5129" width="26.625" style="814" customWidth="1"/>
    <col min="5130" max="5130" width="17.25" style="814" customWidth="1"/>
    <col min="5131" max="5131" width="24.5" style="814" customWidth="1"/>
    <col min="5132" max="5376" width="8.875" style="814"/>
    <col min="5377" max="5377" width="14.625" style="814" customWidth="1"/>
    <col min="5378" max="5378" width="9" style="814" customWidth="1"/>
    <col min="5379" max="5379" width="22.75" style="814" customWidth="1"/>
    <col min="5380" max="5380" width="16.25" style="814" customWidth="1"/>
    <col min="5381" max="5382" width="12.125" style="814" customWidth="1"/>
    <col min="5383" max="5384" width="16.25" style="814" customWidth="1"/>
    <col min="5385" max="5385" width="26.625" style="814" customWidth="1"/>
    <col min="5386" max="5386" width="17.25" style="814" customWidth="1"/>
    <col min="5387" max="5387" width="24.5" style="814" customWidth="1"/>
    <col min="5388" max="5632" width="8.875" style="814"/>
    <col min="5633" max="5633" width="14.625" style="814" customWidth="1"/>
    <col min="5634" max="5634" width="9" style="814" customWidth="1"/>
    <col min="5635" max="5635" width="22.75" style="814" customWidth="1"/>
    <col min="5636" max="5636" width="16.25" style="814" customWidth="1"/>
    <col min="5637" max="5638" width="12.125" style="814" customWidth="1"/>
    <col min="5639" max="5640" width="16.25" style="814" customWidth="1"/>
    <col min="5641" max="5641" width="26.625" style="814" customWidth="1"/>
    <col min="5642" max="5642" width="17.25" style="814" customWidth="1"/>
    <col min="5643" max="5643" width="24.5" style="814" customWidth="1"/>
    <col min="5644" max="5888" width="8.875" style="814"/>
    <col min="5889" max="5889" width="14.625" style="814" customWidth="1"/>
    <col min="5890" max="5890" width="9" style="814" customWidth="1"/>
    <col min="5891" max="5891" width="22.75" style="814" customWidth="1"/>
    <col min="5892" max="5892" width="16.25" style="814" customWidth="1"/>
    <col min="5893" max="5894" width="12.125" style="814" customWidth="1"/>
    <col min="5895" max="5896" width="16.25" style="814" customWidth="1"/>
    <col min="5897" max="5897" width="26.625" style="814" customWidth="1"/>
    <col min="5898" max="5898" width="17.25" style="814" customWidth="1"/>
    <col min="5899" max="5899" width="24.5" style="814" customWidth="1"/>
    <col min="5900" max="6144" width="8.875" style="814"/>
    <col min="6145" max="6145" width="14.625" style="814" customWidth="1"/>
    <col min="6146" max="6146" width="9" style="814" customWidth="1"/>
    <col min="6147" max="6147" width="22.75" style="814" customWidth="1"/>
    <col min="6148" max="6148" width="16.25" style="814" customWidth="1"/>
    <col min="6149" max="6150" width="12.125" style="814" customWidth="1"/>
    <col min="6151" max="6152" width="16.25" style="814" customWidth="1"/>
    <col min="6153" max="6153" width="26.625" style="814" customWidth="1"/>
    <col min="6154" max="6154" width="17.25" style="814" customWidth="1"/>
    <col min="6155" max="6155" width="24.5" style="814" customWidth="1"/>
    <col min="6156" max="6400" width="8.875" style="814"/>
    <col min="6401" max="6401" width="14.625" style="814" customWidth="1"/>
    <col min="6402" max="6402" width="9" style="814" customWidth="1"/>
    <col min="6403" max="6403" width="22.75" style="814" customWidth="1"/>
    <col min="6404" max="6404" width="16.25" style="814" customWidth="1"/>
    <col min="6405" max="6406" width="12.125" style="814" customWidth="1"/>
    <col min="6407" max="6408" width="16.25" style="814" customWidth="1"/>
    <col min="6409" max="6409" width="26.625" style="814" customWidth="1"/>
    <col min="6410" max="6410" width="17.25" style="814" customWidth="1"/>
    <col min="6411" max="6411" width="24.5" style="814" customWidth="1"/>
    <col min="6412" max="6656" width="8.875" style="814"/>
    <col min="6657" max="6657" width="14.625" style="814" customWidth="1"/>
    <col min="6658" max="6658" width="9" style="814" customWidth="1"/>
    <col min="6659" max="6659" width="22.75" style="814" customWidth="1"/>
    <col min="6660" max="6660" width="16.25" style="814" customWidth="1"/>
    <col min="6661" max="6662" width="12.125" style="814" customWidth="1"/>
    <col min="6663" max="6664" width="16.25" style="814" customWidth="1"/>
    <col min="6665" max="6665" width="26.625" style="814" customWidth="1"/>
    <col min="6666" max="6666" width="17.25" style="814" customWidth="1"/>
    <col min="6667" max="6667" width="24.5" style="814" customWidth="1"/>
    <col min="6668" max="6912" width="8.875" style="814"/>
    <col min="6913" max="6913" width="14.625" style="814" customWidth="1"/>
    <col min="6914" max="6914" width="9" style="814" customWidth="1"/>
    <col min="6915" max="6915" width="22.75" style="814" customWidth="1"/>
    <col min="6916" max="6916" width="16.25" style="814" customWidth="1"/>
    <col min="6917" max="6918" width="12.125" style="814" customWidth="1"/>
    <col min="6919" max="6920" width="16.25" style="814" customWidth="1"/>
    <col min="6921" max="6921" width="26.625" style="814" customWidth="1"/>
    <col min="6922" max="6922" width="17.25" style="814" customWidth="1"/>
    <col min="6923" max="6923" width="24.5" style="814" customWidth="1"/>
    <col min="6924" max="7168" width="8.875" style="814"/>
    <col min="7169" max="7169" width="14.625" style="814" customWidth="1"/>
    <col min="7170" max="7170" width="9" style="814" customWidth="1"/>
    <col min="7171" max="7171" width="22.75" style="814" customWidth="1"/>
    <col min="7172" max="7172" width="16.25" style="814" customWidth="1"/>
    <col min="7173" max="7174" width="12.125" style="814" customWidth="1"/>
    <col min="7175" max="7176" width="16.25" style="814" customWidth="1"/>
    <col min="7177" max="7177" width="26.625" style="814" customWidth="1"/>
    <col min="7178" max="7178" width="17.25" style="814" customWidth="1"/>
    <col min="7179" max="7179" width="24.5" style="814" customWidth="1"/>
    <col min="7180" max="7424" width="8.875" style="814"/>
    <col min="7425" max="7425" width="14.625" style="814" customWidth="1"/>
    <col min="7426" max="7426" width="9" style="814" customWidth="1"/>
    <col min="7427" max="7427" width="22.75" style="814" customWidth="1"/>
    <col min="7428" max="7428" width="16.25" style="814" customWidth="1"/>
    <col min="7429" max="7430" width="12.125" style="814" customWidth="1"/>
    <col min="7431" max="7432" width="16.25" style="814" customWidth="1"/>
    <col min="7433" max="7433" width="26.625" style="814" customWidth="1"/>
    <col min="7434" max="7434" width="17.25" style="814" customWidth="1"/>
    <col min="7435" max="7435" width="24.5" style="814" customWidth="1"/>
    <col min="7436" max="7680" width="8.875" style="814"/>
    <col min="7681" max="7681" width="14.625" style="814" customWidth="1"/>
    <col min="7682" max="7682" width="9" style="814" customWidth="1"/>
    <col min="7683" max="7683" width="22.75" style="814" customWidth="1"/>
    <col min="7684" max="7684" width="16.25" style="814" customWidth="1"/>
    <col min="7685" max="7686" width="12.125" style="814" customWidth="1"/>
    <col min="7687" max="7688" width="16.25" style="814" customWidth="1"/>
    <col min="7689" max="7689" width="26.625" style="814" customWidth="1"/>
    <col min="7690" max="7690" width="17.25" style="814" customWidth="1"/>
    <col min="7691" max="7691" width="24.5" style="814" customWidth="1"/>
    <col min="7692" max="7936" width="8.875" style="814"/>
    <col min="7937" max="7937" width="14.625" style="814" customWidth="1"/>
    <col min="7938" max="7938" width="9" style="814" customWidth="1"/>
    <col min="7939" max="7939" width="22.75" style="814" customWidth="1"/>
    <col min="7940" max="7940" width="16.25" style="814" customWidth="1"/>
    <col min="7941" max="7942" width="12.125" style="814" customWidth="1"/>
    <col min="7943" max="7944" width="16.25" style="814" customWidth="1"/>
    <col min="7945" max="7945" width="26.625" style="814" customWidth="1"/>
    <col min="7946" max="7946" width="17.25" style="814" customWidth="1"/>
    <col min="7947" max="7947" width="24.5" style="814" customWidth="1"/>
    <col min="7948" max="8192" width="8.875" style="814"/>
    <col min="8193" max="8193" width="14.625" style="814" customWidth="1"/>
    <col min="8194" max="8194" width="9" style="814" customWidth="1"/>
    <col min="8195" max="8195" width="22.75" style="814" customWidth="1"/>
    <col min="8196" max="8196" width="16.25" style="814" customWidth="1"/>
    <col min="8197" max="8198" width="12.125" style="814" customWidth="1"/>
    <col min="8199" max="8200" width="16.25" style="814" customWidth="1"/>
    <col min="8201" max="8201" width="26.625" style="814" customWidth="1"/>
    <col min="8202" max="8202" width="17.25" style="814" customWidth="1"/>
    <col min="8203" max="8203" width="24.5" style="814" customWidth="1"/>
    <col min="8204" max="8448" width="8.875" style="814"/>
    <col min="8449" max="8449" width="14.625" style="814" customWidth="1"/>
    <col min="8450" max="8450" width="9" style="814" customWidth="1"/>
    <col min="8451" max="8451" width="22.75" style="814" customWidth="1"/>
    <col min="8452" max="8452" width="16.25" style="814" customWidth="1"/>
    <col min="8453" max="8454" width="12.125" style="814" customWidth="1"/>
    <col min="8455" max="8456" width="16.25" style="814" customWidth="1"/>
    <col min="8457" max="8457" width="26.625" style="814" customWidth="1"/>
    <col min="8458" max="8458" width="17.25" style="814" customWidth="1"/>
    <col min="8459" max="8459" width="24.5" style="814" customWidth="1"/>
    <col min="8460" max="8704" width="8.875" style="814"/>
    <col min="8705" max="8705" width="14.625" style="814" customWidth="1"/>
    <col min="8706" max="8706" width="9" style="814" customWidth="1"/>
    <col min="8707" max="8707" width="22.75" style="814" customWidth="1"/>
    <col min="8708" max="8708" width="16.25" style="814" customWidth="1"/>
    <col min="8709" max="8710" width="12.125" style="814" customWidth="1"/>
    <col min="8711" max="8712" width="16.25" style="814" customWidth="1"/>
    <col min="8713" max="8713" width="26.625" style="814" customWidth="1"/>
    <col min="8714" max="8714" width="17.25" style="814" customWidth="1"/>
    <col min="8715" max="8715" width="24.5" style="814" customWidth="1"/>
    <col min="8716" max="8960" width="8.875" style="814"/>
    <col min="8961" max="8961" width="14.625" style="814" customWidth="1"/>
    <col min="8962" max="8962" width="9" style="814" customWidth="1"/>
    <col min="8963" max="8963" width="22.75" style="814" customWidth="1"/>
    <col min="8964" max="8964" width="16.25" style="814" customWidth="1"/>
    <col min="8965" max="8966" width="12.125" style="814" customWidth="1"/>
    <col min="8967" max="8968" width="16.25" style="814" customWidth="1"/>
    <col min="8969" max="8969" width="26.625" style="814" customWidth="1"/>
    <col min="8970" max="8970" width="17.25" style="814" customWidth="1"/>
    <col min="8971" max="8971" width="24.5" style="814" customWidth="1"/>
    <col min="8972" max="9216" width="8.875" style="814"/>
    <col min="9217" max="9217" width="14.625" style="814" customWidth="1"/>
    <col min="9218" max="9218" width="9" style="814" customWidth="1"/>
    <col min="9219" max="9219" width="22.75" style="814" customWidth="1"/>
    <col min="9220" max="9220" width="16.25" style="814" customWidth="1"/>
    <col min="9221" max="9222" width="12.125" style="814" customWidth="1"/>
    <col min="9223" max="9224" width="16.25" style="814" customWidth="1"/>
    <col min="9225" max="9225" width="26.625" style="814" customWidth="1"/>
    <col min="9226" max="9226" width="17.25" style="814" customWidth="1"/>
    <col min="9227" max="9227" width="24.5" style="814" customWidth="1"/>
    <col min="9228" max="9472" width="8.875" style="814"/>
    <col min="9473" max="9473" width="14.625" style="814" customWidth="1"/>
    <col min="9474" max="9474" width="9" style="814" customWidth="1"/>
    <col min="9475" max="9475" width="22.75" style="814" customWidth="1"/>
    <col min="9476" max="9476" width="16.25" style="814" customWidth="1"/>
    <col min="9477" max="9478" width="12.125" style="814" customWidth="1"/>
    <col min="9479" max="9480" width="16.25" style="814" customWidth="1"/>
    <col min="9481" max="9481" width="26.625" style="814" customWidth="1"/>
    <col min="9482" max="9482" width="17.25" style="814" customWidth="1"/>
    <col min="9483" max="9483" width="24.5" style="814" customWidth="1"/>
    <col min="9484" max="9728" width="8.875" style="814"/>
    <col min="9729" max="9729" width="14.625" style="814" customWidth="1"/>
    <col min="9730" max="9730" width="9" style="814" customWidth="1"/>
    <col min="9731" max="9731" width="22.75" style="814" customWidth="1"/>
    <col min="9732" max="9732" width="16.25" style="814" customWidth="1"/>
    <col min="9733" max="9734" width="12.125" style="814" customWidth="1"/>
    <col min="9735" max="9736" width="16.25" style="814" customWidth="1"/>
    <col min="9737" max="9737" width="26.625" style="814" customWidth="1"/>
    <col min="9738" max="9738" width="17.25" style="814" customWidth="1"/>
    <col min="9739" max="9739" width="24.5" style="814" customWidth="1"/>
    <col min="9740" max="9984" width="8.875" style="814"/>
    <col min="9985" max="9985" width="14.625" style="814" customWidth="1"/>
    <col min="9986" max="9986" width="9" style="814" customWidth="1"/>
    <col min="9987" max="9987" width="22.75" style="814" customWidth="1"/>
    <col min="9988" max="9988" width="16.25" style="814" customWidth="1"/>
    <col min="9989" max="9990" width="12.125" style="814" customWidth="1"/>
    <col min="9991" max="9992" width="16.25" style="814" customWidth="1"/>
    <col min="9993" max="9993" width="26.625" style="814" customWidth="1"/>
    <col min="9994" max="9994" width="17.25" style="814" customWidth="1"/>
    <col min="9995" max="9995" width="24.5" style="814" customWidth="1"/>
    <col min="9996" max="10240" width="8.875" style="814"/>
    <col min="10241" max="10241" width="14.625" style="814" customWidth="1"/>
    <col min="10242" max="10242" width="9" style="814" customWidth="1"/>
    <col min="10243" max="10243" width="22.75" style="814" customWidth="1"/>
    <col min="10244" max="10244" width="16.25" style="814" customWidth="1"/>
    <col min="10245" max="10246" width="12.125" style="814" customWidth="1"/>
    <col min="10247" max="10248" width="16.25" style="814" customWidth="1"/>
    <col min="10249" max="10249" width="26.625" style="814" customWidth="1"/>
    <col min="10250" max="10250" width="17.25" style="814" customWidth="1"/>
    <col min="10251" max="10251" width="24.5" style="814" customWidth="1"/>
    <col min="10252" max="10496" width="8.875" style="814"/>
    <col min="10497" max="10497" width="14.625" style="814" customWidth="1"/>
    <col min="10498" max="10498" width="9" style="814" customWidth="1"/>
    <col min="10499" max="10499" width="22.75" style="814" customWidth="1"/>
    <col min="10500" max="10500" width="16.25" style="814" customWidth="1"/>
    <col min="10501" max="10502" width="12.125" style="814" customWidth="1"/>
    <col min="10503" max="10504" width="16.25" style="814" customWidth="1"/>
    <col min="10505" max="10505" width="26.625" style="814" customWidth="1"/>
    <col min="10506" max="10506" width="17.25" style="814" customWidth="1"/>
    <col min="10507" max="10507" width="24.5" style="814" customWidth="1"/>
    <col min="10508" max="10752" width="8.875" style="814"/>
    <col min="10753" max="10753" width="14.625" style="814" customWidth="1"/>
    <col min="10754" max="10754" width="9" style="814" customWidth="1"/>
    <col min="10755" max="10755" width="22.75" style="814" customWidth="1"/>
    <col min="10756" max="10756" width="16.25" style="814" customWidth="1"/>
    <col min="10757" max="10758" width="12.125" style="814" customWidth="1"/>
    <col min="10759" max="10760" width="16.25" style="814" customWidth="1"/>
    <col min="10761" max="10761" width="26.625" style="814" customWidth="1"/>
    <col min="10762" max="10762" width="17.25" style="814" customWidth="1"/>
    <col min="10763" max="10763" width="24.5" style="814" customWidth="1"/>
    <col min="10764" max="11008" width="8.875" style="814"/>
    <col min="11009" max="11009" width="14.625" style="814" customWidth="1"/>
    <col min="11010" max="11010" width="9" style="814" customWidth="1"/>
    <col min="11011" max="11011" width="22.75" style="814" customWidth="1"/>
    <col min="11012" max="11012" width="16.25" style="814" customWidth="1"/>
    <col min="11013" max="11014" width="12.125" style="814" customWidth="1"/>
    <col min="11015" max="11016" width="16.25" style="814" customWidth="1"/>
    <col min="11017" max="11017" width="26.625" style="814" customWidth="1"/>
    <col min="11018" max="11018" width="17.25" style="814" customWidth="1"/>
    <col min="11019" max="11019" width="24.5" style="814" customWidth="1"/>
    <col min="11020" max="11264" width="8.875" style="814"/>
    <col min="11265" max="11265" width="14.625" style="814" customWidth="1"/>
    <col min="11266" max="11266" width="9" style="814" customWidth="1"/>
    <col min="11267" max="11267" width="22.75" style="814" customWidth="1"/>
    <col min="11268" max="11268" width="16.25" style="814" customWidth="1"/>
    <col min="11269" max="11270" width="12.125" style="814" customWidth="1"/>
    <col min="11271" max="11272" width="16.25" style="814" customWidth="1"/>
    <col min="11273" max="11273" width="26.625" style="814" customWidth="1"/>
    <col min="11274" max="11274" width="17.25" style="814" customWidth="1"/>
    <col min="11275" max="11275" width="24.5" style="814" customWidth="1"/>
    <col min="11276" max="11520" width="8.875" style="814"/>
    <col min="11521" max="11521" width="14.625" style="814" customWidth="1"/>
    <col min="11522" max="11522" width="9" style="814" customWidth="1"/>
    <col min="11523" max="11523" width="22.75" style="814" customWidth="1"/>
    <col min="11524" max="11524" width="16.25" style="814" customWidth="1"/>
    <col min="11525" max="11526" width="12.125" style="814" customWidth="1"/>
    <col min="11527" max="11528" width="16.25" style="814" customWidth="1"/>
    <col min="11529" max="11529" width="26.625" style="814" customWidth="1"/>
    <col min="11530" max="11530" width="17.25" style="814" customWidth="1"/>
    <col min="11531" max="11531" width="24.5" style="814" customWidth="1"/>
    <col min="11532" max="11776" width="8.875" style="814"/>
    <col min="11777" max="11777" width="14.625" style="814" customWidth="1"/>
    <col min="11778" max="11778" width="9" style="814" customWidth="1"/>
    <col min="11779" max="11779" width="22.75" style="814" customWidth="1"/>
    <col min="11780" max="11780" width="16.25" style="814" customWidth="1"/>
    <col min="11781" max="11782" width="12.125" style="814" customWidth="1"/>
    <col min="11783" max="11784" width="16.25" style="814" customWidth="1"/>
    <col min="11785" max="11785" width="26.625" style="814" customWidth="1"/>
    <col min="11786" max="11786" width="17.25" style="814" customWidth="1"/>
    <col min="11787" max="11787" width="24.5" style="814" customWidth="1"/>
    <col min="11788" max="12032" width="8.875" style="814"/>
    <col min="12033" max="12033" width="14.625" style="814" customWidth="1"/>
    <col min="12034" max="12034" width="9" style="814" customWidth="1"/>
    <col min="12035" max="12035" width="22.75" style="814" customWidth="1"/>
    <col min="12036" max="12036" width="16.25" style="814" customWidth="1"/>
    <col min="12037" max="12038" width="12.125" style="814" customWidth="1"/>
    <col min="12039" max="12040" width="16.25" style="814" customWidth="1"/>
    <col min="12041" max="12041" width="26.625" style="814" customWidth="1"/>
    <col min="12042" max="12042" width="17.25" style="814" customWidth="1"/>
    <col min="12043" max="12043" width="24.5" style="814" customWidth="1"/>
    <col min="12044" max="12288" width="8.875" style="814"/>
    <col min="12289" max="12289" width="14.625" style="814" customWidth="1"/>
    <col min="12290" max="12290" width="9" style="814" customWidth="1"/>
    <col min="12291" max="12291" width="22.75" style="814" customWidth="1"/>
    <col min="12292" max="12292" width="16.25" style="814" customWidth="1"/>
    <col min="12293" max="12294" width="12.125" style="814" customWidth="1"/>
    <col min="12295" max="12296" width="16.25" style="814" customWidth="1"/>
    <col min="12297" max="12297" width="26.625" style="814" customWidth="1"/>
    <col min="12298" max="12298" width="17.25" style="814" customWidth="1"/>
    <col min="12299" max="12299" width="24.5" style="814" customWidth="1"/>
    <col min="12300" max="12544" width="8.875" style="814"/>
    <col min="12545" max="12545" width="14.625" style="814" customWidth="1"/>
    <col min="12546" max="12546" width="9" style="814" customWidth="1"/>
    <col min="12547" max="12547" width="22.75" style="814" customWidth="1"/>
    <col min="12548" max="12548" width="16.25" style="814" customWidth="1"/>
    <col min="12549" max="12550" width="12.125" style="814" customWidth="1"/>
    <col min="12551" max="12552" width="16.25" style="814" customWidth="1"/>
    <col min="12553" max="12553" width="26.625" style="814" customWidth="1"/>
    <col min="12554" max="12554" width="17.25" style="814" customWidth="1"/>
    <col min="12555" max="12555" width="24.5" style="814" customWidth="1"/>
    <col min="12556" max="12800" width="8.875" style="814"/>
    <col min="12801" max="12801" width="14.625" style="814" customWidth="1"/>
    <col min="12802" max="12802" width="9" style="814" customWidth="1"/>
    <col min="12803" max="12803" width="22.75" style="814" customWidth="1"/>
    <col min="12804" max="12804" width="16.25" style="814" customWidth="1"/>
    <col min="12805" max="12806" width="12.125" style="814" customWidth="1"/>
    <col min="12807" max="12808" width="16.25" style="814" customWidth="1"/>
    <col min="12809" max="12809" width="26.625" style="814" customWidth="1"/>
    <col min="12810" max="12810" width="17.25" style="814" customWidth="1"/>
    <col min="12811" max="12811" width="24.5" style="814" customWidth="1"/>
    <col min="12812" max="13056" width="8.875" style="814"/>
    <col min="13057" max="13057" width="14.625" style="814" customWidth="1"/>
    <col min="13058" max="13058" width="9" style="814" customWidth="1"/>
    <col min="13059" max="13059" width="22.75" style="814" customWidth="1"/>
    <col min="13060" max="13060" width="16.25" style="814" customWidth="1"/>
    <col min="13061" max="13062" width="12.125" style="814" customWidth="1"/>
    <col min="13063" max="13064" width="16.25" style="814" customWidth="1"/>
    <col min="13065" max="13065" width="26.625" style="814" customWidth="1"/>
    <col min="13066" max="13066" width="17.25" style="814" customWidth="1"/>
    <col min="13067" max="13067" width="24.5" style="814" customWidth="1"/>
    <col min="13068" max="13312" width="8.875" style="814"/>
    <col min="13313" max="13313" width="14.625" style="814" customWidth="1"/>
    <col min="13314" max="13314" width="9" style="814" customWidth="1"/>
    <col min="13315" max="13315" width="22.75" style="814" customWidth="1"/>
    <col min="13316" max="13316" width="16.25" style="814" customWidth="1"/>
    <col min="13317" max="13318" width="12.125" style="814" customWidth="1"/>
    <col min="13319" max="13320" width="16.25" style="814" customWidth="1"/>
    <col min="13321" max="13321" width="26.625" style="814" customWidth="1"/>
    <col min="13322" max="13322" width="17.25" style="814" customWidth="1"/>
    <col min="13323" max="13323" width="24.5" style="814" customWidth="1"/>
    <col min="13324" max="13568" width="8.875" style="814"/>
    <col min="13569" max="13569" width="14.625" style="814" customWidth="1"/>
    <col min="13570" max="13570" width="9" style="814" customWidth="1"/>
    <col min="13571" max="13571" width="22.75" style="814" customWidth="1"/>
    <col min="13572" max="13572" width="16.25" style="814" customWidth="1"/>
    <col min="13573" max="13574" width="12.125" style="814" customWidth="1"/>
    <col min="13575" max="13576" width="16.25" style="814" customWidth="1"/>
    <col min="13577" max="13577" width="26.625" style="814" customWidth="1"/>
    <col min="13578" max="13578" width="17.25" style="814" customWidth="1"/>
    <col min="13579" max="13579" width="24.5" style="814" customWidth="1"/>
    <col min="13580" max="13824" width="8.875" style="814"/>
    <col min="13825" max="13825" width="14.625" style="814" customWidth="1"/>
    <col min="13826" max="13826" width="9" style="814" customWidth="1"/>
    <col min="13827" max="13827" width="22.75" style="814" customWidth="1"/>
    <col min="13828" max="13828" width="16.25" style="814" customWidth="1"/>
    <col min="13829" max="13830" width="12.125" style="814" customWidth="1"/>
    <col min="13831" max="13832" width="16.25" style="814" customWidth="1"/>
    <col min="13833" max="13833" width="26.625" style="814" customWidth="1"/>
    <col min="13834" max="13834" width="17.25" style="814" customWidth="1"/>
    <col min="13835" max="13835" width="24.5" style="814" customWidth="1"/>
    <col min="13836" max="14080" width="8.875" style="814"/>
    <col min="14081" max="14081" width="14.625" style="814" customWidth="1"/>
    <col min="14082" max="14082" width="9" style="814" customWidth="1"/>
    <col min="14083" max="14083" width="22.75" style="814" customWidth="1"/>
    <col min="14084" max="14084" width="16.25" style="814" customWidth="1"/>
    <col min="14085" max="14086" width="12.125" style="814" customWidth="1"/>
    <col min="14087" max="14088" width="16.25" style="814" customWidth="1"/>
    <col min="14089" max="14089" width="26.625" style="814" customWidth="1"/>
    <col min="14090" max="14090" width="17.25" style="814" customWidth="1"/>
    <col min="14091" max="14091" width="24.5" style="814" customWidth="1"/>
    <col min="14092" max="14336" width="8.875" style="814"/>
    <col min="14337" max="14337" width="14.625" style="814" customWidth="1"/>
    <col min="14338" max="14338" width="9" style="814" customWidth="1"/>
    <col min="14339" max="14339" width="22.75" style="814" customWidth="1"/>
    <col min="14340" max="14340" width="16.25" style="814" customWidth="1"/>
    <col min="14341" max="14342" width="12.125" style="814" customWidth="1"/>
    <col min="14343" max="14344" width="16.25" style="814" customWidth="1"/>
    <col min="14345" max="14345" width="26.625" style="814" customWidth="1"/>
    <col min="14346" max="14346" width="17.25" style="814" customWidth="1"/>
    <col min="14347" max="14347" width="24.5" style="814" customWidth="1"/>
    <col min="14348" max="14592" width="8.875" style="814"/>
    <col min="14593" max="14593" width="14.625" style="814" customWidth="1"/>
    <col min="14594" max="14594" width="9" style="814" customWidth="1"/>
    <col min="14595" max="14595" width="22.75" style="814" customWidth="1"/>
    <col min="14596" max="14596" width="16.25" style="814" customWidth="1"/>
    <col min="14597" max="14598" width="12.125" style="814" customWidth="1"/>
    <col min="14599" max="14600" width="16.25" style="814" customWidth="1"/>
    <col min="14601" max="14601" width="26.625" style="814" customWidth="1"/>
    <col min="14602" max="14602" width="17.25" style="814" customWidth="1"/>
    <col min="14603" max="14603" width="24.5" style="814" customWidth="1"/>
    <col min="14604" max="14848" width="8.875" style="814"/>
    <col min="14849" max="14849" width="14.625" style="814" customWidth="1"/>
    <col min="14850" max="14850" width="9" style="814" customWidth="1"/>
    <col min="14851" max="14851" width="22.75" style="814" customWidth="1"/>
    <col min="14852" max="14852" width="16.25" style="814" customWidth="1"/>
    <col min="14853" max="14854" width="12.125" style="814" customWidth="1"/>
    <col min="14855" max="14856" width="16.25" style="814" customWidth="1"/>
    <col min="14857" max="14857" width="26.625" style="814" customWidth="1"/>
    <col min="14858" max="14858" width="17.25" style="814" customWidth="1"/>
    <col min="14859" max="14859" width="24.5" style="814" customWidth="1"/>
    <col min="14860" max="15104" width="8.875" style="814"/>
    <col min="15105" max="15105" width="14.625" style="814" customWidth="1"/>
    <col min="15106" max="15106" width="9" style="814" customWidth="1"/>
    <col min="15107" max="15107" width="22.75" style="814" customWidth="1"/>
    <col min="15108" max="15108" width="16.25" style="814" customWidth="1"/>
    <col min="15109" max="15110" width="12.125" style="814" customWidth="1"/>
    <col min="15111" max="15112" width="16.25" style="814" customWidth="1"/>
    <col min="15113" max="15113" width="26.625" style="814" customWidth="1"/>
    <col min="15114" max="15114" width="17.25" style="814" customWidth="1"/>
    <col min="15115" max="15115" width="24.5" style="814" customWidth="1"/>
    <col min="15116" max="15360" width="8.875" style="814"/>
    <col min="15361" max="15361" width="14.625" style="814" customWidth="1"/>
    <col min="15362" max="15362" width="9" style="814" customWidth="1"/>
    <col min="15363" max="15363" width="22.75" style="814" customWidth="1"/>
    <col min="15364" max="15364" width="16.25" style="814" customWidth="1"/>
    <col min="15365" max="15366" width="12.125" style="814" customWidth="1"/>
    <col min="15367" max="15368" width="16.25" style="814" customWidth="1"/>
    <col min="15369" max="15369" width="26.625" style="814" customWidth="1"/>
    <col min="15370" max="15370" width="17.25" style="814" customWidth="1"/>
    <col min="15371" max="15371" width="24.5" style="814" customWidth="1"/>
    <col min="15372" max="15616" width="8.875" style="814"/>
    <col min="15617" max="15617" width="14.625" style="814" customWidth="1"/>
    <col min="15618" max="15618" width="9" style="814" customWidth="1"/>
    <col min="15619" max="15619" width="22.75" style="814" customWidth="1"/>
    <col min="15620" max="15620" width="16.25" style="814" customWidth="1"/>
    <col min="15621" max="15622" width="12.125" style="814" customWidth="1"/>
    <col min="15623" max="15624" width="16.25" style="814" customWidth="1"/>
    <col min="15625" max="15625" width="26.625" style="814" customWidth="1"/>
    <col min="15626" max="15626" width="17.25" style="814" customWidth="1"/>
    <col min="15627" max="15627" width="24.5" style="814" customWidth="1"/>
    <col min="15628" max="15872" width="8.875" style="814"/>
    <col min="15873" max="15873" width="14.625" style="814" customWidth="1"/>
    <col min="15874" max="15874" width="9" style="814" customWidth="1"/>
    <col min="15875" max="15875" width="22.75" style="814" customWidth="1"/>
    <col min="15876" max="15876" width="16.25" style="814" customWidth="1"/>
    <col min="15877" max="15878" width="12.125" style="814" customWidth="1"/>
    <col min="15879" max="15880" width="16.25" style="814" customWidth="1"/>
    <col min="15881" max="15881" width="26.625" style="814" customWidth="1"/>
    <col min="15882" max="15882" width="17.25" style="814" customWidth="1"/>
    <col min="15883" max="15883" width="24.5" style="814" customWidth="1"/>
    <col min="15884" max="16128" width="8.875" style="814"/>
    <col min="16129" max="16129" width="14.625" style="814" customWidth="1"/>
    <col min="16130" max="16130" width="9" style="814" customWidth="1"/>
    <col min="16131" max="16131" width="22.75" style="814" customWidth="1"/>
    <col min="16132" max="16132" width="16.25" style="814" customWidth="1"/>
    <col min="16133" max="16134" width="12.125" style="814" customWidth="1"/>
    <col min="16135" max="16136" width="16.25" style="814" customWidth="1"/>
    <col min="16137" max="16137" width="26.625" style="814" customWidth="1"/>
    <col min="16138" max="16138" width="17.25" style="814" customWidth="1"/>
    <col min="16139" max="16139" width="24.5" style="814" customWidth="1"/>
    <col min="16140" max="16384" width="8.875" style="814"/>
  </cols>
  <sheetData>
    <row r="1" spans="1:12" s="805" customFormat="1" ht="19.5">
      <c r="A1" s="804" t="s">
        <v>1560</v>
      </c>
      <c r="D1" s="806"/>
      <c r="E1" s="806"/>
      <c r="F1" s="806"/>
      <c r="G1" s="806"/>
      <c r="H1" s="806"/>
      <c r="I1" s="807"/>
      <c r="J1" s="808" t="s">
        <v>784</v>
      </c>
      <c r="K1" s="809" t="s">
        <v>1057</v>
      </c>
      <c r="L1" s="865"/>
    </row>
    <row r="2" spans="1:12" s="805" customFormat="1" ht="19.5">
      <c r="A2" s="804" t="s">
        <v>1561</v>
      </c>
      <c r="B2" s="810" t="s">
        <v>1562</v>
      </c>
      <c r="C2" s="810"/>
      <c r="D2" s="811"/>
      <c r="E2" s="811"/>
      <c r="F2" s="811"/>
      <c r="G2" s="811"/>
      <c r="H2" s="811"/>
      <c r="I2" s="812"/>
      <c r="J2" s="808" t="s">
        <v>1563</v>
      </c>
      <c r="K2" s="813" t="s">
        <v>1564</v>
      </c>
    </row>
    <row r="3" spans="1:12" ht="32.25" customHeight="1">
      <c r="A3" s="2608" t="s">
        <v>1598</v>
      </c>
      <c r="B3" s="2608"/>
      <c r="C3" s="2608"/>
      <c r="D3" s="2608"/>
      <c r="E3" s="2608"/>
      <c r="F3" s="2608"/>
      <c r="G3" s="2608"/>
      <c r="H3" s="2608"/>
      <c r="I3" s="2608"/>
      <c r="J3" s="2608"/>
      <c r="K3" s="2608"/>
    </row>
    <row r="4" spans="1:12" ht="20.25" customHeight="1">
      <c r="A4" s="815" t="s">
        <v>1566</v>
      </c>
      <c r="B4" s="815"/>
      <c r="C4" s="815"/>
      <c r="D4" s="815"/>
      <c r="E4" s="2609" t="s">
        <v>1599</v>
      </c>
      <c r="F4" s="2609"/>
      <c r="G4" s="2609"/>
      <c r="H4" s="2609"/>
      <c r="I4" s="815"/>
      <c r="J4" s="815"/>
      <c r="K4" s="815"/>
    </row>
    <row r="5" spans="1:12" s="805" customFormat="1" ht="19.5">
      <c r="A5" s="810" t="s">
        <v>1600</v>
      </c>
      <c r="B5" s="810"/>
      <c r="C5" s="810"/>
      <c r="D5" s="811"/>
      <c r="E5" s="811"/>
      <c r="F5" s="811"/>
      <c r="G5" s="810"/>
      <c r="H5" s="810"/>
      <c r="I5" s="816"/>
      <c r="J5" s="816"/>
      <c r="K5" s="816" t="s">
        <v>1569</v>
      </c>
    </row>
    <row r="6" spans="1:12" s="805" customFormat="1" ht="22.5" customHeight="1">
      <c r="A6" s="2610" t="s">
        <v>1570</v>
      </c>
      <c r="B6" s="2610"/>
      <c r="C6" s="2611"/>
      <c r="D6" s="2615" t="s">
        <v>1601</v>
      </c>
      <c r="E6" s="2616"/>
      <c r="F6" s="2616"/>
      <c r="G6" s="2616"/>
      <c r="H6" s="2616"/>
      <c r="I6" s="2617"/>
      <c r="J6" s="2618" t="s">
        <v>1602</v>
      </c>
      <c r="K6" s="2616"/>
    </row>
    <row r="7" spans="1:12" s="805" customFormat="1" ht="19.5" customHeight="1">
      <c r="A7" s="2609"/>
      <c r="B7" s="2609"/>
      <c r="C7" s="2612"/>
      <c r="D7" s="2619" t="s">
        <v>1573</v>
      </c>
      <c r="E7" s="818"/>
      <c r="F7" s="817"/>
      <c r="G7" s="819"/>
      <c r="H7" s="819"/>
      <c r="I7" s="820"/>
      <c r="J7" s="2622" t="s">
        <v>1574</v>
      </c>
      <c r="K7" s="2638" t="s">
        <v>1575</v>
      </c>
    </row>
    <row r="8" spans="1:12" s="805" customFormat="1" ht="16.5" customHeight="1">
      <c r="A8" s="2609"/>
      <c r="B8" s="2609"/>
      <c r="C8" s="2612"/>
      <c r="D8" s="2620"/>
      <c r="E8" s="2628" t="s">
        <v>1576</v>
      </c>
      <c r="F8" s="2629" t="s">
        <v>1577</v>
      </c>
      <c r="G8" s="2630" t="s">
        <v>1579</v>
      </c>
      <c r="H8" s="2632" t="s">
        <v>1580</v>
      </c>
      <c r="I8" s="2634" t="s">
        <v>1581</v>
      </c>
      <c r="J8" s="2623"/>
      <c r="K8" s="2639"/>
    </row>
    <row r="9" spans="1:12" s="805" customFormat="1" ht="23.25" customHeight="1">
      <c r="A9" s="2613"/>
      <c r="B9" s="2613"/>
      <c r="C9" s="2614"/>
      <c r="D9" s="2621"/>
      <c r="E9" s="2628"/>
      <c r="F9" s="2628"/>
      <c r="G9" s="2631"/>
      <c r="H9" s="2633"/>
      <c r="I9" s="2640"/>
      <c r="J9" s="2624"/>
      <c r="K9" s="2636"/>
    </row>
    <row r="10" spans="1:12" s="805" customFormat="1" ht="19.5" customHeight="1">
      <c r="A10" s="2601" t="s">
        <v>1582</v>
      </c>
      <c r="B10" s="2604" t="s">
        <v>1583</v>
      </c>
      <c r="C10" s="2605"/>
      <c r="D10" s="821"/>
      <c r="E10" s="822"/>
      <c r="F10" s="866"/>
      <c r="G10" s="825"/>
      <c r="H10" s="825"/>
      <c r="I10" s="826"/>
      <c r="J10" s="827"/>
      <c r="K10" s="828"/>
    </row>
    <row r="11" spans="1:12" s="805" customFormat="1" ht="19.5" customHeight="1">
      <c r="A11" s="2602"/>
      <c r="B11" s="2599" t="s">
        <v>1584</v>
      </c>
      <c r="C11" s="2600"/>
      <c r="D11" s="821"/>
      <c r="E11" s="829"/>
      <c r="F11" s="867"/>
      <c r="G11" s="825"/>
      <c r="H11" s="825"/>
      <c r="I11" s="826"/>
      <c r="J11" s="827"/>
      <c r="K11" s="832"/>
    </row>
    <row r="12" spans="1:12" s="805" customFormat="1" ht="19.5" customHeight="1">
      <c r="A12" s="2602"/>
      <c r="B12" s="2599" t="s">
        <v>1585</v>
      </c>
      <c r="C12" s="2600"/>
      <c r="D12" s="821"/>
      <c r="E12" s="829"/>
      <c r="F12" s="868"/>
      <c r="G12" s="825"/>
      <c r="H12" s="825"/>
      <c r="I12" s="826"/>
      <c r="J12" s="835"/>
      <c r="K12" s="836"/>
    </row>
    <row r="13" spans="1:12" s="805" customFormat="1" ht="19.5" customHeight="1">
      <c r="A13" s="2602"/>
      <c r="B13" s="2599" t="s">
        <v>1586</v>
      </c>
      <c r="C13" s="2600"/>
      <c r="D13" s="821"/>
      <c r="E13" s="829"/>
      <c r="F13" s="868"/>
      <c r="G13" s="825"/>
      <c r="H13" s="825"/>
      <c r="I13" s="826"/>
      <c r="J13" s="835"/>
      <c r="K13" s="836"/>
    </row>
    <row r="14" spans="1:12" s="805" customFormat="1" ht="19.5" customHeight="1">
      <c r="A14" s="2602"/>
      <c r="B14" s="2599" t="s">
        <v>1587</v>
      </c>
      <c r="C14" s="2600"/>
      <c r="D14" s="821"/>
      <c r="E14" s="829"/>
      <c r="F14" s="868"/>
      <c r="G14" s="825"/>
      <c r="H14" s="825"/>
      <c r="I14" s="826"/>
      <c r="J14" s="835"/>
      <c r="K14" s="836"/>
    </row>
    <row r="15" spans="1:12" s="805" customFormat="1" ht="19.5" customHeight="1">
      <c r="A15" s="2602"/>
      <c r="B15" s="2599" t="s">
        <v>1588</v>
      </c>
      <c r="C15" s="2600"/>
      <c r="D15" s="821"/>
      <c r="E15" s="829"/>
      <c r="F15" s="869"/>
      <c r="G15" s="825"/>
      <c r="H15" s="825"/>
      <c r="I15" s="826"/>
      <c r="J15" s="835"/>
      <c r="K15" s="836"/>
    </row>
    <row r="16" spans="1:12" s="805" customFormat="1" ht="19.5" customHeight="1">
      <c r="A16" s="2602"/>
      <c r="B16" s="2599" t="s">
        <v>1589</v>
      </c>
      <c r="C16" s="2600"/>
      <c r="D16" s="821"/>
      <c r="E16" s="829"/>
      <c r="F16" s="869"/>
      <c r="G16" s="825"/>
      <c r="H16" s="825"/>
      <c r="I16" s="826"/>
      <c r="J16" s="839"/>
      <c r="K16" s="828"/>
    </row>
    <row r="17" spans="1:11" s="805" customFormat="1" ht="19.5" customHeight="1">
      <c r="A17" s="2602"/>
      <c r="B17" s="2599" t="s">
        <v>1590</v>
      </c>
      <c r="C17" s="2600"/>
      <c r="D17" s="821"/>
      <c r="E17" s="829"/>
      <c r="F17" s="868"/>
      <c r="G17" s="825"/>
      <c r="H17" s="825"/>
      <c r="I17" s="826"/>
      <c r="J17" s="835"/>
      <c r="K17" s="836"/>
    </row>
    <row r="18" spans="1:11" s="805" customFormat="1" ht="19.5" customHeight="1">
      <c r="A18" s="2602"/>
      <c r="B18" s="2599" t="s">
        <v>1591</v>
      </c>
      <c r="C18" s="2600"/>
      <c r="D18" s="821"/>
      <c r="E18" s="829"/>
      <c r="F18" s="868"/>
      <c r="G18" s="825"/>
      <c r="H18" s="825"/>
      <c r="I18" s="826"/>
      <c r="J18" s="835"/>
      <c r="K18" s="836"/>
    </row>
    <row r="19" spans="1:11" s="805" customFormat="1" ht="19.5" customHeight="1">
      <c r="A19" s="2602"/>
      <c r="B19" s="2599" t="s">
        <v>1592</v>
      </c>
      <c r="C19" s="2600"/>
      <c r="D19" s="821"/>
      <c r="E19" s="829"/>
      <c r="F19" s="868"/>
      <c r="G19" s="825"/>
      <c r="H19" s="825"/>
      <c r="I19" s="826"/>
      <c r="J19" s="840"/>
      <c r="K19" s="841"/>
    </row>
    <row r="20" spans="1:11" s="805" customFormat="1" ht="19.5" customHeight="1">
      <c r="A20" s="2602"/>
      <c r="B20" s="2599" t="s">
        <v>1593</v>
      </c>
      <c r="C20" s="2600"/>
      <c r="D20" s="821"/>
      <c r="E20" s="829"/>
      <c r="F20" s="867"/>
      <c r="G20" s="825"/>
      <c r="H20" s="825"/>
      <c r="I20" s="826"/>
      <c r="J20" s="840"/>
      <c r="K20" s="841"/>
    </row>
    <row r="21" spans="1:11" s="805" customFormat="1" ht="19.5" customHeight="1">
      <c r="A21" s="2602"/>
      <c r="B21" s="2599" t="s">
        <v>1594</v>
      </c>
      <c r="C21" s="2600"/>
      <c r="D21" s="821"/>
      <c r="E21" s="829"/>
      <c r="F21" s="868"/>
      <c r="G21" s="825"/>
      <c r="H21" s="825"/>
      <c r="I21" s="826"/>
      <c r="J21" s="840"/>
      <c r="K21" s="841"/>
    </row>
    <row r="22" spans="1:11" s="805" customFormat="1" ht="19.5" customHeight="1">
      <c r="A22" s="2602"/>
      <c r="B22" s="2599" t="s">
        <v>1595</v>
      </c>
      <c r="C22" s="2600"/>
      <c r="D22" s="843"/>
      <c r="E22" s="844"/>
      <c r="F22" s="870"/>
      <c r="G22" s="846"/>
      <c r="H22" s="846"/>
      <c r="I22" s="871"/>
      <c r="J22" s="839"/>
      <c r="K22" s="828"/>
    </row>
    <row r="23" spans="1:11" s="805" customFormat="1" ht="19.5" customHeight="1" thickBot="1">
      <c r="A23" s="2603"/>
      <c r="B23" s="2606" t="s">
        <v>1596</v>
      </c>
      <c r="C23" s="2607"/>
      <c r="D23" s="849"/>
      <c r="E23" s="850"/>
      <c r="F23" s="872"/>
      <c r="G23" s="853"/>
      <c r="H23" s="853"/>
      <c r="I23" s="854"/>
      <c r="J23" s="855"/>
      <c r="K23" s="856"/>
    </row>
    <row r="24" spans="1:11" s="805" customFormat="1" ht="41.25" customHeight="1" thickTop="1">
      <c r="A24" s="2636" t="s">
        <v>1597</v>
      </c>
      <c r="B24" s="2636"/>
      <c r="C24" s="2637"/>
      <c r="D24" s="857">
        <v>13762</v>
      </c>
      <c r="E24" s="873">
        <v>12411.6</v>
      </c>
      <c r="F24" s="859"/>
      <c r="G24" s="861"/>
      <c r="H24" s="861"/>
      <c r="I24" s="862"/>
      <c r="J24" s="863">
        <v>0</v>
      </c>
      <c r="K24" s="864">
        <v>1350</v>
      </c>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44" type="noConversion"/>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0B882-B2DC-4FC5-B599-A1F3F6988C11}">
  <dimension ref="A1:I25"/>
  <sheetViews>
    <sheetView zoomScale="84" zoomScaleNormal="84" workbookViewId="0">
      <selection activeCell="F27" sqref="F27"/>
    </sheetView>
  </sheetViews>
  <sheetFormatPr defaultColWidth="8.875" defaultRowHeight="16.5"/>
  <cols>
    <col min="1" max="1" width="14.625" style="659" customWidth="1"/>
    <col min="2" max="2" width="9" style="659" customWidth="1"/>
    <col min="3" max="3" width="22.75" style="659" customWidth="1"/>
    <col min="4" max="4" width="16.25" style="659" customWidth="1"/>
    <col min="5" max="6" width="12.125" style="659" customWidth="1"/>
    <col min="7" max="8" width="16.25" style="659" customWidth="1"/>
    <col min="9" max="9" width="26.625" style="659" customWidth="1"/>
    <col min="10" max="256" width="8.875" style="814"/>
    <col min="257" max="257" width="14.625" style="814" customWidth="1"/>
    <col min="258" max="258" width="9" style="814" customWidth="1"/>
    <col min="259" max="259" width="22.75" style="814" customWidth="1"/>
    <col min="260" max="260" width="16.25" style="814" customWidth="1"/>
    <col min="261" max="262" width="12.125" style="814" customWidth="1"/>
    <col min="263" max="264" width="16.25" style="814" customWidth="1"/>
    <col min="265" max="265" width="26.625" style="814" customWidth="1"/>
    <col min="266" max="512" width="8.875" style="814"/>
    <col min="513" max="513" width="14.625" style="814" customWidth="1"/>
    <col min="514" max="514" width="9" style="814" customWidth="1"/>
    <col min="515" max="515" width="22.75" style="814" customWidth="1"/>
    <col min="516" max="516" width="16.25" style="814" customWidth="1"/>
    <col min="517" max="518" width="12.125" style="814" customWidth="1"/>
    <col min="519" max="520" width="16.25" style="814" customWidth="1"/>
    <col min="521" max="521" width="26.625" style="814" customWidth="1"/>
    <col min="522" max="768" width="8.875" style="814"/>
    <col min="769" max="769" width="14.625" style="814" customWidth="1"/>
    <col min="770" max="770" width="9" style="814" customWidth="1"/>
    <col min="771" max="771" width="22.75" style="814" customWidth="1"/>
    <col min="772" max="772" width="16.25" style="814" customWidth="1"/>
    <col min="773" max="774" width="12.125" style="814" customWidth="1"/>
    <col min="775" max="776" width="16.25" style="814" customWidth="1"/>
    <col min="777" max="777" width="26.625" style="814" customWidth="1"/>
    <col min="778" max="1024" width="8.875" style="814"/>
    <col min="1025" max="1025" width="14.625" style="814" customWidth="1"/>
    <col min="1026" max="1026" width="9" style="814" customWidth="1"/>
    <col min="1027" max="1027" width="22.75" style="814" customWidth="1"/>
    <col min="1028" max="1028" width="16.25" style="814" customWidth="1"/>
    <col min="1029" max="1030" width="12.125" style="814" customWidth="1"/>
    <col min="1031" max="1032" width="16.25" style="814" customWidth="1"/>
    <col min="1033" max="1033" width="26.625" style="814" customWidth="1"/>
    <col min="1034" max="1280" width="8.875" style="814"/>
    <col min="1281" max="1281" width="14.625" style="814" customWidth="1"/>
    <col min="1282" max="1282" width="9" style="814" customWidth="1"/>
    <col min="1283" max="1283" width="22.75" style="814" customWidth="1"/>
    <col min="1284" max="1284" width="16.25" style="814" customWidth="1"/>
    <col min="1285" max="1286" width="12.125" style="814" customWidth="1"/>
    <col min="1287" max="1288" width="16.25" style="814" customWidth="1"/>
    <col min="1289" max="1289" width="26.625" style="814" customWidth="1"/>
    <col min="1290" max="1536" width="8.875" style="814"/>
    <col min="1537" max="1537" width="14.625" style="814" customWidth="1"/>
    <col min="1538" max="1538" width="9" style="814" customWidth="1"/>
    <col min="1539" max="1539" width="22.75" style="814" customWidth="1"/>
    <col min="1540" max="1540" width="16.25" style="814" customWidth="1"/>
    <col min="1541" max="1542" width="12.125" style="814" customWidth="1"/>
    <col min="1543" max="1544" width="16.25" style="814" customWidth="1"/>
    <col min="1545" max="1545" width="26.625" style="814" customWidth="1"/>
    <col min="1546" max="1792" width="8.875" style="814"/>
    <col min="1793" max="1793" width="14.625" style="814" customWidth="1"/>
    <col min="1794" max="1794" width="9" style="814" customWidth="1"/>
    <col min="1795" max="1795" width="22.75" style="814" customWidth="1"/>
    <col min="1796" max="1796" width="16.25" style="814" customWidth="1"/>
    <col min="1797" max="1798" width="12.125" style="814" customWidth="1"/>
    <col min="1799" max="1800" width="16.25" style="814" customWidth="1"/>
    <col min="1801" max="1801" width="26.625" style="814" customWidth="1"/>
    <col min="1802" max="2048" width="8.875" style="814"/>
    <col min="2049" max="2049" width="14.625" style="814" customWidth="1"/>
    <col min="2050" max="2050" width="9" style="814" customWidth="1"/>
    <col min="2051" max="2051" width="22.75" style="814" customWidth="1"/>
    <col min="2052" max="2052" width="16.25" style="814" customWidth="1"/>
    <col min="2053" max="2054" width="12.125" style="814" customWidth="1"/>
    <col min="2055" max="2056" width="16.25" style="814" customWidth="1"/>
    <col min="2057" max="2057" width="26.625" style="814" customWidth="1"/>
    <col min="2058" max="2304" width="8.875" style="814"/>
    <col min="2305" max="2305" width="14.625" style="814" customWidth="1"/>
    <col min="2306" max="2306" width="9" style="814" customWidth="1"/>
    <col min="2307" max="2307" width="22.75" style="814" customWidth="1"/>
    <col min="2308" max="2308" width="16.25" style="814" customWidth="1"/>
    <col min="2309" max="2310" width="12.125" style="814" customWidth="1"/>
    <col min="2311" max="2312" width="16.25" style="814" customWidth="1"/>
    <col min="2313" max="2313" width="26.625" style="814" customWidth="1"/>
    <col min="2314" max="2560" width="8.875" style="814"/>
    <col min="2561" max="2561" width="14.625" style="814" customWidth="1"/>
    <col min="2562" max="2562" width="9" style="814" customWidth="1"/>
    <col min="2563" max="2563" width="22.75" style="814" customWidth="1"/>
    <col min="2564" max="2564" width="16.25" style="814" customWidth="1"/>
    <col min="2565" max="2566" width="12.125" style="814" customWidth="1"/>
    <col min="2567" max="2568" width="16.25" style="814" customWidth="1"/>
    <col min="2569" max="2569" width="26.625" style="814" customWidth="1"/>
    <col min="2570" max="2816" width="8.875" style="814"/>
    <col min="2817" max="2817" width="14.625" style="814" customWidth="1"/>
    <col min="2818" max="2818" width="9" style="814" customWidth="1"/>
    <col min="2819" max="2819" width="22.75" style="814" customWidth="1"/>
    <col min="2820" max="2820" width="16.25" style="814" customWidth="1"/>
    <col min="2821" max="2822" width="12.125" style="814" customWidth="1"/>
    <col min="2823" max="2824" width="16.25" style="814" customWidth="1"/>
    <col min="2825" max="2825" width="26.625" style="814" customWidth="1"/>
    <col min="2826" max="3072" width="8.875" style="814"/>
    <col min="3073" max="3073" width="14.625" style="814" customWidth="1"/>
    <col min="3074" max="3074" width="9" style="814" customWidth="1"/>
    <col min="3075" max="3075" width="22.75" style="814" customWidth="1"/>
    <col min="3076" max="3076" width="16.25" style="814" customWidth="1"/>
    <col min="3077" max="3078" width="12.125" style="814" customWidth="1"/>
    <col min="3079" max="3080" width="16.25" style="814" customWidth="1"/>
    <col min="3081" max="3081" width="26.625" style="814" customWidth="1"/>
    <col min="3082" max="3328" width="8.875" style="814"/>
    <col min="3329" max="3329" width="14.625" style="814" customWidth="1"/>
    <col min="3330" max="3330" width="9" style="814" customWidth="1"/>
    <col min="3331" max="3331" width="22.75" style="814" customWidth="1"/>
    <col min="3332" max="3332" width="16.25" style="814" customWidth="1"/>
    <col min="3333" max="3334" width="12.125" style="814" customWidth="1"/>
    <col min="3335" max="3336" width="16.25" style="814" customWidth="1"/>
    <col min="3337" max="3337" width="26.625" style="814" customWidth="1"/>
    <col min="3338" max="3584" width="8.875" style="814"/>
    <col min="3585" max="3585" width="14.625" style="814" customWidth="1"/>
    <col min="3586" max="3586" width="9" style="814" customWidth="1"/>
    <col min="3587" max="3587" width="22.75" style="814" customWidth="1"/>
    <col min="3588" max="3588" width="16.25" style="814" customWidth="1"/>
    <col min="3589" max="3590" width="12.125" style="814" customWidth="1"/>
    <col min="3591" max="3592" width="16.25" style="814" customWidth="1"/>
    <col min="3593" max="3593" width="26.625" style="814" customWidth="1"/>
    <col min="3594" max="3840" width="8.875" style="814"/>
    <col min="3841" max="3841" width="14.625" style="814" customWidth="1"/>
    <col min="3842" max="3842" width="9" style="814" customWidth="1"/>
    <col min="3843" max="3843" width="22.75" style="814" customWidth="1"/>
    <col min="3844" max="3844" width="16.25" style="814" customWidth="1"/>
    <col min="3845" max="3846" width="12.125" style="814" customWidth="1"/>
    <col min="3847" max="3848" width="16.25" style="814" customWidth="1"/>
    <col min="3849" max="3849" width="26.625" style="814" customWidth="1"/>
    <col min="3850" max="4096" width="8.875" style="814"/>
    <col min="4097" max="4097" width="14.625" style="814" customWidth="1"/>
    <col min="4098" max="4098" width="9" style="814" customWidth="1"/>
    <col min="4099" max="4099" width="22.75" style="814" customWidth="1"/>
    <col min="4100" max="4100" width="16.25" style="814" customWidth="1"/>
    <col min="4101" max="4102" width="12.125" style="814" customWidth="1"/>
    <col min="4103" max="4104" width="16.25" style="814" customWidth="1"/>
    <col min="4105" max="4105" width="26.625" style="814" customWidth="1"/>
    <col min="4106" max="4352" width="8.875" style="814"/>
    <col min="4353" max="4353" width="14.625" style="814" customWidth="1"/>
    <col min="4354" max="4354" width="9" style="814" customWidth="1"/>
    <col min="4355" max="4355" width="22.75" style="814" customWidth="1"/>
    <col min="4356" max="4356" width="16.25" style="814" customWidth="1"/>
    <col min="4357" max="4358" width="12.125" style="814" customWidth="1"/>
    <col min="4359" max="4360" width="16.25" style="814" customWidth="1"/>
    <col min="4361" max="4361" width="26.625" style="814" customWidth="1"/>
    <col min="4362" max="4608" width="8.875" style="814"/>
    <col min="4609" max="4609" width="14.625" style="814" customWidth="1"/>
    <col min="4610" max="4610" width="9" style="814" customWidth="1"/>
    <col min="4611" max="4611" width="22.75" style="814" customWidth="1"/>
    <col min="4612" max="4612" width="16.25" style="814" customWidth="1"/>
    <col min="4613" max="4614" width="12.125" style="814" customWidth="1"/>
    <col min="4615" max="4616" width="16.25" style="814" customWidth="1"/>
    <col min="4617" max="4617" width="26.625" style="814" customWidth="1"/>
    <col min="4618" max="4864" width="8.875" style="814"/>
    <col min="4865" max="4865" width="14.625" style="814" customWidth="1"/>
    <col min="4866" max="4866" width="9" style="814" customWidth="1"/>
    <col min="4867" max="4867" width="22.75" style="814" customWidth="1"/>
    <col min="4868" max="4868" width="16.25" style="814" customWidth="1"/>
    <col min="4869" max="4870" width="12.125" style="814" customWidth="1"/>
    <col min="4871" max="4872" width="16.25" style="814" customWidth="1"/>
    <col min="4873" max="4873" width="26.625" style="814" customWidth="1"/>
    <col min="4874" max="5120" width="8.875" style="814"/>
    <col min="5121" max="5121" width="14.625" style="814" customWidth="1"/>
    <col min="5122" max="5122" width="9" style="814" customWidth="1"/>
    <col min="5123" max="5123" width="22.75" style="814" customWidth="1"/>
    <col min="5124" max="5124" width="16.25" style="814" customWidth="1"/>
    <col min="5125" max="5126" width="12.125" style="814" customWidth="1"/>
    <col min="5127" max="5128" width="16.25" style="814" customWidth="1"/>
    <col min="5129" max="5129" width="26.625" style="814" customWidth="1"/>
    <col min="5130" max="5376" width="8.875" style="814"/>
    <col min="5377" max="5377" width="14.625" style="814" customWidth="1"/>
    <col min="5378" max="5378" width="9" style="814" customWidth="1"/>
    <col min="5379" max="5379" width="22.75" style="814" customWidth="1"/>
    <col min="5380" max="5380" width="16.25" style="814" customWidth="1"/>
    <col min="5381" max="5382" width="12.125" style="814" customWidth="1"/>
    <col min="5383" max="5384" width="16.25" style="814" customWidth="1"/>
    <col min="5385" max="5385" width="26.625" style="814" customWidth="1"/>
    <col min="5386" max="5632" width="8.875" style="814"/>
    <col min="5633" max="5633" width="14.625" style="814" customWidth="1"/>
    <col min="5634" max="5634" width="9" style="814" customWidth="1"/>
    <col min="5635" max="5635" width="22.75" style="814" customWidth="1"/>
    <col min="5636" max="5636" width="16.25" style="814" customWidth="1"/>
    <col min="5637" max="5638" width="12.125" style="814" customWidth="1"/>
    <col min="5639" max="5640" width="16.25" style="814" customWidth="1"/>
    <col min="5641" max="5641" width="26.625" style="814" customWidth="1"/>
    <col min="5642" max="5888" width="8.875" style="814"/>
    <col min="5889" max="5889" width="14.625" style="814" customWidth="1"/>
    <col min="5890" max="5890" width="9" style="814" customWidth="1"/>
    <col min="5891" max="5891" width="22.75" style="814" customWidth="1"/>
    <col min="5892" max="5892" width="16.25" style="814" customWidth="1"/>
    <col min="5893" max="5894" width="12.125" style="814" customWidth="1"/>
    <col min="5895" max="5896" width="16.25" style="814" customWidth="1"/>
    <col min="5897" max="5897" width="26.625" style="814" customWidth="1"/>
    <col min="5898" max="6144" width="8.875" style="814"/>
    <col min="6145" max="6145" width="14.625" style="814" customWidth="1"/>
    <col min="6146" max="6146" width="9" style="814" customWidth="1"/>
    <col min="6147" max="6147" width="22.75" style="814" customWidth="1"/>
    <col min="6148" max="6148" width="16.25" style="814" customWidth="1"/>
    <col min="6149" max="6150" width="12.125" style="814" customWidth="1"/>
    <col min="6151" max="6152" width="16.25" style="814" customWidth="1"/>
    <col min="6153" max="6153" width="26.625" style="814" customWidth="1"/>
    <col min="6154" max="6400" width="8.875" style="814"/>
    <col min="6401" max="6401" width="14.625" style="814" customWidth="1"/>
    <col min="6402" max="6402" width="9" style="814" customWidth="1"/>
    <col min="6403" max="6403" width="22.75" style="814" customWidth="1"/>
    <col min="6404" max="6404" width="16.25" style="814" customWidth="1"/>
    <col min="6405" max="6406" width="12.125" style="814" customWidth="1"/>
    <col min="6407" max="6408" width="16.25" style="814" customWidth="1"/>
    <col min="6409" max="6409" width="26.625" style="814" customWidth="1"/>
    <col min="6410" max="6656" width="8.875" style="814"/>
    <col min="6657" max="6657" width="14.625" style="814" customWidth="1"/>
    <col min="6658" max="6658" width="9" style="814" customWidth="1"/>
    <col min="6659" max="6659" width="22.75" style="814" customWidth="1"/>
    <col min="6660" max="6660" width="16.25" style="814" customWidth="1"/>
    <col min="6661" max="6662" width="12.125" style="814" customWidth="1"/>
    <col min="6663" max="6664" width="16.25" style="814" customWidth="1"/>
    <col min="6665" max="6665" width="26.625" style="814" customWidth="1"/>
    <col min="6666" max="6912" width="8.875" style="814"/>
    <col min="6913" max="6913" width="14.625" style="814" customWidth="1"/>
    <col min="6914" max="6914" width="9" style="814" customWidth="1"/>
    <col min="6915" max="6915" width="22.75" style="814" customWidth="1"/>
    <col min="6916" max="6916" width="16.25" style="814" customWidth="1"/>
    <col min="6917" max="6918" width="12.125" style="814" customWidth="1"/>
    <col min="6919" max="6920" width="16.25" style="814" customWidth="1"/>
    <col min="6921" max="6921" width="26.625" style="814" customWidth="1"/>
    <col min="6922" max="7168" width="8.875" style="814"/>
    <col min="7169" max="7169" width="14.625" style="814" customWidth="1"/>
    <col min="7170" max="7170" width="9" style="814" customWidth="1"/>
    <col min="7171" max="7171" width="22.75" style="814" customWidth="1"/>
    <col min="7172" max="7172" width="16.25" style="814" customWidth="1"/>
    <col min="7173" max="7174" width="12.125" style="814" customWidth="1"/>
    <col min="7175" max="7176" width="16.25" style="814" customWidth="1"/>
    <col min="7177" max="7177" width="26.625" style="814" customWidth="1"/>
    <col min="7178" max="7424" width="8.875" style="814"/>
    <col min="7425" max="7425" width="14.625" style="814" customWidth="1"/>
    <col min="7426" max="7426" width="9" style="814" customWidth="1"/>
    <col min="7427" max="7427" width="22.75" style="814" customWidth="1"/>
    <col min="7428" max="7428" width="16.25" style="814" customWidth="1"/>
    <col min="7429" max="7430" width="12.125" style="814" customWidth="1"/>
    <col min="7431" max="7432" width="16.25" style="814" customWidth="1"/>
    <col min="7433" max="7433" width="26.625" style="814" customWidth="1"/>
    <col min="7434" max="7680" width="8.875" style="814"/>
    <col min="7681" max="7681" width="14.625" style="814" customWidth="1"/>
    <col min="7682" max="7682" width="9" style="814" customWidth="1"/>
    <col min="7683" max="7683" width="22.75" style="814" customWidth="1"/>
    <col min="7684" max="7684" width="16.25" style="814" customWidth="1"/>
    <col min="7685" max="7686" width="12.125" style="814" customWidth="1"/>
    <col min="7687" max="7688" width="16.25" style="814" customWidth="1"/>
    <col min="7689" max="7689" width="26.625" style="814" customWidth="1"/>
    <col min="7690" max="7936" width="8.875" style="814"/>
    <col min="7937" max="7937" width="14.625" style="814" customWidth="1"/>
    <col min="7938" max="7938" width="9" style="814" customWidth="1"/>
    <col min="7939" max="7939" width="22.75" style="814" customWidth="1"/>
    <col min="7940" max="7940" width="16.25" style="814" customWidth="1"/>
    <col min="7941" max="7942" width="12.125" style="814" customWidth="1"/>
    <col min="7943" max="7944" width="16.25" style="814" customWidth="1"/>
    <col min="7945" max="7945" width="26.625" style="814" customWidth="1"/>
    <col min="7946" max="8192" width="8.875" style="814"/>
    <col min="8193" max="8193" width="14.625" style="814" customWidth="1"/>
    <col min="8194" max="8194" width="9" style="814" customWidth="1"/>
    <col min="8195" max="8195" width="22.75" style="814" customWidth="1"/>
    <col min="8196" max="8196" width="16.25" style="814" customWidth="1"/>
    <col min="8197" max="8198" width="12.125" style="814" customWidth="1"/>
    <col min="8199" max="8200" width="16.25" style="814" customWidth="1"/>
    <col min="8201" max="8201" width="26.625" style="814" customWidth="1"/>
    <col min="8202" max="8448" width="8.875" style="814"/>
    <col min="8449" max="8449" width="14.625" style="814" customWidth="1"/>
    <col min="8450" max="8450" width="9" style="814" customWidth="1"/>
    <col min="8451" max="8451" width="22.75" style="814" customWidth="1"/>
    <col min="8452" max="8452" width="16.25" style="814" customWidth="1"/>
    <col min="8453" max="8454" width="12.125" style="814" customWidth="1"/>
    <col min="8455" max="8456" width="16.25" style="814" customWidth="1"/>
    <col min="8457" max="8457" width="26.625" style="814" customWidth="1"/>
    <col min="8458" max="8704" width="8.875" style="814"/>
    <col min="8705" max="8705" width="14.625" style="814" customWidth="1"/>
    <col min="8706" max="8706" width="9" style="814" customWidth="1"/>
    <col min="8707" max="8707" width="22.75" style="814" customWidth="1"/>
    <col min="8708" max="8708" width="16.25" style="814" customWidth="1"/>
    <col min="8709" max="8710" width="12.125" style="814" customWidth="1"/>
    <col min="8711" max="8712" width="16.25" style="814" customWidth="1"/>
    <col min="8713" max="8713" width="26.625" style="814" customWidth="1"/>
    <col min="8714" max="8960" width="8.875" style="814"/>
    <col min="8961" max="8961" width="14.625" style="814" customWidth="1"/>
    <col min="8962" max="8962" width="9" style="814" customWidth="1"/>
    <col min="8963" max="8963" width="22.75" style="814" customWidth="1"/>
    <col min="8964" max="8964" width="16.25" style="814" customWidth="1"/>
    <col min="8965" max="8966" width="12.125" style="814" customWidth="1"/>
    <col min="8967" max="8968" width="16.25" style="814" customWidth="1"/>
    <col min="8969" max="8969" width="26.625" style="814" customWidth="1"/>
    <col min="8970" max="9216" width="8.875" style="814"/>
    <col min="9217" max="9217" width="14.625" style="814" customWidth="1"/>
    <col min="9218" max="9218" width="9" style="814" customWidth="1"/>
    <col min="9219" max="9219" width="22.75" style="814" customWidth="1"/>
    <col min="9220" max="9220" width="16.25" style="814" customWidth="1"/>
    <col min="9221" max="9222" width="12.125" style="814" customWidth="1"/>
    <col min="9223" max="9224" width="16.25" style="814" customWidth="1"/>
    <col min="9225" max="9225" width="26.625" style="814" customWidth="1"/>
    <col min="9226" max="9472" width="8.875" style="814"/>
    <col min="9473" max="9473" width="14.625" style="814" customWidth="1"/>
    <col min="9474" max="9474" width="9" style="814" customWidth="1"/>
    <col min="9475" max="9475" width="22.75" style="814" customWidth="1"/>
    <col min="9476" max="9476" width="16.25" style="814" customWidth="1"/>
    <col min="9477" max="9478" width="12.125" style="814" customWidth="1"/>
    <col min="9479" max="9480" width="16.25" style="814" customWidth="1"/>
    <col min="9481" max="9481" width="26.625" style="814" customWidth="1"/>
    <col min="9482" max="9728" width="8.875" style="814"/>
    <col min="9729" max="9729" width="14.625" style="814" customWidth="1"/>
    <col min="9730" max="9730" width="9" style="814" customWidth="1"/>
    <col min="9731" max="9731" width="22.75" style="814" customWidth="1"/>
    <col min="9732" max="9732" width="16.25" style="814" customWidth="1"/>
    <col min="9733" max="9734" width="12.125" style="814" customWidth="1"/>
    <col min="9735" max="9736" width="16.25" style="814" customWidth="1"/>
    <col min="9737" max="9737" width="26.625" style="814" customWidth="1"/>
    <col min="9738" max="9984" width="8.875" style="814"/>
    <col min="9985" max="9985" width="14.625" style="814" customWidth="1"/>
    <col min="9986" max="9986" width="9" style="814" customWidth="1"/>
    <col min="9987" max="9987" width="22.75" style="814" customWidth="1"/>
    <col min="9988" max="9988" width="16.25" style="814" customWidth="1"/>
    <col min="9989" max="9990" width="12.125" style="814" customWidth="1"/>
    <col min="9991" max="9992" width="16.25" style="814" customWidth="1"/>
    <col min="9993" max="9993" width="26.625" style="814" customWidth="1"/>
    <col min="9994" max="10240" width="8.875" style="814"/>
    <col min="10241" max="10241" width="14.625" style="814" customWidth="1"/>
    <col min="10242" max="10242" width="9" style="814" customWidth="1"/>
    <col min="10243" max="10243" width="22.75" style="814" customWidth="1"/>
    <col min="10244" max="10244" width="16.25" style="814" customWidth="1"/>
    <col min="10245" max="10246" width="12.125" style="814" customWidth="1"/>
    <col min="10247" max="10248" width="16.25" style="814" customWidth="1"/>
    <col min="10249" max="10249" width="26.625" style="814" customWidth="1"/>
    <col min="10250" max="10496" width="8.875" style="814"/>
    <col min="10497" max="10497" width="14.625" style="814" customWidth="1"/>
    <col min="10498" max="10498" width="9" style="814" customWidth="1"/>
    <col min="10499" max="10499" width="22.75" style="814" customWidth="1"/>
    <col min="10500" max="10500" width="16.25" style="814" customWidth="1"/>
    <col min="10501" max="10502" width="12.125" style="814" customWidth="1"/>
    <col min="10503" max="10504" width="16.25" style="814" customWidth="1"/>
    <col min="10505" max="10505" width="26.625" style="814" customWidth="1"/>
    <col min="10506" max="10752" width="8.875" style="814"/>
    <col min="10753" max="10753" width="14.625" style="814" customWidth="1"/>
    <col min="10754" max="10754" width="9" style="814" customWidth="1"/>
    <col min="10755" max="10755" width="22.75" style="814" customWidth="1"/>
    <col min="10756" max="10756" width="16.25" style="814" customWidth="1"/>
    <col min="10757" max="10758" width="12.125" style="814" customWidth="1"/>
    <col min="10759" max="10760" width="16.25" style="814" customWidth="1"/>
    <col min="10761" max="10761" width="26.625" style="814" customWidth="1"/>
    <col min="10762" max="11008" width="8.875" style="814"/>
    <col min="11009" max="11009" width="14.625" style="814" customWidth="1"/>
    <col min="11010" max="11010" width="9" style="814" customWidth="1"/>
    <col min="11011" max="11011" width="22.75" style="814" customWidth="1"/>
    <col min="11012" max="11012" width="16.25" style="814" customWidth="1"/>
    <col min="11013" max="11014" width="12.125" style="814" customWidth="1"/>
    <col min="11015" max="11016" width="16.25" style="814" customWidth="1"/>
    <col min="11017" max="11017" width="26.625" style="814" customWidth="1"/>
    <col min="11018" max="11264" width="8.875" style="814"/>
    <col min="11265" max="11265" width="14.625" style="814" customWidth="1"/>
    <col min="11266" max="11266" width="9" style="814" customWidth="1"/>
    <col min="11267" max="11267" width="22.75" style="814" customWidth="1"/>
    <col min="11268" max="11268" width="16.25" style="814" customWidth="1"/>
    <col min="11269" max="11270" width="12.125" style="814" customWidth="1"/>
    <col min="11271" max="11272" width="16.25" style="814" customWidth="1"/>
    <col min="11273" max="11273" width="26.625" style="814" customWidth="1"/>
    <col min="11274" max="11520" width="8.875" style="814"/>
    <col min="11521" max="11521" width="14.625" style="814" customWidth="1"/>
    <col min="11522" max="11522" width="9" style="814" customWidth="1"/>
    <col min="11523" max="11523" width="22.75" style="814" customWidth="1"/>
    <col min="11524" max="11524" width="16.25" style="814" customWidth="1"/>
    <col min="11525" max="11526" width="12.125" style="814" customWidth="1"/>
    <col min="11527" max="11528" width="16.25" style="814" customWidth="1"/>
    <col min="11529" max="11529" width="26.625" style="814" customWidth="1"/>
    <col min="11530" max="11776" width="8.875" style="814"/>
    <col min="11777" max="11777" width="14.625" style="814" customWidth="1"/>
    <col min="11778" max="11778" width="9" style="814" customWidth="1"/>
    <col min="11779" max="11779" width="22.75" style="814" customWidth="1"/>
    <col min="11780" max="11780" width="16.25" style="814" customWidth="1"/>
    <col min="11781" max="11782" width="12.125" style="814" customWidth="1"/>
    <col min="11783" max="11784" width="16.25" style="814" customWidth="1"/>
    <col min="11785" max="11785" width="26.625" style="814" customWidth="1"/>
    <col min="11786" max="12032" width="8.875" style="814"/>
    <col min="12033" max="12033" width="14.625" style="814" customWidth="1"/>
    <col min="12034" max="12034" width="9" style="814" customWidth="1"/>
    <col min="12035" max="12035" width="22.75" style="814" customWidth="1"/>
    <col min="12036" max="12036" width="16.25" style="814" customWidth="1"/>
    <col min="12037" max="12038" width="12.125" style="814" customWidth="1"/>
    <col min="12039" max="12040" width="16.25" style="814" customWidth="1"/>
    <col min="12041" max="12041" width="26.625" style="814" customWidth="1"/>
    <col min="12042" max="12288" width="8.875" style="814"/>
    <col min="12289" max="12289" width="14.625" style="814" customWidth="1"/>
    <col min="12290" max="12290" width="9" style="814" customWidth="1"/>
    <col min="12291" max="12291" width="22.75" style="814" customWidth="1"/>
    <col min="12292" max="12292" width="16.25" style="814" customWidth="1"/>
    <col min="12293" max="12294" width="12.125" style="814" customWidth="1"/>
    <col min="12295" max="12296" width="16.25" style="814" customWidth="1"/>
    <col min="12297" max="12297" width="26.625" style="814" customWidth="1"/>
    <col min="12298" max="12544" width="8.875" style="814"/>
    <col min="12545" max="12545" width="14.625" style="814" customWidth="1"/>
    <col min="12546" max="12546" width="9" style="814" customWidth="1"/>
    <col min="12547" max="12547" width="22.75" style="814" customWidth="1"/>
    <col min="12548" max="12548" width="16.25" style="814" customWidth="1"/>
    <col min="12549" max="12550" width="12.125" style="814" customWidth="1"/>
    <col min="12551" max="12552" width="16.25" style="814" customWidth="1"/>
    <col min="12553" max="12553" width="26.625" style="814" customWidth="1"/>
    <col min="12554" max="12800" width="8.875" style="814"/>
    <col min="12801" max="12801" width="14.625" style="814" customWidth="1"/>
    <col min="12802" max="12802" width="9" style="814" customWidth="1"/>
    <col min="12803" max="12803" width="22.75" style="814" customWidth="1"/>
    <col min="12804" max="12804" width="16.25" style="814" customWidth="1"/>
    <col min="12805" max="12806" width="12.125" style="814" customWidth="1"/>
    <col min="12807" max="12808" width="16.25" style="814" customWidth="1"/>
    <col min="12809" max="12809" width="26.625" style="814" customWidth="1"/>
    <col min="12810" max="13056" width="8.875" style="814"/>
    <col min="13057" max="13057" width="14.625" style="814" customWidth="1"/>
    <col min="13058" max="13058" width="9" style="814" customWidth="1"/>
    <col min="13059" max="13059" width="22.75" style="814" customWidth="1"/>
    <col min="13060" max="13060" width="16.25" style="814" customWidth="1"/>
    <col min="13061" max="13062" width="12.125" style="814" customWidth="1"/>
    <col min="13063" max="13064" width="16.25" style="814" customWidth="1"/>
    <col min="13065" max="13065" width="26.625" style="814" customWidth="1"/>
    <col min="13066" max="13312" width="8.875" style="814"/>
    <col min="13313" max="13313" width="14.625" style="814" customWidth="1"/>
    <col min="13314" max="13314" width="9" style="814" customWidth="1"/>
    <col min="13315" max="13315" width="22.75" style="814" customWidth="1"/>
    <col min="13316" max="13316" width="16.25" style="814" customWidth="1"/>
    <col min="13317" max="13318" width="12.125" style="814" customWidth="1"/>
    <col min="13319" max="13320" width="16.25" style="814" customWidth="1"/>
    <col min="13321" max="13321" width="26.625" style="814" customWidth="1"/>
    <col min="13322" max="13568" width="8.875" style="814"/>
    <col min="13569" max="13569" width="14.625" style="814" customWidth="1"/>
    <col min="13570" max="13570" width="9" style="814" customWidth="1"/>
    <col min="13571" max="13571" width="22.75" style="814" customWidth="1"/>
    <col min="13572" max="13572" width="16.25" style="814" customWidth="1"/>
    <col min="13573" max="13574" width="12.125" style="814" customWidth="1"/>
    <col min="13575" max="13576" width="16.25" style="814" customWidth="1"/>
    <col min="13577" max="13577" width="26.625" style="814" customWidth="1"/>
    <col min="13578" max="13824" width="8.875" style="814"/>
    <col min="13825" max="13825" width="14.625" style="814" customWidth="1"/>
    <col min="13826" max="13826" width="9" style="814" customWidth="1"/>
    <col min="13827" max="13827" width="22.75" style="814" customWidth="1"/>
    <col min="13828" max="13828" width="16.25" style="814" customWidth="1"/>
    <col min="13829" max="13830" width="12.125" style="814" customWidth="1"/>
    <col min="13831" max="13832" width="16.25" style="814" customWidth="1"/>
    <col min="13833" max="13833" width="26.625" style="814" customWidth="1"/>
    <col min="13834" max="14080" width="8.875" style="814"/>
    <col min="14081" max="14081" width="14.625" style="814" customWidth="1"/>
    <col min="14082" max="14082" width="9" style="814" customWidth="1"/>
    <col min="14083" max="14083" width="22.75" style="814" customWidth="1"/>
    <col min="14084" max="14084" width="16.25" style="814" customWidth="1"/>
    <col min="14085" max="14086" width="12.125" style="814" customWidth="1"/>
    <col min="14087" max="14088" width="16.25" style="814" customWidth="1"/>
    <col min="14089" max="14089" width="26.625" style="814" customWidth="1"/>
    <col min="14090" max="14336" width="8.875" style="814"/>
    <col min="14337" max="14337" width="14.625" style="814" customWidth="1"/>
    <col min="14338" max="14338" width="9" style="814" customWidth="1"/>
    <col min="14339" max="14339" width="22.75" style="814" customWidth="1"/>
    <col min="14340" max="14340" width="16.25" style="814" customWidth="1"/>
    <col min="14341" max="14342" width="12.125" style="814" customWidth="1"/>
    <col min="14343" max="14344" width="16.25" style="814" customWidth="1"/>
    <col min="14345" max="14345" width="26.625" style="814" customWidth="1"/>
    <col min="14346" max="14592" width="8.875" style="814"/>
    <col min="14593" max="14593" width="14.625" style="814" customWidth="1"/>
    <col min="14594" max="14594" width="9" style="814" customWidth="1"/>
    <col min="14595" max="14595" width="22.75" style="814" customWidth="1"/>
    <col min="14596" max="14596" width="16.25" style="814" customWidth="1"/>
    <col min="14597" max="14598" width="12.125" style="814" customWidth="1"/>
    <col min="14599" max="14600" width="16.25" style="814" customWidth="1"/>
    <col min="14601" max="14601" width="26.625" style="814" customWidth="1"/>
    <col min="14602" max="14848" width="8.875" style="814"/>
    <col min="14849" max="14849" width="14.625" style="814" customWidth="1"/>
    <col min="14850" max="14850" width="9" style="814" customWidth="1"/>
    <col min="14851" max="14851" width="22.75" style="814" customWidth="1"/>
    <col min="14852" max="14852" width="16.25" style="814" customWidth="1"/>
    <col min="14853" max="14854" width="12.125" style="814" customWidth="1"/>
    <col min="14855" max="14856" width="16.25" style="814" customWidth="1"/>
    <col min="14857" max="14857" width="26.625" style="814" customWidth="1"/>
    <col min="14858" max="15104" width="8.875" style="814"/>
    <col min="15105" max="15105" width="14.625" style="814" customWidth="1"/>
    <col min="15106" max="15106" width="9" style="814" customWidth="1"/>
    <col min="15107" max="15107" width="22.75" style="814" customWidth="1"/>
    <col min="15108" max="15108" width="16.25" style="814" customWidth="1"/>
    <col min="15109" max="15110" width="12.125" style="814" customWidth="1"/>
    <col min="15111" max="15112" width="16.25" style="814" customWidth="1"/>
    <col min="15113" max="15113" width="26.625" style="814" customWidth="1"/>
    <col min="15114" max="15360" width="8.875" style="814"/>
    <col min="15361" max="15361" width="14.625" style="814" customWidth="1"/>
    <col min="15362" max="15362" width="9" style="814" customWidth="1"/>
    <col min="15363" max="15363" width="22.75" style="814" customWidth="1"/>
    <col min="15364" max="15364" width="16.25" style="814" customWidth="1"/>
    <col min="15365" max="15366" width="12.125" style="814" customWidth="1"/>
    <col min="15367" max="15368" width="16.25" style="814" customWidth="1"/>
    <col min="15369" max="15369" width="26.625" style="814" customWidth="1"/>
    <col min="15370" max="15616" width="8.875" style="814"/>
    <col min="15617" max="15617" width="14.625" style="814" customWidth="1"/>
    <col min="15618" max="15618" width="9" style="814" customWidth="1"/>
    <col min="15619" max="15619" width="22.75" style="814" customWidth="1"/>
    <col min="15620" max="15620" width="16.25" style="814" customWidth="1"/>
    <col min="15621" max="15622" width="12.125" style="814" customWidth="1"/>
    <col min="15623" max="15624" width="16.25" style="814" customWidth="1"/>
    <col min="15625" max="15625" width="26.625" style="814" customWidth="1"/>
    <col min="15626" max="15872" width="8.875" style="814"/>
    <col min="15873" max="15873" width="14.625" style="814" customWidth="1"/>
    <col min="15874" max="15874" width="9" style="814" customWidth="1"/>
    <col min="15875" max="15875" width="22.75" style="814" customWidth="1"/>
    <col min="15876" max="15876" width="16.25" style="814" customWidth="1"/>
    <col min="15877" max="15878" width="12.125" style="814" customWidth="1"/>
    <col min="15879" max="15880" width="16.25" style="814" customWidth="1"/>
    <col min="15881" max="15881" width="26.625" style="814" customWidth="1"/>
    <col min="15882" max="16128" width="8.875" style="814"/>
    <col min="16129" max="16129" width="14.625" style="814" customWidth="1"/>
    <col min="16130" max="16130" width="9" style="814" customWidth="1"/>
    <col min="16131" max="16131" width="22.75" style="814" customWidth="1"/>
    <col min="16132" max="16132" width="16.25" style="814" customWidth="1"/>
    <col min="16133" max="16134" width="12.125" style="814" customWidth="1"/>
    <col min="16135" max="16136" width="16.25" style="814" customWidth="1"/>
    <col min="16137" max="16137" width="26.625" style="814" customWidth="1"/>
    <col min="16138" max="16384" width="8.875" style="814"/>
  </cols>
  <sheetData>
    <row r="1" spans="1:9" s="805" customFormat="1" ht="19.5">
      <c r="A1" s="804" t="s">
        <v>1560</v>
      </c>
      <c r="D1" s="806"/>
      <c r="E1" s="806"/>
      <c r="F1" s="806"/>
      <c r="G1" s="807"/>
      <c r="H1" s="808" t="s">
        <v>1056</v>
      </c>
      <c r="I1" s="809" t="s">
        <v>1057</v>
      </c>
    </row>
    <row r="2" spans="1:9" s="805" customFormat="1" ht="19.5">
      <c r="A2" s="804" t="s">
        <v>1561</v>
      </c>
      <c r="B2" s="810" t="s">
        <v>1562</v>
      </c>
      <c r="C2" s="810"/>
      <c r="D2" s="811"/>
      <c r="E2" s="811"/>
      <c r="F2" s="811"/>
      <c r="G2" s="812"/>
      <c r="H2" s="808" t="s">
        <v>1563</v>
      </c>
      <c r="I2" s="813" t="s">
        <v>1564</v>
      </c>
    </row>
    <row r="3" spans="1:9" ht="32.25" customHeight="1">
      <c r="A3" s="2608" t="s">
        <v>1603</v>
      </c>
      <c r="B3" s="2608"/>
      <c r="C3" s="2608"/>
      <c r="D3" s="2608"/>
      <c r="E3" s="2608"/>
      <c r="F3" s="2608"/>
      <c r="G3" s="2608"/>
      <c r="H3" s="2608"/>
      <c r="I3" s="2608"/>
    </row>
    <row r="4" spans="1:9" ht="20.25" customHeight="1">
      <c r="A4" s="815" t="s">
        <v>1566</v>
      </c>
      <c r="B4" s="815"/>
      <c r="C4" s="815"/>
      <c r="D4" s="2609" t="s">
        <v>1604</v>
      </c>
      <c r="E4" s="2609"/>
      <c r="F4" s="2609"/>
      <c r="G4" s="2609"/>
      <c r="H4" s="815"/>
      <c r="I4" s="815"/>
    </row>
    <row r="5" spans="1:9" s="805" customFormat="1" ht="19.5">
      <c r="A5" s="805" t="s">
        <v>1605</v>
      </c>
      <c r="D5" s="806"/>
      <c r="E5" s="806"/>
      <c r="F5" s="811"/>
      <c r="G5" s="874"/>
      <c r="H5" s="810"/>
      <c r="I5" s="874" t="s">
        <v>1569</v>
      </c>
    </row>
    <row r="6" spans="1:9" s="805" customFormat="1" ht="22.5" customHeight="1">
      <c r="A6" s="2610" t="s">
        <v>1570</v>
      </c>
      <c r="B6" s="2610"/>
      <c r="C6" s="2611"/>
      <c r="D6" s="2615" t="s">
        <v>1601</v>
      </c>
      <c r="E6" s="2616"/>
      <c r="F6" s="2616"/>
      <c r="G6" s="2616"/>
      <c r="H6" s="2616"/>
      <c r="I6" s="2616"/>
    </row>
    <row r="7" spans="1:9" s="805" customFormat="1" ht="19.5">
      <c r="A7" s="2609"/>
      <c r="B7" s="2609"/>
      <c r="C7" s="2612"/>
      <c r="D7" s="2643" t="s">
        <v>1573</v>
      </c>
      <c r="E7" s="818"/>
      <c r="F7" s="817"/>
      <c r="G7" s="819"/>
      <c r="H7" s="819"/>
      <c r="I7" s="819"/>
    </row>
    <row r="8" spans="1:9" s="805" customFormat="1" ht="16.5" customHeight="1">
      <c r="A8" s="2609"/>
      <c r="B8" s="2609"/>
      <c r="C8" s="2612"/>
      <c r="D8" s="2644"/>
      <c r="E8" s="2628" t="s">
        <v>1577</v>
      </c>
      <c r="F8" s="2631" t="s">
        <v>1578</v>
      </c>
      <c r="G8" s="2630" t="s">
        <v>1579</v>
      </c>
      <c r="H8" s="2632" t="s">
        <v>1580</v>
      </c>
      <c r="I8" s="2646" t="s">
        <v>1581</v>
      </c>
    </row>
    <row r="9" spans="1:9" s="805" customFormat="1" ht="23.25" customHeight="1">
      <c r="A9" s="2613"/>
      <c r="B9" s="2613"/>
      <c r="C9" s="2614"/>
      <c r="D9" s="2645"/>
      <c r="E9" s="2628"/>
      <c r="F9" s="2631"/>
      <c r="G9" s="2631"/>
      <c r="H9" s="2633"/>
      <c r="I9" s="2647"/>
    </row>
    <row r="10" spans="1:9" s="805" customFormat="1" ht="19.5" customHeight="1">
      <c r="A10" s="2601" t="s">
        <v>1582</v>
      </c>
      <c r="B10" s="2604" t="s">
        <v>1583</v>
      </c>
      <c r="C10" s="2605"/>
      <c r="D10" s="875"/>
      <c r="E10" s="876"/>
      <c r="F10" s="877"/>
      <c r="G10" s="878"/>
      <c r="H10" s="878"/>
      <c r="I10" s="879"/>
    </row>
    <row r="11" spans="1:9" s="805" customFormat="1" ht="19.5" customHeight="1">
      <c r="A11" s="2602"/>
      <c r="B11" s="2599" t="s">
        <v>1584</v>
      </c>
      <c r="C11" s="2600"/>
      <c r="D11" s="875"/>
      <c r="E11" s="880"/>
      <c r="F11" s="881"/>
      <c r="G11" s="878"/>
      <c r="H11" s="878"/>
      <c r="I11" s="879"/>
    </row>
    <row r="12" spans="1:9" s="805" customFormat="1" ht="19.5" customHeight="1">
      <c r="A12" s="2602"/>
      <c r="B12" s="2599" t="s">
        <v>1585</v>
      </c>
      <c r="C12" s="2600"/>
      <c r="D12" s="875"/>
      <c r="E12" s="880"/>
      <c r="F12" s="882"/>
      <c r="G12" s="878"/>
      <c r="H12" s="878"/>
      <c r="I12" s="879"/>
    </row>
    <row r="13" spans="1:9" s="805" customFormat="1" ht="19.5" customHeight="1">
      <c r="A13" s="2602"/>
      <c r="B13" s="2599" t="s">
        <v>1586</v>
      </c>
      <c r="C13" s="2600"/>
      <c r="D13" s="875"/>
      <c r="E13" s="880"/>
      <c r="F13" s="880"/>
      <c r="G13" s="878"/>
      <c r="H13" s="878"/>
      <c r="I13" s="879"/>
    </row>
    <row r="14" spans="1:9" s="805" customFormat="1" ht="19.5" customHeight="1">
      <c r="A14" s="2602"/>
      <c r="B14" s="2599" t="s">
        <v>1587</v>
      </c>
      <c r="C14" s="2600"/>
      <c r="D14" s="875"/>
      <c r="E14" s="880"/>
      <c r="F14" s="882"/>
      <c r="G14" s="878"/>
      <c r="H14" s="878"/>
      <c r="I14" s="879"/>
    </row>
    <row r="15" spans="1:9" s="805" customFormat="1" ht="19.5" customHeight="1">
      <c r="A15" s="2602"/>
      <c r="B15" s="2599" t="s">
        <v>1588</v>
      </c>
      <c r="C15" s="2600"/>
      <c r="D15" s="875"/>
      <c r="E15" s="880"/>
      <c r="F15" s="882"/>
      <c r="G15" s="878"/>
      <c r="H15" s="878"/>
      <c r="I15" s="879"/>
    </row>
    <row r="16" spans="1:9" s="805" customFormat="1" ht="19.5" customHeight="1">
      <c r="A16" s="2602"/>
      <c r="B16" s="2599" t="s">
        <v>1589</v>
      </c>
      <c r="C16" s="2600"/>
      <c r="D16" s="875"/>
      <c r="E16" s="880"/>
      <c r="F16" s="883"/>
      <c r="G16" s="878"/>
      <c r="H16" s="878"/>
      <c r="I16" s="879"/>
    </row>
    <row r="17" spans="1:9" s="805" customFormat="1" ht="19.5" customHeight="1">
      <c r="A17" s="2602"/>
      <c r="B17" s="2599" t="s">
        <v>1590</v>
      </c>
      <c r="C17" s="2600"/>
      <c r="D17" s="875"/>
      <c r="E17" s="880"/>
      <c r="F17" s="882"/>
      <c r="G17" s="878"/>
      <c r="H17" s="878"/>
      <c r="I17" s="879"/>
    </row>
    <row r="18" spans="1:9" s="805" customFormat="1" ht="19.5" customHeight="1">
      <c r="A18" s="2602"/>
      <c r="B18" s="2599" t="s">
        <v>1591</v>
      </c>
      <c r="C18" s="2600"/>
      <c r="D18" s="875"/>
      <c r="E18" s="880"/>
      <c r="F18" s="882"/>
      <c r="G18" s="878"/>
      <c r="H18" s="878"/>
      <c r="I18" s="879"/>
    </row>
    <row r="19" spans="1:9" s="805" customFormat="1" ht="19.5" customHeight="1">
      <c r="A19" s="2602"/>
      <c r="B19" s="2599" t="s">
        <v>1592</v>
      </c>
      <c r="C19" s="2600"/>
      <c r="D19" s="875"/>
      <c r="E19" s="880"/>
      <c r="F19" s="881"/>
      <c r="G19" s="878"/>
      <c r="H19" s="878"/>
      <c r="I19" s="879"/>
    </row>
    <row r="20" spans="1:9" s="805" customFormat="1" ht="19.5" customHeight="1">
      <c r="A20" s="2602"/>
      <c r="B20" s="2599" t="s">
        <v>1593</v>
      </c>
      <c r="C20" s="2600"/>
      <c r="D20" s="875"/>
      <c r="E20" s="880"/>
      <c r="F20" s="880"/>
      <c r="G20" s="878"/>
      <c r="H20" s="878"/>
      <c r="I20" s="879"/>
    </row>
    <row r="21" spans="1:9" s="805" customFormat="1" ht="19.5" customHeight="1">
      <c r="A21" s="2602"/>
      <c r="B21" s="2599" t="s">
        <v>1594</v>
      </c>
      <c r="C21" s="2600"/>
      <c r="D21" s="875"/>
      <c r="E21" s="880"/>
      <c r="F21" s="884"/>
      <c r="G21" s="878"/>
      <c r="H21" s="878"/>
      <c r="I21" s="879"/>
    </row>
    <row r="22" spans="1:9" s="805" customFormat="1" ht="19.5" customHeight="1">
      <c r="A22" s="2602"/>
      <c r="B22" s="2599" t="s">
        <v>1595</v>
      </c>
      <c r="C22" s="2600"/>
      <c r="D22" s="875"/>
      <c r="E22" s="880"/>
      <c r="F22" s="884"/>
      <c r="G22" s="878"/>
      <c r="H22" s="878"/>
      <c r="I22" s="879"/>
    </row>
    <row r="23" spans="1:9" s="805" customFormat="1" ht="19.5" customHeight="1" thickBot="1">
      <c r="A23" s="2603"/>
      <c r="B23" s="2606" t="s">
        <v>1596</v>
      </c>
      <c r="C23" s="2607"/>
      <c r="D23" s="885"/>
      <c r="E23" s="886"/>
      <c r="F23" s="887"/>
      <c r="G23" s="888"/>
      <c r="H23" s="888"/>
      <c r="I23" s="889"/>
    </row>
    <row r="24" spans="1:9" s="805" customFormat="1" ht="41.25" customHeight="1" thickTop="1">
      <c r="A24" s="2641" t="s">
        <v>1597</v>
      </c>
      <c r="B24" s="2641"/>
      <c r="C24" s="2642"/>
      <c r="D24" s="890">
        <v>0</v>
      </c>
      <c r="E24" s="891"/>
      <c r="F24" s="860"/>
      <c r="G24" s="861"/>
      <c r="H24" s="861"/>
      <c r="I24" s="892"/>
    </row>
    <row r="25" spans="1:9" s="805" customFormat="1" ht="71.25" customHeight="1">
      <c r="A25" s="659"/>
      <c r="B25" s="659"/>
      <c r="C25" s="659"/>
      <c r="D25" s="659"/>
      <c r="E25" s="659"/>
      <c r="F25" s="662"/>
      <c r="G25" s="659"/>
      <c r="H25" s="659"/>
      <c r="I25" s="659"/>
    </row>
  </sheetData>
  <mergeCells count="26">
    <mergeCell ref="A3:I3"/>
    <mergeCell ref="D4:G4"/>
    <mergeCell ref="A6:C9"/>
    <mergeCell ref="D6:I6"/>
    <mergeCell ref="D7:D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44" type="noConversion"/>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4FE1-A0C1-4C20-AAA5-E6384722E485}">
  <sheetPr>
    <pageSetUpPr fitToPage="1"/>
  </sheetPr>
  <dimension ref="A1:CT38"/>
  <sheetViews>
    <sheetView zoomScale="93" zoomScaleNormal="93" workbookViewId="0">
      <selection activeCell="C32" sqref="C32"/>
    </sheetView>
  </sheetViews>
  <sheetFormatPr defaultColWidth="8.875" defaultRowHeight="16.5"/>
  <cols>
    <col min="1" max="1" width="19.125" style="898" customWidth="1"/>
    <col min="2" max="2" width="27" style="898" customWidth="1"/>
    <col min="3" max="4" width="18.125" style="814" customWidth="1"/>
    <col min="5" max="6" width="18.125" style="898" customWidth="1"/>
    <col min="7" max="7" width="22.25" style="898" customWidth="1"/>
    <col min="8" max="97" width="9" style="898" customWidth="1"/>
    <col min="98" max="256" width="8.875" style="814"/>
    <col min="257" max="257" width="19.125" style="814" customWidth="1"/>
    <col min="258" max="258" width="27" style="814" customWidth="1"/>
    <col min="259" max="262" width="18.125" style="814" customWidth="1"/>
    <col min="263" max="263" width="22.25" style="814" customWidth="1"/>
    <col min="264" max="353" width="9" style="814" customWidth="1"/>
    <col min="354" max="512" width="8.875" style="814"/>
    <col min="513" max="513" width="19.125" style="814" customWidth="1"/>
    <col min="514" max="514" width="27" style="814" customWidth="1"/>
    <col min="515" max="518" width="18.125" style="814" customWidth="1"/>
    <col min="519" max="519" width="22.25" style="814" customWidth="1"/>
    <col min="520" max="609" width="9" style="814" customWidth="1"/>
    <col min="610" max="768" width="8.875" style="814"/>
    <col min="769" max="769" width="19.125" style="814" customWidth="1"/>
    <col min="770" max="770" width="27" style="814" customWidth="1"/>
    <col min="771" max="774" width="18.125" style="814" customWidth="1"/>
    <col min="775" max="775" width="22.25" style="814" customWidth="1"/>
    <col min="776" max="865" width="9" style="814" customWidth="1"/>
    <col min="866" max="1024" width="8.875" style="814"/>
    <col min="1025" max="1025" width="19.125" style="814" customWidth="1"/>
    <col min="1026" max="1026" width="27" style="814" customWidth="1"/>
    <col min="1027" max="1030" width="18.125" style="814" customWidth="1"/>
    <col min="1031" max="1031" width="22.25" style="814" customWidth="1"/>
    <col min="1032" max="1121" width="9" style="814" customWidth="1"/>
    <col min="1122" max="1280" width="8.875" style="814"/>
    <col min="1281" max="1281" width="19.125" style="814" customWidth="1"/>
    <col min="1282" max="1282" width="27" style="814" customWidth="1"/>
    <col min="1283" max="1286" width="18.125" style="814" customWidth="1"/>
    <col min="1287" max="1287" width="22.25" style="814" customWidth="1"/>
    <col min="1288" max="1377" width="9" style="814" customWidth="1"/>
    <col min="1378" max="1536" width="8.875" style="814"/>
    <col min="1537" max="1537" width="19.125" style="814" customWidth="1"/>
    <col min="1538" max="1538" width="27" style="814" customWidth="1"/>
    <col min="1539" max="1542" width="18.125" style="814" customWidth="1"/>
    <col min="1543" max="1543" width="22.25" style="814" customWidth="1"/>
    <col min="1544" max="1633" width="9" style="814" customWidth="1"/>
    <col min="1634" max="1792" width="8.875" style="814"/>
    <col min="1793" max="1793" width="19.125" style="814" customWidth="1"/>
    <col min="1794" max="1794" width="27" style="814" customWidth="1"/>
    <col min="1795" max="1798" width="18.125" style="814" customWidth="1"/>
    <col min="1799" max="1799" width="22.25" style="814" customWidth="1"/>
    <col min="1800" max="1889" width="9" style="814" customWidth="1"/>
    <col min="1890" max="2048" width="8.875" style="814"/>
    <col min="2049" max="2049" width="19.125" style="814" customWidth="1"/>
    <col min="2050" max="2050" width="27" style="814" customWidth="1"/>
    <col min="2051" max="2054" width="18.125" style="814" customWidth="1"/>
    <col min="2055" max="2055" width="22.25" style="814" customWidth="1"/>
    <col min="2056" max="2145" width="9" style="814" customWidth="1"/>
    <col min="2146" max="2304" width="8.875" style="814"/>
    <col min="2305" max="2305" width="19.125" style="814" customWidth="1"/>
    <col min="2306" max="2306" width="27" style="814" customWidth="1"/>
    <col min="2307" max="2310" width="18.125" style="814" customWidth="1"/>
    <col min="2311" max="2311" width="22.25" style="814" customWidth="1"/>
    <col min="2312" max="2401" width="9" style="814" customWidth="1"/>
    <col min="2402" max="2560" width="8.875" style="814"/>
    <col min="2561" max="2561" width="19.125" style="814" customWidth="1"/>
    <col min="2562" max="2562" width="27" style="814" customWidth="1"/>
    <col min="2563" max="2566" width="18.125" style="814" customWidth="1"/>
    <col min="2567" max="2567" width="22.25" style="814" customWidth="1"/>
    <col min="2568" max="2657" width="9" style="814" customWidth="1"/>
    <col min="2658" max="2816" width="8.875" style="814"/>
    <col min="2817" max="2817" width="19.125" style="814" customWidth="1"/>
    <col min="2818" max="2818" width="27" style="814" customWidth="1"/>
    <col min="2819" max="2822" width="18.125" style="814" customWidth="1"/>
    <col min="2823" max="2823" width="22.25" style="814" customWidth="1"/>
    <col min="2824" max="2913" width="9" style="814" customWidth="1"/>
    <col min="2914" max="3072" width="8.875" style="814"/>
    <col min="3073" max="3073" width="19.125" style="814" customWidth="1"/>
    <col min="3074" max="3074" width="27" style="814" customWidth="1"/>
    <col min="3075" max="3078" width="18.125" style="814" customWidth="1"/>
    <col min="3079" max="3079" width="22.25" style="814" customWidth="1"/>
    <col min="3080" max="3169" width="9" style="814" customWidth="1"/>
    <col min="3170" max="3328" width="8.875" style="814"/>
    <col min="3329" max="3329" width="19.125" style="814" customWidth="1"/>
    <col min="3330" max="3330" width="27" style="814" customWidth="1"/>
    <col min="3331" max="3334" width="18.125" style="814" customWidth="1"/>
    <col min="3335" max="3335" width="22.25" style="814" customWidth="1"/>
    <col min="3336" max="3425" width="9" style="814" customWidth="1"/>
    <col min="3426" max="3584" width="8.875" style="814"/>
    <col min="3585" max="3585" width="19.125" style="814" customWidth="1"/>
    <col min="3586" max="3586" width="27" style="814" customWidth="1"/>
    <col min="3587" max="3590" width="18.125" style="814" customWidth="1"/>
    <col min="3591" max="3591" width="22.25" style="814" customWidth="1"/>
    <col min="3592" max="3681" width="9" style="814" customWidth="1"/>
    <col min="3682" max="3840" width="8.875" style="814"/>
    <col min="3841" max="3841" width="19.125" style="814" customWidth="1"/>
    <col min="3842" max="3842" width="27" style="814" customWidth="1"/>
    <col min="3843" max="3846" width="18.125" style="814" customWidth="1"/>
    <col min="3847" max="3847" width="22.25" style="814" customWidth="1"/>
    <col min="3848" max="3937" width="9" style="814" customWidth="1"/>
    <col min="3938" max="4096" width="8.875" style="814"/>
    <col min="4097" max="4097" width="19.125" style="814" customWidth="1"/>
    <col min="4098" max="4098" width="27" style="814" customWidth="1"/>
    <col min="4099" max="4102" width="18.125" style="814" customWidth="1"/>
    <col min="4103" max="4103" width="22.25" style="814" customWidth="1"/>
    <col min="4104" max="4193" width="9" style="814" customWidth="1"/>
    <col min="4194" max="4352" width="8.875" style="814"/>
    <col min="4353" max="4353" width="19.125" style="814" customWidth="1"/>
    <col min="4354" max="4354" width="27" style="814" customWidth="1"/>
    <col min="4355" max="4358" width="18.125" style="814" customWidth="1"/>
    <col min="4359" max="4359" width="22.25" style="814" customWidth="1"/>
    <col min="4360" max="4449" width="9" style="814" customWidth="1"/>
    <col min="4450" max="4608" width="8.875" style="814"/>
    <col min="4609" max="4609" width="19.125" style="814" customWidth="1"/>
    <col min="4610" max="4610" width="27" style="814" customWidth="1"/>
    <col min="4611" max="4614" width="18.125" style="814" customWidth="1"/>
    <col min="4615" max="4615" width="22.25" style="814" customWidth="1"/>
    <col min="4616" max="4705" width="9" style="814" customWidth="1"/>
    <col min="4706" max="4864" width="8.875" style="814"/>
    <col min="4865" max="4865" width="19.125" style="814" customWidth="1"/>
    <col min="4866" max="4866" width="27" style="814" customWidth="1"/>
    <col min="4867" max="4870" width="18.125" style="814" customWidth="1"/>
    <col min="4871" max="4871" width="22.25" style="814" customWidth="1"/>
    <col min="4872" max="4961" width="9" style="814" customWidth="1"/>
    <col min="4962" max="5120" width="8.875" style="814"/>
    <col min="5121" max="5121" width="19.125" style="814" customWidth="1"/>
    <col min="5122" max="5122" width="27" style="814" customWidth="1"/>
    <col min="5123" max="5126" width="18.125" style="814" customWidth="1"/>
    <col min="5127" max="5127" width="22.25" style="814" customWidth="1"/>
    <col min="5128" max="5217" width="9" style="814" customWidth="1"/>
    <col min="5218" max="5376" width="8.875" style="814"/>
    <col min="5377" max="5377" width="19.125" style="814" customWidth="1"/>
    <col min="5378" max="5378" width="27" style="814" customWidth="1"/>
    <col min="5379" max="5382" width="18.125" style="814" customWidth="1"/>
    <col min="5383" max="5383" width="22.25" style="814" customWidth="1"/>
    <col min="5384" max="5473" width="9" style="814" customWidth="1"/>
    <col min="5474" max="5632" width="8.875" style="814"/>
    <col min="5633" max="5633" width="19.125" style="814" customWidth="1"/>
    <col min="5634" max="5634" width="27" style="814" customWidth="1"/>
    <col min="5635" max="5638" width="18.125" style="814" customWidth="1"/>
    <col min="5639" max="5639" width="22.25" style="814" customWidth="1"/>
    <col min="5640" max="5729" width="9" style="814" customWidth="1"/>
    <col min="5730" max="5888" width="8.875" style="814"/>
    <col min="5889" max="5889" width="19.125" style="814" customWidth="1"/>
    <col min="5890" max="5890" width="27" style="814" customWidth="1"/>
    <col min="5891" max="5894" width="18.125" style="814" customWidth="1"/>
    <col min="5895" max="5895" width="22.25" style="814" customWidth="1"/>
    <col min="5896" max="5985" width="9" style="814" customWidth="1"/>
    <col min="5986" max="6144" width="8.875" style="814"/>
    <col min="6145" max="6145" width="19.125" style="814" customWidth="1"/>
    <col min="6146" max="6146" width="27" style="814" customWidth="1"/>
    <col min="6147" max="6150" width="18.125" style="814" customWidth="1"/>
    <col min="6151" max="6151" width="22.25" style="814" customWidth="1"/>
    <col min="6152" max="6241" width="9" style="814" customWidth="1"/>
    <col min="6242" max="6400" width="8.875" style="814"/>
    <col min="6401" max="6401" width="19.125" style="814" customWidth="1"/>
    <col min="6402" max="6402" width="27" style="814" customWidth="1"/>
    <col min="6403" max="6406" width="18.125" style="814" customWidth="1"/>
    <col min="6407" max="6407" width="22.25" style="814" customWidth="1"/>
    <col min="6408" max="6497" width="9" style="814" customWidth="1"/>
    <col min="6498" max="6656" width="8.875" style="814"/>
    <col min="6657" max="6657" width="19.125" style="814" customWidth="1"/>
    <col min="6658" max="6658" width="27" style="814" customWidth="1"/>
    <col min="6659" max="6662" width="18.125" style="814" customWidth="1"/>
    <col min="6663" max="6663" width="22.25" style="814" customWidth="1"/>
    <col min="6664" max="6753" width="9" style="814" customWidth="1"/>
    <col min="6754" max="6912" width="8.875" style="814"/>
    <col min="6913" max="6913" width="19.125" style="814" customWidth="1"/>
    <col min="6914" max="6914" width="27" style="814" customWidth="1"/>
    <col min="6915" max="6918" width="18.125" style="814" customWidth="1"/>
    <col min="6919" max="6919" width="22.25" style="814" customWidth="1"/>
    <col min="6920" max="7009" width="9" style="814" customWidth="1"/>
    <col min="7010" max="7168" width="8.875" style="814"/>
    <col min="7169" max="7169" width="19.125" style="814" customWidth="1"/>
    <col min="7170" max="7170" width="27" style="814" customWidth="1"/>
    <col min="7171" max="7174" width="18.125" style="814" customWidth="1"/>
    <col min="7175" max="7175" width="22.25" style="814" customWidth="1"/>
    <col min="7176" max="7265" width="9" style="814" customWidth="1"/>
    <col min="7266" max="7424" width="8.875" style="814"/>
    <col min="7425" max="7425" width="19.125" style="814" customWidth="1"/>
    <col min="7426" max="7426" width="27" style="814" customWidth="1"/>
    <col min="7427" max="7430" width="18.125" style="814" customWidth="1"/>
    <col min="7431" max="7431" width="22.25" style="814" customWidth="1"/>
    <col min="7432" max="7521" width="9" style="814" customWidth="1"/>
    <col min="7522" max="7680" width="8.875" style="814"/>
    <col min="7681" max="7681" width="19.125" style="814" customWidth="1"/>
    <col min="7682" max="7682" width="27" style="814" customWidth="1"/>
    <col min="7683" max="7686" width="18.125" style="814" customWidth="1"/>
    <col min="7687" max="7687" width="22.25" style="814" customWidth="1"/>
    <col min="7688" max="7777" width="9" style="814" customWidth="1"/>
    <col min="7778" max="7936" width="8.875" style="814"/>
    <col min="7937" max="7937" width="19.125" style="814" customWidth="1"/>
    <col min="7938" max="7938" width="27" style="814" customWidth="1"/>
    <col min="7939" max="7942" width="18.125" style="814" customWidth="1"/>
    <col min="7943" max="7943" width="22.25" style="814" customWidth="1"/>
    <col min="7944" max="8033" width="9" style="814" customWidth="1"/>
    <col min="8034" max="8192" width="8.875" style="814"/>
    <col min="8193" max="8193" width="19.125" style="814" customWidth="1"/>
    <col min="8194" max="8194" width="27" style="814" customWidth="1"/>
    <col min="8195" max="8198" width="18.125" style="814" customWidth="1"/>
    <col min="8199" max="8199" width="22.25" style="814" customWidth="1"/>
    <col min="8200" max="8289" width="9" style="814" customWidth="1"/>
    <col min="8290" max="8448" width="8.875" style="814"/>
    <col min="8449" max="8449" width="19.125" style="814" customWidth="1"/>
    <col min="8450" max="8450" width="27" style="814" customWidth="1"/>
    <col min="8451" max="8454" width="18.125" style="814" customWidth="1"/>
    <col min="8455" max="8455" width="22.25" style="814" customWidth="1"/>
    <col min="8456" max="8545" width="9" style="814" customWidth="1"/>
    <col min="8546" max="8704" width="8.875" style="814"/>
    <col min="8705" max="8705" width="19.125" style="814" customWidth="1"/>
    <col min="8706" max="8706" width="27" style="814" customWidth="1"/>
    <col min="8707" max="8710" width="18.125" style="814" customWidth="1"/>
    <col min="8711" max="8711" width="22.25" style="814" customWidth="1"/>
    <col min="8712" max="8801" width="9" style="814" customWidth="1"/>
    <col min="8802" max="8960" width="8.875" style="814"/>
    <col min="8961" max="8961" width="19.125" style="814" customWidth="1"/>
    <col min="8962" max="8962" width="27" style="814" customWidth="1"/>
    <col min="8963" max="8966" width="18.125" style="814" customWidth="1"/>
    <col min="8967" max="8967" width="22.25" style="814" customWidth="1"/>
    <col min="8968" max="9057" width="9" style="814" customWidth="1"/>
    <col min="9058" max="9216" width="8.875" style="814"/>
    <col min="9217" max="9217" width="19.125" style="814" customWidth="1"/>
    <col min="9218" max="9218" width="27" style="814" customWidth="1"/>
    <col min="9219" max="9222" width="18.125" style="814" customWidth="1"/>
    <col min="9223" max="9223" width="22.25" style="814" customWidth="1"/>
    <col min="9224" max="9313" width="9" style="814" customWidth="1"/>
    <col min="9314" max="9472" width="8.875" style="814"/>
    <col min="9473" max="9473" width="19.125" style="814" customWidth="1"/>
    <col min="9474" max="9474" width="27" style="814" customWidth="1"/>
    <col min="9475" max="9478" width="18.125" style="814" customWidth="1"/>
    <col min="9479" max="9479" width="22.25" style="814" customWidth="1"/>
    <col min="9480" max="9569" width="9" style="814" customWidth="1"/>
    <col min="9570" max="9728" width="8.875" style="814"/>
    <col min="9729" max="9729" width="19.125" style="814" customWidth="1"/>
    <col min="9730" max="9730" width="27" style="814" customWidth="1"/>
    <col min="9731" max="9734" width="18.125" style="814" customWidth="1"/>
    <col min="9735" max="9735" width="22.25" style="814" customWidth="1"/>
    <col min="9736" max="9825" width="9" style="814" customWidth="1"/>
    <col min="9826" max="9984" width="8.875" style="814"/>
    <col min="9985" max="9985" width="19.125" style="814" customWidth="1"/>
    <col min="9986" max="9986" width="27" style="814" customWidth="1"/>
    <col min="9987" max="9990" width="18.125" style="814" customWidth="1"/>
    <col min="9991" max="9991" width="22.25" style="814" customWidth="1"/>
    <col min="9992" max="10081" width="9" style="814" customWidth="1"/>
    <col min="10082" max="10240" width="8.875" style="814"/>
    <col min="10241" max="10241" width="19.125" style="814" customWidth="1"/>
    <col min="10242" max="10242" width="27" style="814" customWidth="1"/>
    <col min="10243" max="10246" width="18.125" style="814" customWidth="1"/>
    <col min="10247" max="10247" width="22.25" style="814" customWidth="1"/>
    <col min="10248" max="10337" width="9" style="814" customWidth="1"/>
    <col min="10338" max="10496" width="8.875" style="814"/>
    <col min="10497" max="10497" width="19.125" style="814" customWidth="1"/>
    <col min="10498" max="10498" width="27" style="814" customWidth="1"/>
    <col min="10499" max="10502" width="18.125" style="814" customWidth="1"/>
    <col min="10503" max="10503" width="22.25" style="814" customWidth="1"/>
    <col min="10504" max="10593" width="9" style="814" customWidth="1"/>
    <col min="10594" max="10752" width="8.875" style="814"/>
    <col min="10753" max="10753" width="19.125" style="814" customWidth="1"/>
    <col min="10754" max="10754" width="27" style="814" customWidth="1"/>
    <col min="10755" max="10758" width="18.125" style="814" customWidth="1"/>
    <col min="10759" max="10759" width="22.25" style="814" customWidth="1"/>
    <col min="10760" max="10849" width="9" style="814" customWidth="1"/>
    <col min="10850" max="11008" width="8.875" style="814"/>
    <col min="11009" max="11009" width="19.125" style="814" customWidth="1"/>
    <col min="11010" max="11010" width="27" style="814" customWidth="1"/>
    <col min="11011" max="11014" width="18.125" style="814" customWidth="1"/>
    <col min="11015" max="11015" width="22.25" style="814" customWidth="1"/>
    <col min="11016" max="11105" width="9" style="814" customWidth="1"/>
    <col min="11106" max="11264" width="8.875" style="814"/>
    <col min="11265" max="11265" width="19.125" style="814" customWidth="1"/>
    <col min="11266" max="11266" width="27" style="814" customWidth="1"/>
    <col min="11267" max="11270" width="18.125" style="814" customWidth="1"/>
    <col min="11271" max="11271" width="22.25" style="814" customWidth="1"/>
    <col min="11272" max="11361" width="9" style="814" customWidth="1"/>
    <col min="11362" max="11520" width="8.875" style="814"/>
    <col min="11521" max="11521" width="19.125" style="814" customWidth="1"/>
    <col min="11522" max="11522" width="27" style="814" customWidth="1"/>
    <col min="11523" max="11526" width="18.125" style="814" customWidth="1"/>
    <col min="11527" max="11527" width="22.25" style="814" customWidth="1"/>
    <col min="11528" max="11617" width="9" style="814" customWidth="1"/>
    <col min="11618" max="11776" width="8.875" style="814"/>
    <col min="11777" max="11777" width="19.125" style="814" customWidth="1"/>
    <col min="11778" max="11778" width="27" style="814" customWidth="1"/>
    <col min="11779" max="11782" width="18.125" style="814" customWidth="1"/>
    <col min="11783" max="11783" width="22.25" style="814" customWidth="1"/>
    <col min="11784" max="11873" width="9" style="814" customWidth="1"/>
    <col min="11874" max="12032" width="8.875" style="814"/>
    <col min="12033" max="12033" width="19.125" style="814" customWidth="1"/>
    <col min="12034" max="12034" width="27" style="814" customWidth="1"/>
    <col min="12035" max="12038" width="18.125" style="814" customWidth="1"/>
    <col min="12039" max="12039" width="22.25" style="814" customWidth="1"/>
    <col min="12040" max="12129" width="9" style="814" customWidth="1"/>
    <col min="12130" max="12288" width="8.875" style="814"/>
    <col min="12289" max="12289" width="19.125" style="814" customWidth="1"/>
    <col min="12290" max="12290" width="27" style="814" customWidth="1"/>
    <col min="12291" max="12294" width="18.125" style="814" customWidth="1"/>
    <col min="12295" max="12295" width="22.25" style="814" customWidth="1"/>
    <col min="12296" max="12385" width="9" style="814" customWidth="1"/>
    <col min="12386" max="12544" width="8.875" style="814"/>
    <col min="12545" max="12545" width="19.125" style="814" customWidth="1"/>
    <col min="12546" max="12546" width="27" style="814" customWidth="1"/>
    <col min="12547" max="12550" width="18.125" style="814" customWidth="1"/>
    <col min="12551" max="12551" width="22.25" style="814" customWidth="1"/>
    <col min="12552" max="12641" width="9" style="814" customWidth="1"/>
    <col min="12642" max="12800" width="8.875" style="814"/>
    <col min="12801" max="12801" width="19.125" style="814" customWidth="1"/>
    <col min="12802" max="12802" width="27" style="814" customWidth="1"/>
    <col min="12803" max="12806" width="18.125" style="814" customWidth="1"/>
    <col min="12807" max="12807" width="22.25" style="814" customWidth="1"/>
    <col min="12808" max="12897" width="9" style="814" customWidth="1"/>
    <col min="12898" max="13056" width="8.875" style="814"/>
    <col min="13057" max="13057" width="19.125" style="814" customWidth="1"/>
    <col min="13058" max="13058" width="27" style="814" customWidth="1"/>
    <col min="13059" max="13062" width="18.125" style="814" customWidth="1"/>
    <col min="13063" max="13063" width="22.25" style="814" customWidth="1"/>
    <col min="13064" max="13153" width="9" style="814" customWidth="1"/>
    <col min="13154" max="13312" width="8.875" style="814"/>
    <col min="13313" max="13313" width="19.125" style="814" customWidth="1"/>
    <col min="13314" max="13314" width="27" style="814" customWidth="1"/>
    <col min="13315" max="13318" width="18.125" style="814" customWidth="1"/>
    <col min="13319" max="13319" width="22.25" style="814" customWidth="1"/>
    <col min="13320" max="13409" width="9" style="814" customWidth="1"/>
    <col min="13410" max="13568" width="8.875" style="814"/>
    <col min="13569" max="13569" width="19.125" style="814" customWidth="1"/>
    <col min="13570" max="13570" width="27" style="814" customWidth="1"/>
    <col min="13571" max="13574" width="18.125" style="814" customWidth="1"/>
    <col min="13575" max="13575" width="22.25" style="814" customWidth="1"/>
    <col min="13576" max="13665" width="9" style="814" customWidth="1"/>
    <col min="13666" max="13824" width="8.875" style="814"/>
    <col min="13825" max="13825" width="19.125" style="814" customWidth="1"/>
    <col min="13826" max="13826" width="27" style="814" customWidth="1"/>
    <col min="13827" max="13830" width="18.125" style="814" customWidth="1"/>
    <col min="13831" max="13831" width="22.25" style="814" customWidth="1"/>
    <col min="13832" max="13921" width="9" style="814" customWidth="1"/>
    <col min="13922" max="14080" width="8.875" style="814"/>
    <col min="14081" max="14081" width="19.125" style="814" customWidth="1"/>
    <col min="14082" max="14082" width="27" style="814" customWidth="1"/>
    <col min="14083" max="14086" width="18.125" style="814" customWidth="1"/>
    <col min="14087" max="14087" width="22.25" style="814" customWidth="1"/>
    <col min="14088" max="14177" width="9" style="814" customWidth="1"/>
    <col min="14178" max="14336" width="8.875" style="814"/>
    <col min="14337" max="14337" width="19.125" style="814" customWidth="1"/>
    <col min="14338" max="14338" width="27" style="814" customWidth="1"/>
    <col min="14339" max="14342" width="18.125" style="814" customWidth="1"/>
    <col min="14343" max="14343" width="22.25" style="814" customWidth="1"/>
    <col min="14344" max="14433" width="9" style="814" customWidth="1"/>
    <col min="14434" max="14592" width="8.875" style="814"/>
    <col min="14593" max="14593" width="19.125" style="814" customWidth="1"/>
    <col min="14594" max="14594" width="27" style="814" customWidth="1"/>
    <col min="14595" max="14598" width="18.125" style="814" customWidth="1"/>
    <col min="14599" max="14599" width="22.25" style="814" customWidth="1"/>
    <col min="14600" max="14689" width="9" style="814" customWidth="1"/>
    <col min="14690" max="14848" width="8.875" style="814"/>
    <col min="14849" max="14849" width="19.125" style="814" customWidth="1"/>
    <col min="14850" max="14850" width="27" style="814" customWidth="1"/>
    <col min="14851" max="14854" width="18.125" style="814" customWidth="1"/>
    <col min="14855" max="14855" width="22.25" style="814" customWidth="1"/>
    <col min="14856" max="14945" width="9" style="814" customWidth="1"/>
    <col min="14946" max="15104" width="8.875" style="814"/>
    <col min="15105" max="15105" width="19.125" style="814" customWidth="1"/>
    <col min="15106" max="15106" width="27" style="814" customWidth="1"/>
    <col min="15107" max="15110" width="18.125" style="814" customWidth="1"/>
    <col min="15111" max="15111" width="22.25" style="814" customWidth="1"/>
    <col min="15112" max="15201" width="9" style="814" customWidth="1"/>
    <col min="15202" max="15360" width="8.875" style="814"/>
    <col min="15361" max="15361" width="19.125" style="814" customWidth="1"/>
    <col min="15362" max="15362" width="27" style="814" customWidth="1"/>
    <col min="15363" max="15366" width="18.125" style="814" customWidth="1"/>
    <col min="15367" max="15367" width="22.25" style="814" customWidth="1"/>
    <col min="15368" max="15457" width="9" style="814" customWidth="1"/>
    <col min="15458" max="15616" width="8.875" style="814"/>
    <col min="15617" max="15617" width="19.125" style="814" customWidth="1"/>
    <col min="15618" max="15618" width="27" style="814" customWidth="1"/>
    <col min="15619" max="15622" width="18.125" style="814" customWidth="1"/>
    <col min="15623" max="15623" width="22.25" style="814" customWidth="1"/>
    <col min="15624" max="15713" width="9" style="814" customWidth="1"/>
    <col min="15714" max="15872" width="8.875" style="814"/>
    <col min="15873" max="15873" width="19.125" style="814" customWidth="1"/>
    <col min="15874" max="15874" width="27" style="814" customWidth="1"/>
    <col min="15875" max="15878" width="18.125" style="814" customWidth="1"/>
    <col min="15879" max="15879" width="22.25" style="814" customWidth="1"/>
    <col min="15880" max="15969" width="9" style="814" customWidth="1"/>
    <col min="15970" max="16128" width="8.875" style="814"/>
    <col min="16129" max="16129" width="19.125" style="814" customWidth="1"/>
    <col min="16130" max="16130" width="27" style="814" customWidth="1"/>
    <col min="16131" max="16134" width="18.125" style="814" customWidth="1"/>
    <col min="16135" max="16135" width="22.25" style="814" customWidth="1"/>
    <col min="16136" max="16225" width="9" style="814" customWidth="1"/>
    <col min="16226" max="16384" width="8.875" style="814"/>
  </cols>
  <sheetData>
    <row r="1" spans="1:98" s="805" customFormat="1" ht="18" customHeight="1">
      <c r="A1" s="893" t="s">
        <v>1606</v>
      </c>
      <c r="B1" s="894"/>
      <c r="C1" s="894"/>
      <c r="D1" s="894"/>
      <c r="E1" s="894"/>
      <c r="F1" s="895" t="s">
        <v>784</v>
      </c>
      <c r="G1" s="896" t="s">
        <v>1607</v>
      </c>
    </row>
    <row r="2" spans="1:98" s="805" customFormat="1" ht="18" customHeight="1">
      <c r="A2" s="893" t="s">
        <v>1608</v>
      </c>
      <c r="B2" s="897" t="s">
        <v>1562</v>
      </c>
      <c r="C2" s="897"/>
      <c r="D2" s="897"/>
      <c r="E2" s="897"/>
      <c r="F2" s="895" t="s">
        <v>1563</v>
      </c>
      <c r="G2" s="813" t="s">
        <v>1609</v>
      </c>
    </row>
    <row r="3" spans="1:98" ht="43.5" customHeight="1">
      <c r="A3" s="2670" t="s">
        <v>1610</v>
      </c>
      <c r="B3" s="2670"/>
      <c r="C3" s="2670"/>
      <c r="D3" s="2670"/>
      <c r="E3" s="2670"/>
      <c r="F3" s="2670"/>
      <c r="G3" s="2670"/>
    </row>
    <row r="4" spans="1:98" ht="20.45" customHeight="1" thickBot="1">
      <c r="A4" s="2671" t="s">
        <v>1611</v>
      </c>
      <c r="B4" s="2671"/>
      <c r="C4" s="899"/>
      <c r="D4" s="899" t="s">
        <v>1612</v>
      </c>
      <c r="E4" s="900"/>
      <c r="F4" s="900"/>
      <c r="G4" s="899" t="s">
        <v>1613</v>
      </c>
    </row>
    <row r="5" spans="1:98" ht="39.75" customHeight="1" thickBot="1">
      <c r="A5" s="2672" t="s">
        <v>1614</v>
      </c>
      <c r="B5" s="2673"/>
      <c r="C5" s="901" t="s">
        <v>1615</v>
      </c>
      <c r="D5" s="902" t="s">
        <v>1616</v>
      </c>
      <c r="E5" s="901" t="s">
        <v>1617</v>
      </c>
      <c r="F5" s="903" t="s">
        <v>1618</v>
      </c>
      <c r="G5" s="904" t="s">
        <v>1619</v>
      </c>
    </row>
    <row r="6" spans="1:98" s="898" customFormat="1" ht="18.600000000000001" customHeight="1">
      <c r="A6" s="2674" t="s">
        <v>1620</v>
      </c>
      <c r="B6" s="2675"/>
      <c r="C6" s="905"/>
      <c r="D6" s="906"/>
      <c r="E6" s="907"/>
      <c r="F6" s="908"/>
      <c r="G6" s="909"/>
      <c r="CT6" s="814"/>
    </row>
    <row r="7" spans="1:98" s="898" customFormat="1" ht="18.600000000000001" customHeight="1">
      <c r="A7" s="2660" t="s">
        <v>1621</v>
      </c>
      <c r="B7" s="2661"/>
      <c r="C7" s="910"/>
      <c r="D7" s="910"/>
      <c r="E7" s="911"/>
      <c r="F7" s="912"/>
      <c r="G7" s="913"/>
    </row>
    <row r="8" spans="1:98" s="898" customFormat="1" ht="18.600000000000001" customHeight="1">
      <c r="A8" s="2658" t="s">
        <v>1622</v>
      </c>
      <c r="B8" s="2659"/>
      <c r="C8" s="914"/>
      <c r="D8" s="914"/>
      <c r="E8" s="911"/>
      <c r="F8" s="912"/>
      <c r="G8" s="913"/>
    </row>
    <row r="9" spans="1:98" s="898" customFormat="1" ht="18.600000000000001" customHeight="1">
      <c r="A9" s="2662" t="s">
        <v>1623</v>
      </c>
      <c r="B9" s="2663"/>
      <c r="C9" s="915"/>
      <c r="D9" s="2664"/>
      <c r="E9" s="2664"/>
      <c r="F9" s="2667"/>
      <c r="G9" s="2667"/>
    </row>
    <row r="10" spans="1:98" s="898" customFormat="1" ht="18.600000000000001" customHeight="1">
      <c r="A10" s="2656" t="s">
        <v>1624</v>
      </c>
      <c r="B10" s="2657"/>
      <c r="C10" s="916"/>
      <c r="D10" s="2665"/>
      <c r="E10" s="2665"/>
      <c r="F10" s="2668"/>
      <c r="G10" s="2668"/>
    </row>
    <row r="11" spans="1:98" s="898" customFormat="1" ht="18.600000000000001" customHeight="1">
      <c r="A11" s="2656" t="s">
        <v>1625</v>
      </c>
      <c r="B11" s="2657"/>
      <c r="C11" s="916"/>
      <c r="D11" s="2666"/>
      <c r="E11" s="2666"/>
      <c r="F11" s="2669"/>
      <c r="G11" s="2669"/>
    </row>
    <row r="12" spans="1:98" s="898" customFormat="1" ht="18.600000000000001" customHeight="1">
      <c r="A12" s="2656" t="s">
        <v>1626</v>
      </c>
      <c r="B12" s="2657"/>
      <c r="C12" s="917"/>
      <c r="D12" s="918"/>
      <c r="E12" s="919"/>
      <c r="F12" s="920"/>
      <c r="G12" s="921"/>
    </row>
    <row r="13" spans="1:98" s="898" customFormat="1" ht="18.600000000000001" customHeight="1">
      <c r="A13" s="2658" t="s">
        <v>1627</v>
      </c>
      <c r="B13" s="2659"/>
      <c r="C13" s="914"/>
      <c r="D13" s="914"/>
      <c r="E13" s="922"/>
      <c r="F13" s="923"/>
      <c r="G13" s="924"/>
    </row>
    <row r="14" spans="1:98" s="898" customFormat="1" ht="18.600000000000001" customHeight="1">
      <c r="A14" s="2660" t="s">
        <v>1628</v>
      </c>
      <c r="B14" s="2661"/>
      <c r="C14" s="910"/>
      <c r="D14" s="910"/>
      <c r="E14" s="922"/>
      <c r="F14" s="923"/>
      <c r="G14" s="924"/>
    </row>
    <row r="15" spans="1:98" s="898" customFormat="1" ht="18.600000000000001" customHeight="1">
      <c r="A15" s="2658" t="s">
        <v>1629</v>
      </c>
      <c r="B15" s="2659"/>
      <c r="C15" s="914"/>
      <c r="D15" s="914"/>
      <c r="E15" s="922"/>
      <c r="F15" s="923"/>
      <c r="G15" s="924"/>
    </row>
    <row r="16" spans="1:98" s="898" customFormat="1" ht="18.600000000000001" customHeight="1">
      <c r="A16" s="2658" t="s">
        <v>1630</v>
      </c>
      <c r="B16" s="2659"/>
      <c r="C16" s="914"/>
      <c r="D16" s="914"/>
      <c r="E16" s="922"/>
      <c r="F16" s="923"/>
      <c r="G16" s="924"/>
    </row>
    <row r="17" spans="1:7" s="898" customFormat="1" ht="18.600000000000001" customHeight="1">
      <c r="A17" s="2658" t="s">
        <v>1631</v>
      </c>
      <c r="B17" s="2659"/>
      <c r="C17" s="914"/>
      <c r="D17" s="914"/>
      <c r="E17" s="922"/>
      <c r="F17" s="923"/>
      <c r="G17" s="924"/>
    </row>
    <row r="18" spans="1:7" s="898" customFormat="1" ht="18.600000000000001" customHeight="1">
      <c r="A18" s="2654" t="s">
        <v>1632</v>
      </c>
      <c r="B18" s="2655"/>
      <c r="C18" s="925"/>
      <c r="D18" s="925"/>
      <c r="E18" s="922"/>
      <c r="F18" s="923"/>
      <c r="G18" s="924"/>
    </row>
    <row r="19" spans="1:7" s="898" customFormat="1" ht="18.600000000000001" customHeight="1">
      <c r="A19" s="2658" t="s">
        <v>1633</v>
      </c>
      <c r="B19" s="2659"/>
      <c r="C19" s="914"/>
      <c r="D19" s="914"/>
      <c r="E19" s="922"/>
      <c r="F19" s="923"/>
      <c r="G19" s="924"/>
    </row>
    <row r="20" spans="1:7" s="898" customFormat="1" ht="18.600000000000001" customHeight="1">
      <c r="A20" s="2658" t="s">
        <v>1634</v>
      </c>
      <c r="B20" s="2659"/>
      <c r="C20" s="914"/>
      <c r="D20" s="914"/>
      <c r="E20" s="922"/>
      <c r="F20" s="923"/>
      <c r="G20" s="924"/>
    </row>
    <row r="21" spans="1:7" s="898" customFormat="1" ht="18.600000000000001" customHeight="1">
      <c r="A21" s="2650" t="s">
        <v>1635</v>
      </c>
      <c r="B21" s="2651"/>
      <c r="C21" s="926"/>
      <c r="D21" s="926"/>
      <c r="E21" s="927"/>
      <c r="F21" s="928"/>
      <c r="G21" s="924"/>
    </row>
    <row r="22" spans="1:7" s="898" customFormat="1" ht="18.600000000000001" customHeight="1">
      <c r="A22" s="2654" t="s">
        <v>1636</v>
      </c>
      <c r="B22" s="2655"/>
      <c r="C22" s="925"/>
      <c r="D22" s="925"/>
      <c r="E22" s="927"/>
      <c r="F22" s="928"/>
      <c r="G22" s="929"/>
    </row>
    <row r="23" spans="1:7" s="898" customFormat="1">
      <c r="A23" s="2648" t="s">
        <v>1637</v>
      </c>
      <c r="B23" s="2649"/>
      <c r="C23" s="931"/>
      <c r="D23" s="931"/>
      <c r="E23" s="922"/>
      <c r="F23" s="923"/>
      <c r="G23" s="924"/>
    </row>
    <row r="24" spans="1:7" s="898" customFormat="1" ht="18.600000000000001" customHeight="1">
      <c r="A24" s="2648" t="s">
        <v>1638</v>
      </c>
      <c r="B24" s="2649"/>
      <c r="C24" s="931"/>
      <c r="D24" s="931"/>
      <c r="E24" s="922"/>
      <c r="F24" s="923"/>
      <c r="G24" s="924"/>
    </row>
    <row r="25" spans="1:7" s="898" customFormat="1" ht="18.600000000000001" customHeight="1">
      <c r="A25" s="2648" t="s">
        <v>1639</v>
      </c>
      <c r="B25" s="2649"/>
      <c r="C25" s="931"/>
      <c r="D25" s="931"/>
      <c r="E25" s="922"/>
      <c r="F25" s="923"/>
      <c r="G25" s="924"/>
    </row>
    <row r="26" spans="1:7" s="898" customFormat="1" ht="18" customHeight="1">
      <c r="A26" s="2648" t="s">
        <v>1640</v>
      </c>
      <c r="B26" s="2649"/>
      <c r="C26" s="931"/>
      <c r="D26" s="931"/>
      <c r="E26" s="922"/>
      <c r="F26" s="923"/>
      <c r="G26" s="924"/>
    </row>
    <row r="27" spans="1:7" s="898" customFormat="1" ht="36" customHeight="1">
      <c r="A27" s="2652" t="s">
        <v>1641</v>
      </c>
      <c r="B27" s="2653"/>
      <c r="C27" s="930"/>
      <c r="D27" s="930"/>
      <c r="E27" s="932"/>
      <c r="F27" s="933"/>
      <c r="G27" s="934"/>
    </row>
    <row r="28" spans="1:7" s="898" customFormat="1" ht="18.600000000000001" customHeight="1">
      <c r="A28" s="2648" t="s">
        <v>1642</v>
      </c>
      <c r="B28" s="2649"/>
      <c r="C28" s="931"/>
      <c r="D28" s="931"/>
      <c r="E28" s="922"/>
      <c r="F28" s="923"/>
      <c r="G28" s="924"/>
    </row>
    <row r="29" spans="1:7" s="898" customFormat="1" ht="21" customHeight="1">
      <c r="A29" s="2654" t="s">
        <v>1643</v>
      </c>
      <c r="B29" s="2655"/>
      <c r="C29" s="925"/>
      <c r="D29" s="925"/>
      <c r="E29" s="922"/>
      <c r="F29" s="923"/>
      <c r="G29" s="924"/>
    </row>
    <row r="30" spans="1:7" s="898" customFormat="1">
      <c r="A30" s="2648" t="s">
        <v>1644</v>
      </c>
      <c r="B30" s="2649"/>
      <c r="C30" s="925"/>
      <c r="D30" s="925"/>
      <c r="E30" s="922"/>
      <c r="F30" s="923"/>
      <c r="G30" s="924"/>
    </row>
    <row r="31" spans="1:7" s="898" customFormat="1">
      <c r="A31" s="2648" t="s">
        <v>1645</v>
      </c>
      <c r="B31" s="2649"/>
      <c r="C31" s="925"/>
      <c r="D31" s="925"/>
      <c r="E31" s="922"/>
      <c r="F31" s="923"/>
      <c r="G31" s="924"/>
    </row>
    <row r="32" spans="1:7" s="898" customFormat="1" ht="21.75" customHeight="1">
      <c r="A32" s="2650" t="s">
        <v>1646</v>
      </c>
      <c r="B32" s="2651"/>
      <c r="C32" s="926"/>
      <c r="D32" s="926"/>
      <c r="E32" s="922"/>
      <c r="F32" s="923"/>
      <c r="G32" s="924"/>
    </row>
    <row r="33" spans="1:98" s="898" customFormat="1" ht="15.6" customHeight="1">
      <c r="A33" s="935" t="s">
        <v>1647</v>
      </c>
      <c r="B33" s="935" t="s">
        <v>1648</v>
      </c>
      <c r="C33" s="936" t="s">
        <v>815</v>
      </c>
      <c r="D33" s="935"/>
      <c r="E33" s="936" t="s">
        <v>1649</v>
      </c>
      <c r="F33" s="936"/>
      <c r="G33" s="936" t="s">
        <v>1650</v>
      </c>
      <c r="CT33" s="814"/>
    </row>
    <row r="34" spans="1:98" s="898" customFormat="1" ht="15.6" customHeight="1">
      <c r="C34" s="936" t="s">
        <v>817</v>
      </c>
      <c r="D34" s="935"/>
      <c r="E34" s="936"/>
      <c r="F34" s="936"/>
      <c r="G34" s="936"/>
      <c r="CT34" s="814"/>
    </row>
    <row r="35" spans="1:98" ht="15.75" customHeight="1">
      <c r="A35" s="898" t="s">
        <v>1651</v>
      </c>
      <c r="C35" s="805"/>
      <c r="D35" s="805"/>
      <c r="E35" s="815"/>
      <c r="F35" s="815"/>
      <c r="G35" s="815"/>
    </row>
    <row r="36" spans="1:98" ht="19.5">
      <c r="A36" s="898" t="s">
        <v>1652</v>
      </c>
      <c r="C36" s="805"/>
      <c r="D36" s="805"/>
      <c r="E36" s="815"/>
      <c r="F36" s="815"/>
      <c r="G36" s="815"/>
    </row>
    <row r="37" spans="1:98" ht="19.5">
      <c r="A37" s="898" t="s">
        <v>1653</v>
      </c>
      <c r="C37" s="805"/>
      <c r="D37" s="805"/>
      <c r="E37" s="815"/>
      <c r="F37" s="815"/>
      <c r="G37" s="815"/>
    </row>
    <row r="38" spans="1:98" ht="19.5">
      <c r="A38" s="937" t="s">
        <v>1654</v>
      </c>
      <c r="B38" s="815"/>
      <c r="C38" s="805"/>
      <c r="D38" s="805"/>
      <c r="E38" s="815"/>
      <c r="F38" s="815"/>
      <c r="G38" s="815"/>
    </row>
  </sheetData>
  <mergeCells count="34">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44" type="noConversion"/>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4989-F283-486B-9BD2-76D322E15321}">
  <dimension ref="A1:M25"/>
  <sheetViews>
    <sheetView workbookViewId="0">
      <selection activeCell="M2" sqref="M2"/>
    </sheetView>
  </sheetViews>
  <sheetFormatPr defaultColWidth="8.875" defaultRowHeight="15.75"/>
  <cols>
    <col min="1" max="1" width="12.125" style="1724" customWidth="1"/>
    <col min="2" max="2" width="11.5" style="1724" customWidth="1"/>
    <col min="3" max="3" width="11.75" style="1724" customWidth="1"/>
    <col min="4" max="5" width="11.5" style="1724" customWidth="1"/>
    <col min="6" max="6" width="11.75" style="1724" customWidth="1"/>
    <col min="7" max="7" width="14.625" style="1724" customWidth="1"/>
    <col min="8" max="8" width="12.625" style="1724" customWidth="1"/>
    <col min="9" max="9" width="13.25" style="1724" customWidth="1"/>
    <col min="10" max="10" width="13.375" style="1724" customWidth="1"/>
    <col min="11" max="11" width="12.625" style="1724" customWidth="1"/>
    <col min="12" max="12" width="12.125" style="1724" customWidth="1"/>
    <col min="13" max="1018" width="9.25" style="1724" customWidth="1"/>
    <col min="1019" max="1019" width="9.125" style="1724" customWidth="1"/>
    <col min="1020" max="1020" width="8.875" style="1724" customWidth="1"/>
    <col min="1021" max="16384" width="8.875" style="1724"/>
  </cols>
  <sheetData>
    <row r="1" spans="1:13" ht="17.25" thickBot="1">
      <c r="A1" s="1721" t="s">
        <v>2361</v>
      </c>
      <c r="B1" s="1722"/>
      <c r="C1" s="1722"/>
      <c r="D1" s="1722"/>
      <c r="E1" s="1722"/>
      <c r="F1" s="1722"/>
      <c r="G1" s="1722"/>
      <c r="H1" s="1722"/>
      <c r="I1" s="1722"/>
      <c r="J1" s="1723" t="s">
        <v>784</v>
      </c>
      <c r="K1" s="2676" t="s">
        <v>2362</v>
      </c>
      <c r="L1" s="2676"/>
    </row>
    <row r="2" spans="1:13" ht="17.25" thickBot="1">
      <c r="A2" s="1725" t="s">
        <v>2363</v>
      </c>
      <c r="B2" s="1726" t="s">
        <v>2364</v>
      </c>
      <c r="C2" s="1727"/>
      <c r="D2" s="1727"/>
      <c r="E2" s="1727"/>
      <c r="F2" s="1727"/>
      <c r="G2" s="1727"/>
      <c r="H2" s="1727"/>
      <c r="I2" s="1727"/>
      <c r="J2" s="1723" t="s">
        <v>1853</v>
      </c>
      <c r="K2" s="2677" t="s">
        <v>2365</v>
      </c>
      <c r="L2" s="2677"/>
      <c r="M2" s="125" t="s">
        <v>13</v>
      </c>
    </row>
    <row r="3" spans="1:13" ht="17.100000000000001" customHeight="1">
      <c r="A3" s="1722"/>
      <c r="B3" s="1722"/>
      <c r="C3" s="1722"/>
      <c r="D3" s="1722"/>
      <c r="E3" s="1722"/>
      <c r="F3" s="1722"/>
      <c r="G3" s="1722"/>
      <c r="H3" s="1722"/>
      <c r="I3" s="1722"/>
      <c r="J3" s="1722"/>
      <c r="K3" s="1722"/>
      <c r="L3" s="1722"/>
    </row>
    <row r="4" spans="1:13" ht="20.100000000000001" customHeight="1">
      <c r="A4" s="2678" t="s">
        <v>2366</v>
      </c>
      <c r="B4" s="2678"/>
      <c r="C4" s="2678"/>
      <c r="D4" s="2678"/>
      <c r="E4" s="2678"/>
      <c r="F4" s="2678"/>
      <c r="G4" s="2678"/>
      <c r="H4" s="2678"/>
      <c r="I4" s="2678"/>
      <c r="J4" s="2678"/>
      <c r="K4" s="2678"/>
      <c r="L4" s="1722"/>
    </row>
    <row r="5" spans="1:13" ht="17.100000000000001" customHeight="1">
      <c r="A5" s="1722"/>
      <c r="B5" s="1722"/>
      <c r="C5" s="1722"/>
      <c r="D5" s="1722"/>
      <c r="E5" s="1722"/>
      <c r="F5" s="1722"/>
      <c r="G5" s="1722"/>
      <c r="H5" s="1722"/>
      <c r="I5" s="1722"/>
      <c r="J5" s="1728"/>
      <c r="K5" s="1722"/>
      <c r="L5" s="1722"/>
    </row>
    <row r="6" spans="1:13" ht="17.100000000000001" customHeight="1" thickBot="1">
      <c r="A6" s="1722"/>
      <c r="B6" s="2679" t="s">
        <v>2367</v>
      </c>
      <c r="C6" s="2679"/>
      <c r="D6" s="2679"/>
      <c r="E6" s="2679"/>
      <c r="F6" s="2679"/>
      <c r="G6" s="2679"/>
      <c r="H6" s="2679"/>
      <c r="I6" s="2679"/>
      <c r="J6" s="2679"/>
      <c r="L6" s="1728" t="s">
        <v>2368</v>
      </c>
    </row>
    <row r="7" spans="1:13" ht="16.5">
      <c r="A7" s="1729" t="s">
        <v>2369</v>
      </c>
      <c r="B7" s="1730" t="s">
        <v>2370</v>
      </c>
      <c r="C7" s="2680" t="s">
        <v>2371</v>
      </c>
      <c r="D7" s="2680"/>
      <c r="E7" s="2680"/>
      <c r="F7" s="2680"/>
      <c r="G7" s="2681" t="s">
        <v>2372</v>
      </c>
      <c r="H7" s="2681"/>
      <c r="I7" s="2681"/>
      <c r="J7" s="2681"/>
      <c r="K7" s="2681"/>
      <c r="L7" s="2681"/>
    </row>
    <row r="8" spans="1:13" ht="17.25" thickBot="1">
      <c r="A8" s="1727"/>
      <c r="B8" s="1731" t="s">
        <v>2373</v>
      </c>
      <c r="C8" s="1732" t="s">
        <v>1153</v>
      </c>
      <c r="D8" s="1732" t="s">
        <v>2374</v>
      </c>
      <c r="E8" s="1732" t="s">
        <v>2375</v>
      </c>
      <c r="F8" s="1732" t="s">
        <v>2376</v>
      </c>
      <c r="G8" s="1733" t="s">
        <v>2377</v>
      </c>
      <c r="H8" s="1733" t="s">
        <v>2378</v>
      </c>
      <c r="I8" s="1733" t="s">
        <v>2379</v>
      </c>
      <c r="J8" s="1734" t="s">
        <v>2380</v>
      </c>
      <c r="K8" s="1735" t="s">
        <v>2381</v>
      </c>
      <c r="L8" s="1735" t="s">
        <v>2382</v>
      </c>
    </row>
    <row r="9" spans="1:13" ht="16.5">
      <c r="A9" s="1736" t="s">
        <v>2383</v>
      </c>
      <c r="B9" s="1737"/>
      <c r="C9" s="1738">
        <v>0</v>
      </c>
      <c r="D9" s="1738">
        <v>0</v>
      </c>
      <c r="E9" s="1738">
        <v>0</v>
      </c>
      <c r="F9" s="1738">
        <v>0</v>
      </c>
      <c r="G9" s="1738">
        <v>0</v>
      </c>
      <c r="H9" s="1738">
        <v>0</v>
      </c>
      <c r="I9" s="1738">
        <v>0</v>
      </c>
      <c r="J9" s="1738">
        <v>0</v>
      </c>
      <c r="K9" s="1738">
        <v>0</v>
      </c>
      <c r="L9" s="1738">
        <v>0</v>
      </c>
    </row>
    <row r="10" spans="1:13" ht="16.5">
      <c r="A10" s="1736"/>
      <c r="B10" s="1739"/>
      <c r="C10" s="1740"/>
      <c r="D10" s="1741"/>
      <c r="E10" s="1741"/>
      <c r="F10" s="1741"/>
      <c r="G10" s="1742"/>
      <c r="H10" s="1742"/>
      <c r="I10" s="1742"/>
      <c r="J10" s="1722"/>
      <c r="K10" s="1722"/>
      <c r="L10" s="1722"/>
    </row>
    <row r="11" spans="1:13" ht="16.5">
      <c r="A11" s="1743"/>
      <c r="B11" s="1737"/>
      <c r="C11" s="1744"/>
      <c r="D11" s="1745"/>
      <c r="E11" s="1745"/>
      <c r="F11" s="1722"/>
      <c r="G11" s="1746"/>
      <c r="H11" s="1746"/>
      <c r="I11" s="1746"/>
      <c r="J11" s="1722"/>
      <c r="K11" s="1722"/>
      <c r="L11" s="1722"/>
    </row>
    <row r="12" spans="1:13" ht="16.5">
      <c r="A12" s="1736"/>
      <c r="B12" s="1747"/>
      <c r="C12" s="1748"/>
      <c r="D12" s="1749"/>
      <c r="E12" s="1749"/>
      <c r="F12" s="1749"/>
      <c r="G12" s="1746"/>
      <c r="H12" s="1746"/>
      <c r="I12" s="1746"/>
      <c r="J12" s="1722"/>
      <c r="K12" s="1722"/>
      <c r="L12" s="1722"/>
    </row>
    <row r="13" spans="1:13" ht="16.5">
      <c r="A13" s="1736"/>
      <c r="B13" s="1747"/>
      <c r="C13" s="1748"/>
      <c r="D13" s="1749"/>
      <c r="E13" s="1749"/>
      <c r="F13" s="1749"/>
      <c r="G13" s="1746"/>
      <c r="H13" s="1746"/>
      <c r="I13" s="1746"/>
      <c r="J13" s="1722"/>
      <c r="K13" s="1722"/>
      <c r="L13" s="1722"/>
    </row>
    <row r="14" spans="1:13" ht="16.5">
      <c r="A14" s="1736"/>
      <c r="B14" s="1747"/>
      <c r="C14" s="1748"/>
      <c r="D14" s="1749"/>
      <c r="E14" s="1749"/>
      <c r="F14" s="1749"/>
      <c r="G14" s="1746"/>
      <c r="H14" s="1746"/>
      <c r="I14" s="1746"/>
      <c r="J14" s="1722"/>
      <c r="K14" s="1722"/>
      <c r="L14" s="1722"/>
    </row>
    <row r="15" spans="1:13" ht="16.5">
      <c r="A15" s="1736"/>
      <c r="B15" s="1747"/>
      <c r="C15" s="1748"/>
      <c r="D15" s="1749"/>
      <c r="E15" s="1749"/>
      <c r="F15" s="1749"/>
      <c r="G15" s="1746"/>
      <c r="H15" s="1746"/>
      <c r="I15" s="1746"/>
      <c r="J15" s="1722"/>
      <c r="K15" s="1722"/>
      <c r="L15" s="1722"/>
    </row>
    <row r="16" spans="1:13" ht="16.5">
      <c r="A16" s="1736"/>
      <c r="B16" s="1747"/>
      <c r="C16" s="1748"/>
      <c r="D16" s="1749"/>
      <c r="E16" s="1749"/>
      <c r="F16" s="1749"/>
      <c r="G16" s="1746"/>
      <c r="H16" s="1746"/>
      <c r="I16" s="1746"/>
      <c r="J16" s="1722"/>
      <c r="K16" s="1722"/>
      <c r="L16" s="1722"/>
    </row>
    <row r="17" spans="1:12" ht="16.5">
      <c r="A17" s="1736"/>
      <c r="B17" s="1739"/>
      <c r="C17" s="1740"/>
      <c r="D17" s="1741"/>
      <c r="E17" s="1741"/>
      <c r="F17" s="1741"/>
      <c r="G17" s="1742"/>
      <c r="H17" s="1742"/>
      <c r="I17" s="1742"/>
      <c r="J17" s="1722"/>
      <c r="K17" s="1722"/>
      <c r="L17" s="1722"/>
    </row>
    <row r="18" spans="1:12" ht="16.5">
      <c r="A18" s="1743"/>
      <c r="B18" s="1737"/>
      <c r="C18" s="1744"/>
      <c r="D18" s="1745"/>
      <c r="E18" s="1745"/>
      <c r="F18" s="1722"/>
      <c r="G18" s="1746"/>
      <c r="H18" s="1746"/>
      <c r="I18" s="1746"/>
      <c r="J18" s="1722"/>
      <c r="K18" s="1722"/>
      <c r="L18" s="1722"/>
    </row>
    <row r="19" spans="1:12" ht="16.5">
      <c r="A19" s="1736"/>
      <c r="B19" s="1747"/>
      <c r="C19" s="1748"/>
      <c r="D19" s="1749"/>
      <c r="E19" s="1749"/>
      <c r="F19" s="1749"/>
      <c r="G19" s="1746"/>
      <c r="H19" s="1746"/>
      <c r="I19" s="1746"/>
      <c r="J19" s="1722"/>
      <c r="K19" s="1722"/>
      <c r="L19" s="1722"/>
    </row>
    <row r="20" spans="1:12" ht="16.5">
      <c r="A20" s="1736"/>
      <c r="B20" s="1747"/>
      <c r="C20" s="1748"/>
      <c r="D20" s="1749"/>
      <c r="E20" s="1749"/>
      <c r="F20" s="1749"/>
      <c r="G20" s="1746"/>
      <c r="H20" s="1746"/>
      <c r="I20" s="1746"/>
      <c r="J20" s="1722"/>
      <c r="K20" s="1722"/>
      <c r="L20" s="1722"/>
    </row>
    <row r="21" spans="1:12" ht="16.5">
      <c r="A21" s="1736"/>
      <c r="B21" s="1747"/>
      <c r="C21" s="1748"/>
      <c r="D21" s="1749"/>
      <c r="E21" s="1749"/>
      <c r="F21" s="1749"/>
      <c r="G21" s="1746"/>
      <c r="H21" s="1746"/>
      <c r="I21" s="1746"/>
      <c r="J21" s="1722"/>
      <c r="K21" s="1722"/>
      <c r="L21" s="1722"/>
    </row>
    <row r="22" spans="1:12" ht="16.5">
      <c r="A22" s="1736"/>
      <c r="B22" s="1747"/>
      <c r="C22" s="1748"/>
      <c r="D22" s="1749"/>
      <c r="E22" s="1749"/>
      <c r="F22" s="1749"/>
      <c r="G22" s="1746"/>
      <c r="H22" s="1746"/>
      <c r="I22" s="1746"/>
      <c r="J22" s="1722"/>
      <c r="K22" s="1722"/>
      <c r="L22" s="1722"/>
    </row>
    <row r="23" spans="1:12" ht="16.5">
      <c r="A23" s="1736"/>
      <c r="B23" s="1747"/>
      <c r="C23" s="1748"/>
      <c r="D23" s="1749"/>
      <c r="E23" s="1749"/>
      <c r="F23" s="1749"/>
      <c r="G23" s="1746"/>
      <c r="H23" s="1746"/>
      <c r="I23" s="1746"/>
      <c r="J23" s="1722"/>
      <c r="K23" s="1722"/>
      <c r="L23" s="1722"/>
    </row>
    <row r="24" spans="1:12" ht="16.5">
      <c r="A24" s="1743"/>
      <c r="B24" s="1747"/>
      <c r="C24" s="1748"/>
      <c r="D24" s="1749"/>
      <c r="E24" s="1749"/>
      <c r="F24" s="1749"/>
      <c r="G24" s="1746"/>
      <c r="H24" s="1746"/>
      <c r="I24" s="1746"/>
      <c r="J24" s="1722"/>
      <c r="K24" s="1722"/>
      <c r="L24" s="1722"/>
    </row>
    <row r="25" spans="1:12" ht="17.25" thickBot="1">
      <c r="A25" s="1732"/>
      <c r="B25" s="1750"/>
      <c r="C25" s="1751"/>
      <c r="D25" s="1752"/>
      <c r="E25" s="1752"/>
      <c r="F25" s="1752"/>
      <c r="G25" s="1753"/>
      <c r="H25" s="1753"/>
      <c r="I25" s="1753"/>
      <c r="J25" s="1727"/>
      <c r="K25" s="1727"/>
      <c r="L25" s="1727"/>
    </row>
  </sheetData>
  <mergeCells count="6">
    <mergeCell ref="K1:L1"/>
    <mergeCell ref="K2:L2"/>
    <mergeCell ref="A4:K4"/>
    <mergeCell ref="B6:J6"/>
    <mergeCell ref="C7:F7"/>
    <mergeCell ref="G7:L7"/>
  </mergeCells>
  <phoneticPr fontId="44" type="noConversion"/>
  <hyperlinks>
    <hyperlink ref="M2" location="預告統計資料發布時間表!A1" display="回發布時間表" xr:uid="{95CCD24F-9593-4C7C-A117-5D08AE266DC2}"/>
  </hyperlinks>
  <pageMargins left="0.78740157480314998" right="0.78740157480314998" top="1.0236220472440949" bottom="1.0236220472440949" header="0.78740157480314998" footer="0.78740157480314998"/>
  <pageSetup paperSize="9" scale="70" fitToWidth="0" fitToHeight="0" orientation="landscape"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3316-6C79-4A35-9A56-C81ABC898BA4}">
  <dimension ref="A1:AMF43"/>
  <sheetViews>
    <sheetView workbookViewId="0">
      <selection activeCell="L2" sqref="L2"/>
    </sheetView>
  </sheetViews>
  <sheetFormatPr defaultColWidth="8.875" defaultRowHeight="16.5"/>
  <cols>
    <col min="1" max="1" width="15.125" style="1722" customWidth="1"/>
    <col min="2" max="2" width="13.75" style="1722" customWidth="1"/>
    <col min="3" max="3" width="10.875" style="1722" customWidth="1"/>
    <col min="4" max="4" width="10.75" style="1722" customWidth="1"/>
    <col min="5" max="5" width="15.25" style="1722" customWidth="1"/>
    <col min="6" max="6" width="16.625" style="1722" customWidth="1"/>
    <col min="7" max="7" width="22.125" style="1722" customWidth="1"/>
    <col min="8" max="8" width="13.25" style="1722" customWidth="1"/>
    <col min="9" max="9" width="11.5" style="1722" customWidth="1"/>
    <col min="10" max="10" width="5.25" style="1722" customWidth="1"/>
    <col min="11" max="11" width="17.625" style="1722" customWidth="1"/>
    <col min="12" max="12" width="9.375" style="1722" customWidth="1"/>
    <col min="13" max="1019" width="13.875" style="1722" customWidth="1"/>
    <col min="1020" max="1020" width="9.125" style="1722" customWidth="1"/>
    <col min="1021" max="1021" width="8.875" style="1724" customWidth="1"/>
    <col min="1022" max="16384" width="8.875" style="1724"/>
  </cols>
  <sheetData>
    <row r="1" spans="1:12" ht="16.5" customHeight="1" thickBot="1">
      <c r="A1" s="1721" t="s">
        <v>2361</v>
      </c>
      <c r="I1" s="1723" t="s">
        <v>784</v>
      </c>
      <c r="J1" s="2676" t="s">
        <v>2362</v>
      </c>
      <c r="K1" s="2676"/>
    </row>
    <row r="2" spans="1:12" ht="18" customHeight="1" thickBot="1">
      <c r="A2" s="1725" t="s">
        <v>2363</v>
      </c>
      <c r="B2" s="1726" t="s">
        <v>2364</v>
      </c>
      <c r="C2" s="1727"/>
      <c r="D2" s="1727"/>
      <c r="E2" s="1727"/>
      <c r="F2" s="1727"/>
      <c r="G2" s="1727"/>
      <c r="H2" s="1727"/>
      <c r="I2" s="1723" t="s">
        <v>1853</v>
      </c>
      <c r="J2" s="2677" t="s">
        <v>2365</v>
      </c>
      <c r="K2" s="2677"/>
      <c r="L2" s="125" t="s">
        <v>13</v>
      </c>
    </row>
    <row r="3" spans="1:12" ht="17.100000000000001" customHeight="1"/>
    <row r="4" spans="1:12" ht="20.100000000000001" customHeight="1">
      <c r="A4" s="2678" t="s">
        <v>2366</v>
      </c>
      <c r="B4" s="2678"/>
      <c r="C4" s="2678"/>
      <c r="D4" s="2678"/>
      <c r="E4" s="2678"/>
      <c r="F4" s="2678"/>
      <c r="G4" s="2678"/>
      <c r="H4" s="2678"/>
      <c r="I4" s="2678"/>
      <c r="J4" s="2678"/>
      <c r="K4" s="2678"/>
    </row>
    <row r="5" spans="1:12" ht="17.100000000000001" customHeight="1">
      <c r="J5" s="1728" t="s">
        <v>2384</v>
      </c>
      <c r="K5" s="1728"/>
    </row>
    <row r="6" spans="1:12" ht="17.100000000000001" customHeight="1" thickBot="1">
      <c r="A6" s="2679" t="s">
        <v>2385</v>
      </c>
      <c r="B6" s="2679"/>
      <c r="C6" s="2679"/>
      <c r="D6" s="2679"/>
      <c r="E6" s="2679"/>
      <c r="F6" s="2679"/>
      <c r="G6" s="2679"/>
      <c r="H6" s="2679"/>
      <c r="I6" s="2679"/>
      <c r="J6" s="2679"/>
      <c r="K6" s="2679"/>
    </row>
    <row r="7" spans="1:12" ht="17.100000000000001" customHeight="1">
      <c r="A7" s="1729" t="s">
        <v>2369</v>
      </c>
      <c r="B7" s="1730" t="s">
        <v>2370</v>
      </c>
      <c r="C7" s="2681" t="s">
        <v>2372</v>
      </c>
      <c r="D7" s="2681"/>
      <c r="E7" s="2681"/>
      <c r="F7" s="2681"/>
      <c r="G7" s="2681"/>
      <c r="H7" s="2681"/>
      <c r="I7" s="2681"/>
      <c r="J7" s="2681"/>
      <c r="K7" s="2681"/>
    </row>
    <row r="8" spans="1:12" ht="39" customHeight="1" thickBot="1">
      <c r="A8" s="1727"/>
      <c r="B8" s="1731" t="s">
        <v>2373</v>
      </c>
      <c r="C8" s="1754" t="s">
        <v>2386</v>
      </c>
      <c r="D8" s="1732" t="s">
        <v>2387</v>
      </c>
      <c r="E8" s="1732" t="s">
        <v>2388</v>
      </c>
      <c r="F8" s="1732" t="s">
        <v>2389</v>
      </c>
      <c r="G8" s="1755" t="s">
        <v>2390</v>
      </c>
      <c r="H8" s="1756" t="s">
        <v>2391</v>
      </c>
      <c r="I8" s="2685" t="s">
        <v>2392</v>
      </c>
      <c r="J8" s="2685"/>
      <c r="K8" s="2685"/>
    </row>
    <row r="9" spans="1:12" ht="21" customHeight="1">
      <c r="A9" s="1736" t="s">
        <v>2383</v>
      </c>
      <c r="B9" s="1737"/>
      <c r="C9" s="1738">
        <v>0</v>
      </c>
      <c r="D9" s="1757">
        <v>0</v>
      </c>
      <c r="E9" s="1757">
        <v>0</v>
      </c>
      <c r="F9" s="1758">
        <v>0</v>
      </c>
      <c r="G9" s="1759">
        <v>0</v>
      </c>
      <c r="H9" s="1759">
        <v>0</v>
      </c>
      <c r="I9" s="2684">
        <v>0</v>
      </c>
      <c r="J9" s="2684"/>
      <c r="K9" s="2684"/>
    </row>
    <row r="10" spans="1:12" ht="23.45" customHeight="1">
      <c r="A10" s="1736">
        <v>0</v>
      </c>
      <c r="B10" s="1739"/>
      <c r="C10" s="1740"/>
      <c r="D10" s="1741"/>
      <c r="E10" s="1741"/>
      <c r="F10" s="1741"/>
      <c r="G10" s="1742"/>
      <c r="H10" s="1742"/>
      <c r="I10" s="2682"/>
      <c r="J10" s="2682"/>
      <c r="K10" s="2682"/>
    </row>
    <row r="11" spans="1:12" ht="23.45" customHeight="1">
      <c r="A11" s="1736"/>
      <c r="B11" s="1739"/>
      <c r="C11" s="1740"/>
      <c r="D11" s="1741"/>
      <c r="E11" s="1741"/>
      <c r="F11" s="1741"/>
      <c r="G11" s="1742"/>
      <c r="H11" s="1742"/>
      <c r="I11" s="2682"/>
      <c r="J11" s="2682"/>
      <c r="K11" s="2682"/>
    </row>
    <row r="12" spans="1:12" ht="23.45" customHeight="1">
      <c r="A12" s="1736"/>
      <c r="B12" s="1739"/>
      <c r="C12" s="1740"/>
      <c r="D12" s="1741"/>
      <c r="E12" s="1741"/>
      <c r="F12" s="1741"/>
      <c r="G12" s="1742"/>
      <c r="H12" s="1742"/>
      <c r="I12" s="2682"/>
      <c r="J12" s="2682"/>
      <c r="K12" s="2682"/>
    </row>
    <row r="13" spans="1:12" ht="23.45" customHeight="1">
      <c r="A13" s="1736"/>
      <c r="B13" s="1747"/>
      <c r="C13" s="1748"/>
      <c r="D13" s="1749"/>
      <c r="E13" s="1749"/>
      <c r="F13" s="1749"/>
      <c r="G13" s="1746"/>
      <c r="H13" s="1746"/>
      <c r="I13" s="2682"/>
      <c r="J13" s="2682"/>
      <c r="K13" s="2682"/>
    </row>
    <row r="14" spans="1:12" ht="23.45" customHeight="1">
      <c r="A14" s="1736"/>
      <c r="B14" s="1747"/>
      <c r="C14" s="1748"/>
      <c r="D14" s="1749"/>
      <c r="E14" s="1749"/>
      <c r="F14" s="1749"/>
      <c r="G14" s="1746"/>
      <c r="H14" s="1746"/>
      <c r="I14" s="2682"/>
      <c r="J14" s="2682"/>
      <c r="K14" s="2682"/>
    </row>
    <row r="15" spans="1:12" ht="23.45" customHeight="1">
      <c r="A15" s="1736"/>
      <c r="B15" s="1747"/>
      <c r="C15" s="1748"/>
      <c r="D15" s="1749"/>
      <c r="E15" s="1749"/>
      <c r="F15" s="1749"/>
      <c r="G15" s="1746"/>
      <c r="H15" s="1746"/>
      <c r="I15" s="2682"/>
      <c r="J15" s="2682"/>
      <c r="K15" s="2682"/>
    </row>
    <row r="16" spans="1:12" ht="23.45" customHeight="1">
      <c r="A16" s="1736"/>
      <c r="B16" s="1747"/>
      <c r="C16" s="1748"/>
      <c r="D16" s="1749"/>
      <c r="E16" s="1749"/>
      <c r="F16" s="1749"/>
      <c r="G16" s="1746"/>
      <c r="H16" s="1746"/>
      <c r="I16" s="2682"/>
      <c r="J16" s="2682"/>
      <c r="K16" s="2682"/>
    </row>
    <row r="17" spans="1:12" ht="23.45" customHeight="1">
      <c r="A17" s="1736"/>
      <c r="B17" s="1747"/>
      <c r="C17" s="1748"/>
      <c r="D17" s="1749"/>
      <c r="E17" s="1749"/>
      <c r="F17" s="1749"/>
      <c r="G17" s="1746"/>
      <c r="H17" s="1746"/>
      <c r="I17" s="2682"/>
      <c r="J17" s="2682"/>
      <c r="K17" s="2682"/>
    </row>
    <row r="18" spans="1:12" ht="23.45" customHeight="1">
      <c r="A18" s="1736"/>
      <c r="B18" s="1739"/>
      <c r="C18" s="1740"/>
      <c r="D18" s="1741"/>
      <c r="E18" s="1741"/>
      <c r="F18" s="1741"/>
      <c r="G18" s="1742"/>
      <c r="H18" s="1742"/>
      <c r="I18" s="2682"/>
      <c r="J18" s="2682"/>
      <c r="K18" s="2682"/>
    </row>
    <row r="19" spans="1:12" ht="23.45" customHeight="1">
      <c r="A19" s="1736"/>
      <c r="B19" s="1747"/>
      <c r="C19" s="1748"/>
      <c r="D19" s="1749"/>
      <c r="E19" s="1749"/>
      <c r="F19" s="1749"/>
      <c r="G19" s="1746"/>
      <c r="H19" s="1746"/>
      <c r="I19" s="2682"/>
      <c r="J19" s="2682"/>
      <c r="K19" s="2682"/>
    </row>
    <row r="20" spans="1:12" ht="23.45" customHeight="1">
      <c r="A20" s="1736"/>
      <c r="B20" s="1747"/>
      <c r="C20" s="1748"/>
      <c r="D20" s="1749"/>
      <c r="E20" s="1749"/>
      <c r="F20" s="1749"/>
      <c r="G20" s="1746"/>
      <c r="H20" s="1746"/>
      <c r="I20" s="2682"/>
      <c r="J20" s="2682"/>
      <c r="K20" s="2682"/>
    </row>
    <row r="21" spans="1:12" ht="23.45" customHeight="1">
      <c r="A21" s="1736"/>
      <c r="B21" s="1747"/>
      <c r="C21" s="1748"/>
      <c r="D21" s="1749"/>
      <c r="E21" s="1749"/>
      <c r="F21" s="1749"/>
      <c r="G21" s="1746"/>
      <c r="H21" s="1746"/>
      <c r="I21" s="2682"/>
      <c r="J21" s="2682"/>
      <c r="K21" s="2682"/>
    </row>
    <row r="22" spans="1:12" ht="23.45" customHeight="1">
      <c r="A22" s="1736"/>
      <c r="B22" s="1747"/>
      <c r="C22" s="1748"/>
      <c r="D22" s="1749"/>
      <c r="E22" s="1749"/>
      <c r="F22" s="1749"/>
      <c r="G22" s="1746"/>
      <c r="H22" s="1746"/>
      <c r="I22" s="2682"/>
      <c r="J22" s="2682"/>
      <c r="K22" s="2682"/>
    </row>
    <row r="23" spans="1:12" ht="23.45" customHeight="1">
      <c r="A23" s="1736"/>
      <c r="B23" s="1747"/>
      <c r="C23" s="1748"/>
      <c r="D23" s="1749"/>
      <c r="E23" s="1749"/>
      <c r="F23" s="1749"/>
      <c r="G23" s="1746"/>
      <c r="H23" s="1746"/>
      <c r="I23" s="2682"/>
      <c r="J23" s="2682"/>
      <c r="K23" s="2682"/>
    </row>
    <row r="24" spans="1:12" ht="23.45" customHeight="1">
      <c r="A24" s="1736"/>
      <c r="B24" s="1747"/>
      <c r="C24" s="1748"/>
      <c r="D24" s="1749"/>
      <c r="E24" s="1749"/>
      <c r="F24" s="1749"/>
      <c r="G24" s="1746"/>
      <c r="H24" s="1746"/>
      <c r="I24" s="2682"/>
      <c r="J24" s="2682"/>
      <c r="K24" s="2682"/>
    </row>
    <row r="25" spans="1:12" ht="23.45" customHeight="1" thickBot="1">
      <c r="A25" s="1760"/>
      <c r="B25" s="1761"/>
      <c r="C25" s="1762"/>
      <c r="D25" s="1726"/>
      <c r="E25" s="1726"/>
      <c r="F25" s="1726"/>
      <c r="G25" s="1727"/>
      <c r="H25" s="1727"/>
      <c r="I25" s="2683"/>
      <c r="J25" s="2683"/>
      <c r="K25" s="2683"/>
    </row>
    <row r="26" spans="1:12" ht="18" customHeight="1">
      <c r="A26" s="1763" t="s">
        <v>2393</v>
      </c>
      <c r="B26" s="1764"/>
      <c r="C26" s="1764" t="s">
        <v>814</v>
      </c>
      <c r="E26" s="1764" t="s">
        <v>815</v>
      </c>
      <c r="H26" s="1722" t="s">
        <v>2394</v>
      </c>
      <c r="J26" s="1722" t="s">
        <v>2395</v>
      </c>
    </row>
    <row r="27" spans="1:12" ht="18" customHeight="1">
      <c r="A27" s="1765"/>
      <c r="B27" s="1765"/>
      <c r="C27" s="1763"/>
      <c r="E27" s="1764" t="s">
        <v>817</v>
      </c>
      <c r="F27" s="1766"/>
      <c r="G27" s="1766"/>
      <c r="H27" s="1766"/>
      <c r="I27" s="1728"/>
    </row>
    <row r="28" spans="1:12" ht="8.25" customHeight="1"/>
    <row r="29" spans="1:12" ht="21" customHeight="1">
      <c r="A29" s="1722" t="s">
        <v>2396</v>
      </c>
    </row>
    <row r="30" spans="1:12" ht="15.95" customHeight="1">
      <c r="A30" s="1722" t="s">
        <v>2397</v>
      </c>
    </row>
    <row r="31" spans="1:12" ht="15.95" customHeight="1"/>
    <row r="32" spans="1:12" ht="15.95" customHeight="1">
      <c r="L32" s="1767"/>
    </row>
    <row r="33" spans="12:12" ht="15.95" customHeight="1">
      <c r="L33" s="1767"/>
    </row>
    <row r="40" spans="12:12" ht="17.25" customHeight="1"/>
    <row r="43" spans="12:12" ht="24" customHeight="1"/>
  </sheetData>
  <mergeCells count="23">
    <mergeCell ref="I8:K8"/>
    <mergeCell ref="J1:K1"/>
    <mergeCell ref="J2:K2"/>
    <mergeCell ref="A4:K4"/>
    <mergeCell ref="A6:K6"/>
    <mergeCell ref="C7:K7"/>
    <mergeCell ref="I20:K20"/>
    <mergeCell ref="I9:K9"/>
    <mergeCell ref="I10:K10"/>
    <mergeCell ref="I11:K11"/>
    <mergeCell ref="I12:K12"/>
    <mergeCell ref="I13:K13"/>
    <mergeCell ref="I14:K14"/>
    <mergeCell ref="I15:K15"/>
    <mergeCell ref="I16:K16"/>
    <mergeCell ref="I17:K17"/>
    <mergeCell ref="I18:K18"/>
    <mergeCell ref="I19:K19"/>
    <mergeCell ref="I21:K21"/>
    <mergeCell ref="I22:K22"/>
    <mergeCell ref="I23:K23"/>
    <mergeCell ref="I24:K24"/>
    <mergeCell ref="I25:K25"/>
  </mergeCells>
  <phoneticPr fontId="44" type="noConversion"/>
  <hyperlinks>
    <hyperlink ref="L2" location="預告統計資料發布時間表!A1" display="回發布時間表" xr:uid="{D8A7617D-A264-4A84-B673-6C61AFD1BC13}"/>
  </hyperlinks>
  <pageMargins left="0.25" right="0.25" top="0.75" bottom="0.75" header="0.3" footer="0.3"/>
  <pageSetup paperSize="9" scale="71" fitToWidth="0" fitToHeight="0" orientation="landscape" verticalDpi="4294967292"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865C6-AB16-47A2-AF46-C10790672726}">
  <sheetPr>
    <pageSetUpPr fitToPage="1"/>
  </sheetPr>
  <dimension ref="A1:L54"/>
  <sheetViews>
    <sheetView zoomScale="90" zoomScaleNormal="90" workbookViewId="0">
      <selection activeCell="L3" sqref="L3"/>
    </sheetView>
  </sheetViews>
  <sheetFormatPr defaultColWidth="8.875" defaultRowHeight="14.25"/>
  <cols>
    <col min="1" max="1" width="14.125" style="475" customWidth="1"/>
    <col min="2" max="2" width="14.625" style="475" customWidth="1"/>
    <col min="3" max="4" width="17" style="475" customWidth="1"/>
    <col min="5" max="5" width="13.875" style="475" customWidth="1"/>
    <col min="6" max="9" width="17" style="475" customWidth="1"/>
    <col min="10" max="10" width="19.125" style="475" customWidth="1"/>
    <col min="11" max="11" width="21.75" style="475" customWidth="1"/>
    <col min="12" max="256" width="8.875" style="475"/>
    <col min="257" max="257" width="14.125" style="475" customWidth="1"/>
    <col min="258" max="258" width="14.625" style="475" customWidth="1"/>
    <col min="259" max="260" width="17" style="475" customWidth="1"/>
    <col min="261" max="261" width="13.875" style="475" customWidth="1"/>
    <col min="262" max="265" width="17" style="475" customWidth="1"/>
    <col min="266" max="266" width="19.125" style="475" customWidth="1"/>
    <col min="267" max="267" width="21.75" style="475" customWidth="1"/>
    <col min="268" max="512" width="8.875" style="475"/>
    <col min="513" max="513" width="14.125" style="475" customWidth="1"/>
    <col min="514" max="514" width="14.625" style="475" customWidth="1"/>
    <col min="515" max="516" width="17" style="475" customWidth="1"/>
    <col min="517" max="517" width="13.875" style="475" customWidth="1"/>
    <col min="518" max="521" width="17" style="475" customWidth="1"/>
    <col min="522" max="522" width="19.125" style="475" customWidth="1"/>
    <col min="523" max="523" width="21.75" style="475" customWidth="1"/>
    <col min="524" max="768" width="8.875" style="475"/>
    <col min="769" max="769" width="14.125" style="475" customWidth="1"/>
    <col min="770" max="770" width="14.625" style="475" customWidth="1"/>
    <col min="771" max="772" width="17" style="475" customWidth="1"/>
    <col min="773" max="773" width="13.875" style="475" customWidth="1"/>
    <col min="774" max="777" width="17" style="475" customWidth="1"/>
    <col min="778" max="778" width="19.125" style="475" customWidth="1"/>
    <col min="779" max="779" width="21.75" style="475" customWidth="1"/>
    <col min="780" max="1024" width="8.875" style="475"/>
    <col min="1025" max="1025" width="14.125" style="475" customWidth="1"/>
    <col min="1026" max="1026" width="14.625" style="475" customWidth="1"/>
    <col min="1027" max="1028" width="17" style="475" customWidth="1"/>
    <col min="1029" max="1029" width="13.875" style="475" customWidth="1"/>
    <col min="1030" max="1033" width="17" style="475" customWidth="1"/>
    <col min="1034" max="1034" width="19.125" style="475" customWidth="1"/>
    <col min="1035" max="1035" width="21.75" style="475" customWidth="1"/>
    <col min="1036" max="1280" width="8.875" style="475"/>
    <col min="1281" max="1281" width="14.125" style="475" customWidth="1"/>
    <col min="1282" max="1282" width="14.625" style="475" customWidth="1"/>
    <col min="1283" max="1284" width="17" style="475" customWidth="1"/>
    <col min="1285" max="1285" width="13.875" style="475" customWidth="1"/>
    <col min="1286" max="1289" width="17" style="475" customWidth="1"/>
    <col min="1290" max="1290" width="19.125" style="475" customWidth="1"/>
    <col min="1291" max="1291" width="21.75" style="475" customWidth="1"/>
    <col min="1292" max="1536" width="8.875" style="475"/>
    <col min="1537" max="1537" width="14.125" style="475" customWidth="1"/>
    <col min="1538" max="1538" width="14.625" style="475" customWidth="1"/>
    <col min="1539" max="1540" width="17" style="475" customWidth="1"/>
    <col min="1541" max="1541" width="13.875" style="475" customWidth="1"/>
    <col min="1542" max="1545" width="17" style="475" customWidth="1"/>
    <col min="1546" max="1546" width="19.125" style="475" customWidth="1"/>
    <col min="1547" max="1547" width="21.75" style="475" customWidth="1"/>
    <col min="1548" max="1792" width="8.875" style="475"/>
    <col min="1793" max="1793" width="14.125" style="475" customWidth="1"/>
    <col min="1794" max="1794" width="14.625" style="475" customWidth="1"/>
    <col min="1795" max="1796" width="17" style="475" customWidth="1"/>
    <col min="1797" max="1797" width="13.875" style="475" customWidth="1"/>
    <col min="1798" max="1801" width="17" style="475" customWidth="1"/>
    <col min="1802" max="1802" width="19.125" style="475" customWidth="1"/>
    <col min="1803" max="1803" width="21.75" style="475" customWidth="1"/>
    <col min="1804" max="2048" width="8.875" style="475"/>
    <col min="2049" max="2049" width="14.125" style="475" customWidth="1"/>
    <col min="2050" max="2050" width="14.625" style="475" customWidth="1"/>
    <col min="2051" max="2052" width="17" style="475" customWidth="1"/>
    <col min="2053" max="2053" width="13.875" style="475" customWidth="1"/>
    <col min="2054" max="2057" width="17" style="475" customWidth="1"/>
    <col min="2058" max="2058" width="19.125" style="475" customWidth="1"/>
    <col min="2059" max="2059" width="21.75" style="475" customWidth="1"/>
    <col min="2060" max="2304" width="8.875" style="475"/>
    <col min="2305" max="2305" width="14.125" style="475" customWidth="1"/>
    <col min="2306" max="2306" width="14.625" style="475" customWidth="1"/>
    <col min="2307" max="2308" width="17" style="475" customWidth="1"/>
    <col min="2309" max="2309" width="13.875" style="475" customWidth="1"/>
    <col min="2310" max="2313" width="17" style="475" customWidth="1"/>
    <col min="2314" max="2314" width="19.125" style="475" customWidth="1"/>
    <col min="2315" max="2315" width="21.75" style="475" customWidth="1"/>
    <col min="2316" max="2560" width="8.875" style="475"/>
    <col min="2561" max="2561" width="14.125" style="475" customWidth="1"/>
    <col min="2562" max="2562" width="14.625" style="475" customWidth="1"/>
    <col min="2563" max="2564" width="17" style="475" customWidth="1"/>
    <col min="2565" max="2565" width="13.875" style="475" customWidth="1"/>
    <col min="2566" max="2569" width="17" style="475" customWidth="1"/>
    <col min="2570" max="2570" width="19.125" style="475" customWidth="1"/>
    <col min="2571" max="2571" width="21.75" style="475" customWidth="1"/>
    <col min="2572" max="2816" width="8.875" style="475"/>
    <col min="2817" max="2817" width="14.125" style="475" customWidth="1"/>
    <col min="2818" max="2818" width="14.625" style="475" customWidth="1"/>
    <col min="2819" max="2820" width="17" style="475" customWidth="1"/>
    <col min="2821" max="2821" width="13.875" style="475" customWidth="1"/>
    <col min="2822" max="2825" width="17" style="475" customWidth="1"/>
    <col min="2826" max="2826" width="19.125" style="475" customWidth="1"/>
    <col min="2827" max="2827" width="21.75" style="475" customWidth="1"/>
    <col min="2828" max="3072" width="8.875" style="475"/>
    <col min="3073" max="3073" width="14.125" style="475" customWidth="1"/>
    <col min="3074" max="3074" width="14.625" style="475" customWidth="1"/>
    <col min="3075" max="3076" width="17" style="475" customWidth="1"/>
    <col min="3077" max="3077" width="13.875" style="475" customWidth="1"/>
    <col min="3078" max="3081" width="17" style="475" customWidth="1"/>
    <col min="3082" max="3082" width="19.125" style="475" customWidth="1"/>
    <col min="3083" max="3083" width="21.75" style="475" customWidth="1"/>
    <col min="3084" max="3328" width="8.875" style="475"/>
    <col min="3329" max="3329" width="14.125" style="475" customWidth="1"/>
    <col min="3330" max="3330" width="14.625" style="475" customWidth="1"/>
    <col min="3331" max="3332" width="17" style="475" customWidth="1"/>
    <col min="3333" max="3333" width="13.875" style="475" customWidth="1"/>
    <col min="3334" max="3337" width="17" style="475" customWidth="1"/>
    <col min="3338" max="3338" width="19.125" style="475" customWidth="1"/>
    <col min="3339" max="3339" width="21.75" style="475" customWidth="1"/>
    <col min="3340" max="3584" width="8.875" style="475"/>
    <col min="3585" max="3585" width="14.125" style="475" customWidth="1"/>
    <col min="3586" max="3586" width="14.625" style="475" customWidth="1"/>
    <col min="3587" max="3588" width="17" style="475" customWidth="1"/>
    <col min="3589" max="3589" width="13.875" style="475" customWidth="1"/>
    <col min="3590" max="3593" width="17" style="475" customWidth="1"/>
    <col min="3594" max="3594" width="19.125" style="475" customWidth="1"/>
    <col min="3595" max="3595" width="21.75" style="475" customWidth="1"/>
    <col min="3596" max="3840" width="8.875" style="475"/>
    <col min="3841" max="3841" width="14.125" style="475" customWidth="1"/>
    <col min="3842" max="3842" width="14.625" style="475" customWidth="1"/>
    <col min="3843" max="3844" width="17" style="475" customWidth="1"/>
    <col min="3845" max="3845" width="13.875" style="475" customWidth="1"/>
    <col min="3846" max="3849" width="17" style="475" customWidth="1"/>
    <col min="3850" max="3850" width="19.125" style="475" customWidth="1"/>
    <col min="3851" max="3851" width="21.75" style="475" customWidth="1"/>
    <col min="3852" max="4096" width="8.875" style="475"/>
    <col min="4097" max="4097" width="14.125" style="475" customWidth="1"/>
    <col min="4098" max="4098" width="14.625" style="475" customWidth="1"/>
    <col min="4099" max="4100" width="17" style="475" customWidth="1"/>
    <col min="4101" max="4101" width="13.875" style="475" customWidth="1"/>
    <col min="4102" max="4105" width="17" style="475" customWidth="1"/>
    <col min="4106" max="4106" width="19.125" style="475" customWidth="1"/>
    <col min="4107" max="4107" width="21.75" style="475" customWidth="1"/>
    <col min="4108" max="4352" width="8.875" style="475"/>
    <col min="4353" max="4353" width="14.125" style="475" customWidth="1"/>
    <col min="4354" max="4354" width="14.625" style="475" customWidth="1"/>
    <col min="4355" max="4356" width="17" style="475" customWidth="1"/>
    <col min="4357" max="4357" width="13.875" style="475" customWidth="1"/>
    <col min="4358" max="4361" width="17" style="475" customWidth="1"/>
    <col min="4362" max="4362" width="19.125" style="475" customWidth="1"/>
    <col min="4363" max="4363" width="21.75" style="475" customWidth="1"/>
    <col min="4364" max="4608" width="8.875" style="475"/>
    <col min="4609" max="4609" width="14.125" style="475" customWidth="1"/>
    <col min="4610" max="4610" width="14.625" style="475" customWidth="1"/>
    <col min="4611" max="4612" width="17" style="475" customWidth="1"/>
    <col min="4613" max="4613" width="13.875" style="475" customWidth="1"/>
    <col min="4614" max="4617" width="17" style="475" customWidth="1"/>
    <col min="4618" max="4618" width="19.125" style="475" customWidth="1"/>
    <col min="4619" max="4619" width="21.75" style="475" customWidth="1"/>
    <col min="4620" max="4864" width="8.875" style="475"/>
    <col min="4865" max="4865" width="14.125" style="475" customWidth="1"/>
    <col min="4866" max="4866" width="14.625" style="475" customWidth="1"/>
    <col min="4867" max="4868" width="17" style="475" customWidth="1"/>
    <col min="4869" max="4869" width="13.875" style="475" customWidth="1"/>
    <col min="4870" max="4873" width="17" style="475" customWidth="1"/>
    <col min="4874" max="4874" width="19.125" style="475" customWidth="1"/>
    <col min="4875" max="4875" width="21.75" style="475" customWidth="1"/>
    <col min="4876" max="5120" width="8.875" style="475"/>
    <col min="5121" max="5121" width="14.125" style="475" customWidth="1"/>
    <col min="5122" max="5122" width="14.625" style="475" customWidth="1"/>
    <col min="5123" max="5124" width="17" style="475" customWidth="1"/>
    <col min="5125" max="5125" width="13.875" style="475" customWidth="1"/>
    <col min="5126" max="5129" width="17" style="475" customWidth="1"/>
    <col min="5130" max="5130" width="19.125" style="475" customWidth="1"/>
    <col min="5131" max="5131" width="21.75" style="475" customWidth="1"/>
    <col min="5132" max="5376" width="8.875" style="475"/>
    <col min="5377" max="5377" width="14.125" style="475" customWidth="1"/>
    <col min="5378" max="5378" width="14.625" style="475" customWidth="1"/>
    <col min="5379" max="5380" width="17" style="475" customWidth="1"/>
    <col min="5381" max="5381" width="13.875" style="475" customWidth="1"/>
    <col min="5382" max="5385" width="17" style="475" customWidth="1"/>
    <col min="5386" max="5386" width="19.125" style="475" customWidth="1"/>
    <col min="5387" max="5387" width="21.75" style="475" customWidth="1"/>
    <col min="5388" max="5632" width="8.875" style="475"/>
    <col min="5633" max="5633" width="14.125" style="475" customWidth="1"/>
    <col min="5634" max="5634" width="14.625" style="475" customWidth="1"/>
    <col min="5635" max="5636" width="17" style="475" customWidth="1"/>
    <col min="5637" max="5637" width="13.875" style="475" customWidth="1"/>
    <col min="5638" max="5641" width="17" style="475" customWidth="1"/>
    <col min="5642" max="5642" width="19.125" style="475" customWidth="1"/>
    <col min="5643" max="5643" width="21.75" style="475" customWidth="1"/>
    <col min="5644" max="5888" width="8.875" style="475"/>
    <col min="5889" max="5889" width="14.125" style="475" customWidth="1"/>
    <col min="5890" max="5890" width="14.625" style="475" customWidth="1"/>
    <col min="5891" max="5892" width="17" style="475" customWidth="1"/>
    <col min="5893" max="5893" width="13.875" style="475" customWidth="1"/>
    <col min="5894" max="5897" width="17" style="475" customWidth="1"/>
    <col min="5898" max="5898" width="19.125" style="475" customWidth="1"/>
    <col min="5899" max="5899" width="21.75" style="475" customWidth="1"/>
    <col min="5900" max="6144" width="8.875" style="475"/>
    <col min="6145" max="6145" width="14.125" style="475" customWidth="1"/>
    <col min="6146" max="6146" width="14.625" style="475" customWidth="1"/>
    <col min="6147" max="6148" width="17" style="475" customWidth="1"/>
    <col min="6149" max="6149" width="13.875" style="475" customWidth="1"/>
    <col min="6150" max="6153" width="17" style="475" customWidth="1"/>
    <col min="6154" max="6154" width="19.125" style="475" customWidth="1"/>
    <col min="6155" max="6155" width="21.75" style="475" customWidth="1"/>
    <col min="6156" max="6400" width="8.875" style="475"/>
    <col min="6401" max="6401" width="14.125" style="475" customWidth="1"/>
    <col min="6402" max="6402" width="14.625" style="475" customWidth="1"/>
    <col min="6403" max="6404" width="17" style="475" customWidth="1"/>
    <col min="6405" max="6405" width="13.875" style="475" customWidth="1"/>
    <col min="6406" max="6409" width="17" style="475" customWidth="1"/>
    <col min="6410" max="6410" width="19.125" style="475" customWidth="1"/>
    <col min="6411" max="6411" width="21.75" style="475" customWidth="1"/>
    <col min="6412" max="6656" width="8.875" style="475"/>
    <col min="6657" max="6657" width="14.125" style="475" customWidth="1"/>
    <col min="6658" max="6658" width="14.625" style="475" customWidth="1"/>
    <col min="6659" max="6660" width="17" style="475" customWidth="1"/>
    <col min="6661" max="6661" width="13.875" style="475" customWidth="1"/>
    <col min="6662" max="6665" width="17" style="475" customWidth="1"/>
    <col min="6666" max="6666" width="19.125" style="475" customWidth="1"/>
    <col min="6667" max="6667" width="21.75" style="475" customWidth="1"/>
    <col min="6668" max="6912" width="8.875" style="475"/>
    <col min="6913" max="6913" width="14.125" style="475" customWidth="1"/>
    <col min="6914" max="6914" width="14.625" style="475" customWidth="1"/>
    <col min="6915" max="6916" width="17" style="475" customWidth="1"/>
    <col min="6917" max="6917" width="13.875" style="475" customWidth="1"/>
    <col min="6918" max="6921" width="17" style="475" customWidth="1"/>
    <col min="6922" max="6922" width="19.125" style="475" customWidth="1"/>
    <col min="6923" max="6923" width="21.75" style="475" customWidth="1"/>
    <col min="6924" max="7168" width="8.875" style="475"/>
    <col min="7169" max="7169" width="14.125" style="475" customWidth="1"/>
    <col min="7170" max="7170" width="14.625" style="475" customWidth="1"/>
    <col min="7171" max="7172" width="17" style="475" customWidth="1"/>
    <col min="7173" max="7173" width="13.875" style="475" customWidth="1"/>
    <col min="7174" max="7177" width="17" style="475" customWidth="1"/>
    <col min="7178" max="7178" width="19.125" style="475" customWidth="1"/>
    <col min="7179" max="7179" width="21.75" style="475" customWidth="1"/>
    <col min="7180" max="7424" width="8.875" style="475"/>
    <col min="7425" max="7425" width="14.125" style="475" customWidth="1"/>
    <col min="7426" max="7426" width="14.625" style="475" customWidth="1"/>
    <col min="7427" max="7428" width="17" style="475" customWidth="1"/>
    <col min="7429" max="7429" width="13.875" style="475" customWidth="1"/>
    <col min="7430" max="7433" width="17" style="475" customWidth="1"/>
    <col min="7434" max="7434" width="19.125" style="475" customWidth="1"/>
    <col min="7435" max="7435" width="21.75" style="475" customWidth="1"/>
    <col min="7436" max="7680" width="8.875" style="475"/>
    <col min="7681" max="7681" width="14.125" style="475" customWidth="1"/>
    <col min="7682" max="7682" width="14.625" style="475" customWidth="1"/>
    <col min="7683" max="7684" width="17" style="475" customWidth="1"/>
    <col min="7685" max="7685" width="13.875" style="475" customWidth="1"/>
    <col min="7686" max="7689" width="17" style="475" customWidth="1"/>
    <col min="7690" max="7690" width="19.125" style="475" customWidth="1"/>
    <col min="7691" max="7691" width="21.75" style="475" customWidth="1"/>
    <col min="7692" max="7936" width="8.875" style="475"/>
    <col min="7937" max="7937" width="14.125" style="475" customWidth="1"/>
    <col min="7938" max="7938" width="14.625" style="475" customWidth="1"/>
    <col min="7939" max="7940" width="17" style="475" customWidth="1"/>
    <col min="7941" max="7941" width="13.875" style="475" customWidth="1"/>
    <col min="7942" max="7945" width="17" style="475" customWidth="1"/>
    <col min="7946" max="7946" width="19.125" style="475" customWidth="1"/>
    <col min="7947" max="7947" width="21.75" style="475" customWidth="1"/>
    <col min="7948" max="8192" width="8.875" style="475"/>
    <col min="8193" max="8193" width="14.125" style="475" customWidth="1"/>
    <col min="8194" max="8194" width="14.625" style="475" customWidth="1"/>
    <col min="8195" max="8196" width="17" style="475" customWidth="1"/>
    <col min="8197" max="8197" width="13.875" style="475" customWidth="1"/>
    <col min="8198" max="8201" width="17" style="475" customWidth="1"/>
    <col min="8202" max="8202" width="19.125" style="475" customWidth="1"/>
    <col min="8203" max="8203" width="21.75" style="475" customWidth="1"/>
    <col min="8204" max="8448" width="8.875" style="475"/>
    <col min="8449" max="8449" width="14.125" style="475" customWidth="1"/>
    <col min="8450" max="8450" width="14.625" style="475" customWidth="1"/>
    <col min="8451" max="8452" width="17" style="475" customWidth="1"/>
    <col min="8453" max="8453" width="13.875" style="475" customWidth="1"/>
    <col min="8454" max="8457" width="17" style="475" customWidth="1"/>
    <col min="8458" max="8458" width="19.125" style="475" customWidth="1"/>
    <col min="8459" max="8459" width="21.75" style="475" customWidth="1"/>
    <col min="8460" max="8704" width="8.875" style="475"/>
    <col min="8705" max="8705" width="14.125" style="475" customWidth="1"/>
    <col min="8706" max="8706" width="14.625" style="475" customWidth="1"/>
    <col min="8707" max="8708" width="17" style="475" customWidth="1"/>
    <col min="8709" max="8709" width="13.875" style="475" customWidth="1"/>
    <col min="8710" max="8713" width="17" style="475" customWidth="1"/>
    <col min="8714" max="8714" width="19.125" style="475" customWidth="1"/>
    <col min="8715" max="8715" width="21.75" style="475" customWidth="1"/>
    <col min="8716" max="8960" width="8.875" style="475"/>
    <col min="8961" max="8961" width="14.125" style="475" customWidth="1"/>
    <col min="8962" max="8962" width="14.625" style="475" customWidth="1"/>
    <col min="8963" max="8964" width="17" style="475" customWidth="1"/>
    <col min="8965" max="8965" width="13.875" style="475" customWidth="1"/>
    <col min="8966" max="8969" width="17" style="475" customWidth="1"/>
    <col min="8970" max="8970" width="19.125" style="475" customWidth="1"/>
    <col min="8971" max="8971" width="21.75" style="475" customWidth="1"/>
    <col min="8972" max="9216" width="8.875" style="475"/>
    <col min="9217" max="9217" width="14.125" style="475" customWidth="1"/>
    <col min="9218" max="9218" width="14.625" style="475" customWidth="1"/>
    <col min="9219" max="9220" width="17" style="475" customWidth="1"/>
    <col min="9221" max="9221" width="13.875" style="475" customWidth="1"/>
    <col min="9222" max="9225" width="17" style="475" customWidth="1"/>
    <col min="9226" max="9226" width="19.125" style="475" customWidth="1"/>
    <col min="9227" max="9227" width="21.75" style="475" customWidth="1"/>
    <col min="9228" max="9472" width="8.875" style="475"/>
    <col min="9473" max="9473" width="14.125" style="475" customWidth="1"/>
    <col min="9474" max="9474" width="14.625" style="475" customWidth="1"/>
    <col min="9475" max="9476" width="17" style="475" customWidth="1"/>
    <col min="9477" max="9477" width="13.875" style="475" customWidth="1"/>
    <col min="9478" max="9481" width="17" style="475" customWidth="1"/>
    <col min="9482" max="9482" width="19.125" style="475" customWidth="1"/>
    <col min="9483" max="9483" width="21.75" style="475" customWidth="1"/>
    <col min="9484" max="9728" width="8.875" style="475"/>
    <col min="9729" max="9729" width="14.125" style="475" customWidth="1"/>
    <col min="9730" max="9730" width="14.625" style="475" customWidth="1"/>
    <col min="9731" max="9732" width="17" style="475" customWidth="1"/>
    <col min="9733" max="9733" width="13.875" style="475" customWidth="1"/>
    <col min="9734" max="9737" width="17" style="475" customWidth="1"/>
    <col min="9738" max="9738" width="19.125" style="475" customWidth="1"/>
    <col min="9739" max="9739" width="21.75" style="475" customWidth="1"/>
    <col min="9740" max="9984" width="8.875" style="475"/>
    <col min="9985" max="9985" width="14.125" style="475" customWidth="1"/>
    <col min="9986" max="9986" width="14.625" style="475" customWidth="1"/>
    <col min="9987" max="9988" width="17" style="475" customWidth="1"/>
    <col min="9989" max="9989" width="13.875" style="475" customWidth="1"/>
    <col min="9990" max="9993" width="17" style="475" customWidth="1"/>
    <col min="9994" max="9994" width="19.125" style="475" customWidth="1"/>
    <col min="9995" max="9995" width="21.75" style="475" customWidth="1"/>
    <col min="9996" max="10240" width="8.875" style="475"/>
    <col min="10241" max="10241" width="14.125" style="475" customWidth="1"/>
    <col min="10242" max="10242" width="14.625" style="475" customWidth="1"/>
    <col min="10243" max="10244" width="17" style="475" customWidth="1"/>
    <col min="10245" max="10245" width="13.875" style="475" customWidth="1"/>
    <col min="10246" max="10249" width="17" style="475" customWidth="1"/>
    <col min="10250" max="10250" width="19.125" style="475" customWidth="1"/>
    <col min="10251" max="10251" width="21.75" style="475" customWidth="1"/>
    <col min="10252" max="10496" width="8.875" style="475"/>
    <col min="10497" max="10497" width="14.125" style="475" customWidth="1"/>
    <col min="10498" max="10498" width="14.625" style="475" customWidth="1"/>
    <col min="10499" max="10500" width="17" style="475" customWidth="1"/>
    <col min="10501" max="10501" width="13.875" style="475" customWidth="1"/>
    <col min="10502" max="10505" width="17" style="475" customWidth="1"/>
    <col min="10506" max="10506" width="19.125" style="475" customWidth="1"/>
    <col min="10507" max="10507" width="21.75" style="475" customWidth="1"/>
    <col min="10508" max="10752" width="8.875" style="475"/>
    <col min="10753" max="10753" width="14.125" style="475" customWidth="1"/>
    <col min="10754" max="10754" width="14.625" style="475" customWidth="1"/>
    <col min="10755" max="10756" width="17" style="475" customWidth="1"/>
    <col min="10757" max="10757" width="13.875" style="475" customWidth="1"/>
    <col min="10758" max="10761" width="17" style="475" customWidth="1"/>
    <col min="10762" max="10762" width="19.125" style="475" customWidth="1"/>
    <col min="10763" max="10763" width="21.75" style="475" customWidth="1"/>
    <col min="10764" max="11008" width="8.875" style="475"/>
    <col min="11009" max="11009" width="14.125" style="475" customWidth="1"/>
    <col min="11010" max="11010" width="14.625" style="475" customWidth="1"/>
    <col min="11011" max="11012" width="17" style="475" customWidth="1"/>
    <col min="11013" max="11013" width="13.875" style="475" customWidth="1"/>
    <col min="11014" max="11017" width="17" style="475" customWidth="1"/>
    <col min="11018" max="11018" width="19.125" style="475" customWidth="1"/>
    <col min="11019" max="11019" width="21.75" style="475" customWidth="1"/>
    <col min="11020" max="11264" width="8.875" style="475"/>
    <col min="11265" max="11265" width="14.125" style="475" customWidth="1"/>
    <col min="11266" max="11266" width="14.625" style="475" customWidth="1"/>
    <col min="11267" max="11268" width="17" style="475" customWidth="1"/>
    <col min="11269" max="11269" width="13.875" style="475" customWidth="1"/>
    <col min="11270" max="11273" width="17" style="475" customWidth="1"/>
    <col min="11274" max="11274" width="19.125" style="475" customWidth="1"/>
    <col min="11275" max="11275" width="21.75" style="475" customWidth="1"/>
    <col min="11276" max="11520" width="8.875" style="475"/>
    <col min="11521" max="11521" width="14.125" style="475" customWidth="1"/>
    <col min="11522" max="11522" width="14.625" style="475" customWidth="1"/>
    <col min="11523" max="11524" width="17" style="475" customWidth="1"/>
    <col min="11525" max="11525" width="13.875" style="475" customWidth="1"/>
    <col min="11526" max="11529" width="17" style="475" customWidth="1"/>
    <col min="11530" max="11530" width="19.125" style="475" customWidth="1"/>
    <col min="11531" max="11531" width="21.75" style="475" customWidth="1"/>
    <col min="11532" max="11776" width="8.875" style="475"/>
    <col min="11777" max="11777" width="14.125" style="475" customWidth="1"/>
    <col min="11778" max="11778" width="14.625" style="475" customWidth="1"/>
    <col min="11779" max="11780" width="17" style="475" customWidth="1"/>
    <col min="11781" max="11781" width="13.875" style="475" customWidth="1"/>
    <col min="11782" max="11785" width="17" style="475" customWidth="1"/>
    <col min="11786" max="11786" width="19.125" style="475" customWidth="1"/>
    <col min="11787" max="11787" width="21.75" style="475" customWidth="1"/>
    <col min="11788" max="12032" width="8.875" style="475"/>
    <col min="12033" max="12033" width="14.125" style="475" customWidth="1"/>
    <col min="12034" max="12034" width="14.625" style="475" customWidth="1"/>
    <col min="12035" max="12036" width="17" style="475" customWidth="1"/>
    <col min="12037" max="12037" width="13.875" style="475" customWidth="1"/>
    <col min="12038" max="12041" width="17" style="475" customWidth="1"/>
    <col min="12042" max="12042" width="19.125" style="475" customWidth="1"/>
    <col min="12043" max="12043" width="21.75" style="475" customWidth="1"/>
    <col min="12044" max="12288" width="8.875" style="475"/>
    <col min="12289" max="12289" width="14.125" style="475" customWidth="1"/>
    <col min="12290" max="12290" width="14.625" style="475" customWidth="1"/>
    <col min="12291" max="12292" width="17" style="475" customWidth="1"/>
    <col min="12293" max="12293" width="13.875" style="475" customWidth="1"/>
    <col min="12294" max="12297" width="17" style="475" customWidth="1"/>
    <col min="12298" max="12298" width="19.125" style="475" customWidth="1"/>
    <col min="12299" max="12299" width="21.75" style="475" customWidth="1"/>
    <col min="12300" max="12544" width="8.875" style="475"/>
    <col min="12545" max="12545" width="14.125" style="475" customWidth="1"/>
    <col min="12546" max="12546" width="14.625" style="475" customWidth="1"/>
    <col min="12547" max="12548" width="17" style="475" customWidth="1"/>
    <col min="12549" max="12549" width="13.875" style="475" customWidth="1"/>
    <col min="12550" max="12553" width="17" style="475" customWidth="1"/>
    <col min="12554" max="12554" width="19.125" style="475" customWidth="1"/>
    <col min="12555" max="12555" width="21.75" style="475" customWidth="1"/>
    <col min="12556" max="12800" width="8.875" style="475"/>
    <col min="12801" max="12801" width="14.125" style="475" customWidth="1"/>
    <col min="12802" max="12802" width="14.625" style="475" customWidth="1"/>
    <col min="12803" max="12804" width="17" style="475" customWidth="1"/>
    <col min="12805" max="12805" width="13.875" style="475" customWidth="1"/>
    <col min="12806" max="12809" width="17" style="475" customWidth="1"/>
    <col min="12810" max="12810" width="19.125" style="475" customWidth="1"/>
    <col min="12811" max="12811" width="21.75" style="475" customWidth="1"/>
    <col min="12812" max="13056" width="8.875" style="475"/>
    <col min="13057" max="13057" width="14.125" style="475" customWidth="1"/>
    <col min="13058" max="13058" width="14.625" style="475" customWidth="1"/>
    <col min="13059" max="13060" width="17" style="475" customWidth="1"/>
    <col min="13061" max="13061" width="13.875" style="475" customWidth="1"/>
    <col min="13062" max="13065" width="17" style="475" customWidth="1"/>
    <col min="13066" max="13066" width="19.125" style="475" customWidth="1"/>
    <col min="13067" max="13067" width="21.75" style="475" customWidth="1"/>
    <col min="13068" max="13312" width="8.875" style="475"/>
    <col min="13313" max="13313" width="14.125" style="475" customWidth="1"/>
    <col min="13314" max="13314" width="14.625" style="475" customWidth="1"/>
    <col min="13315" max="13316" width="17" style="475" customWidth="1"/>
    <col min="13317" max="13317" width="13.875" style="475" customWidth="1"/>
    <col min="13318" max="13321" width="17" style="475" customWidth="1"/>
    <col min="13322" max="13322" width="19.125" style="475" customWidth="1"/>
    <col min="13323" max="13323" width="21.75" style="475" customWidth="1"/>
    <col min="13324" max="13568" width="8.875" style="475"/>
    <col min="13569" max="13569" width="14.125" style="475" customWidth="1"/>
    <col min="13570" max="13570" width="14.625" style="475" customWidth="1"/>
    <col min="13571" max="13572" width="17" style="475" customWidth="1"/>
    <col min="13573" max="13573" width="13.875" style="475" customWidth="1"/>
    <col min="13574" max="13577" width="17" style="475" customWidth="1"/>
    <col min="13578" max="13578" width="19.125" style="475" customWidth="1"/>
    <col min="13579" max="13579" width="21.75" style="475" customWidth="1"/>
    <col min="13580" max="13824" width="8.875" style="475"/>
    <col min="13825" max="13825" width="14.125" style="475" customWidth="1"/>
    <col min="13826" max="13826" width="14.625" style="475" customWidth="1"/>
    <col min="13827" max="13828" width="17" style="475" customWidth="1"/>
    <col min="13829" max="13829" width="13.875" style="475" customWidth="1"/>
    <col min="13830" max="13833" width="17" style="475" customWidth="1"/>
    <col min="13834" max="13834" width="19.125" style="475" customWidth="1"/>
    <col min="13835" max="13835" width="21.75" style="475" customWidth="1"/>
    <col min="13836" max="14080" width="8.875" style="475"/>
    <col min="14081" max="14081" width="14.125" style="475" customWidth="1"/>
    <col min="14082" max="14082" width="14.625" style="475" customWidth="1"/>
    <col min="14083" max="14084" width="17" style="475" customWidth="1"/>
    <col min="14085" max="14085" width="13.875" style="475" customWidth="1"/>
    <col min="14086" max="14089" width="17" style="475" customWidth="1"/>
    <col min="14090" max="14090" width="19.125" style="475" customWidth="1"/>
    <col min="14091" max="14091" width="21.75" style="475" customWidth="1"/>
    <col min="14092" max="14336" width="8.875" style="475"/>
    <col min="14337" max="14337" width="14.125" style="475" customWidth="1"/>
    <col min="14338" max="14338" width="14.625" style="475" customWidth="1"/>
    <col min="14339" max="14340" width="17" style="475" customWidth="1"/>
    <col min="14341" max="14341" width="13.875" style="475" customWidth="1"/>
    <col min="14342" max="14345" width="17" style="475" customWidth="1"/>
    <col min="14346" max="14346" width="19.125" style="475" customWidth="1"/>
    <col min="14347" max="14347" width="21.75" style="475" customWidth="1"/>
    <col min="14348" max="14592" width="8.875" style="475"/>
    <col min="14593" max="14593" width="14.125" style="475" customWidth="1"/>
    <col min="14594" max="14594" width="14.625" style="475" customWidth="1"/>
    <col min="14595" max="14596" width="17" style="475" customWidth="1"/>
    <col min="14597" max="14597" width="13.875" style="475" customWidth="1"/>
    <col min="14598" max="14601" width="17" style="475" customWidth="1"/>
    <col min="14602" max="14602" width="19.125" style="475" customWidth="1"/>
    <col min="14603" max="14603" width="21.75" style="475" customWidth="1"/>
    <col min="14604" max="14848" width="8.875" style="475"/>
    <col min="14849" max="14849" width="14.125" style="475" customWidth="1"/>
    <col min="14850" max="14850" width="14.625" style="475" customWidth="1"/>
    <col min="14851" max="14852" width="17" style="475" customWidth="1"/>
    <col min="14853" max="14853" width="13.875" style="475" customWidth="1"/>
    <col min="14854" max="14857" width="17" style="475" customWidth="1"/>
    <col min="14858" max="14858" width="19.125" style="475" customWidth="1"/>
    <col min="14859" max="14859" width="21.75" style="475" customWidth="1"/>
    <col min="14860" max="15104" width="8.875" style="475"/>
    <col min="15105" max="15105" width="14.125" style="475" customWidth="1"/>
    <col min="15106" max="15106" width="14.625" style="475" customWidth="1"/>
    <col min="15107" max="15108" width="17" style="475" customWidth="1"/>
    <col min="15109" max="15109" width="13.875" style="475" customWidth="1"/>
    <col min="15110" max="15113" width="17" style="475" customWidth="1"/>
    <col min="15114" max="15114" width="19.125" style="475" customWidth="1"/>
    <col min="15115" max="15115" width="21.75" style="475" customWidth="1"/>
    <col min="15116" max="15360" width="8.875" style="475"/>
    <col min="15361" max="15361" width="14.125" style="475" customWidth="1"/>
    <col min="15362" max="15362" width="14.625" style="475" customWidth="1"/>
    <col min="15363" max="15364" width="17" style="475" customWidth="1"/>
    <col min="15365" max="15365" width="13.875" style="475" customWidth="1"/>
    <col min="15366" max="15369" width="17" style="475" customWidth="1"/>
    <col min="15370" max="15370" width="19.125" style="475" customWidth="1"/>
    <col min="15371" max="15371" width="21.75" style="475" customWidth="1"/>
    <col min="15372" max="15616" width="8.875" style="475"/>
    <col min="15617" max="15617" width="14.125" style="475" customWidth="1"/>
    <col min="15618" max="15618" width="14.625" style="475" customWidth="1"/>
    <col min="15619" max="15620" width="17" style="475" customWidth="1"/>
    <col min="15621" max="15621" width="13.875" style="475" customWidth="1"/>
    <col min="15622" max="15625" width="17" style="475" customWidth="1"/>
    <col min="15626" max="15626" width="19.125" style="475" customWidth="1"/>
    <col min="15627" max="15627" width="21.75" style="475" customWidth="1"/>
    <col min="15628" max="15872" width="8.875" style="475"/>
    <col min="15873" max="15873" width="14.125" style="475" customWidth="1"/>
    <col min="15874" max="15874" width="14.625" style="475" customWidth="1"/>
    <col min="15875" max="15876" width="17" style="475" customWidth="1"/>
    <col min="15877" max="15877" width="13.875" style="475" customWidth="1"/>
    <col min="15878" max="15881" width="17" style="475" customWidth="1"/>
    <col min="15882" max="15882" width="19.125" style="475" customWidth="1"/>
    <col min="15883" max="15883" width="21.75" style="475" customWidth="1"/>
    <col min="15884" max="16128" width="8.875" style="475"/>
    <col min="16129" max="16129" width="14.125" style="475" customWidth="1"/>
    <col min="16130" max="16130" width="14.625" style="475" customWidth="1"/>
    <col min="16131" max="16132" width="17" style="475" customWidth="1"/>
    <col min="16133" max="16133" width="13.875" style="475" customWidth="1"/>
    <col min="16134" max="16137" width="17" style="475" customWidth="1"/>
    <col min="16138" max="16138" width="19.125" style="475" customWidth="1"/>
    <col min="16139" max="16139" width="21.75" style="475" customWidth="1"/>
    <col min="16140" max="16384" width="8.875" style="475"/>
  </cols>
  <sheetData>
    <row r="1" spans="1:12" ht="15" thickBot="1"/>
    <row r="2" spans="1:12" ht="16.899999999999999" customHeight="1" thickBot="1">
      <c r="A2" s="476" t="s">
        <v>1227</v>
      </c>
      <c r="J2" s="477" t="s">
        <v>1056</v>
      </c>
      <c r="K2" s="478" t="s">
        <v>1228</v>
      </c>
    </row>
    <row r="3" spans="1:12" ht="17.25" thickBot="1">
      <c r="A3" s="476" t="s">
        <v>1229</v>
      </c>
      <c r="B3" s="2700" t="s">
        <v>1230</v>
      </c>
      <c r="C3" s="2701"/>
      <c r="D3" s="479"/>
      <c r="E3" s="479"/>
      <c r="F3" s="479"/>
      <c r="G3" s="479"/>
      <c r="H3" s="479"/>
      <c r="I3" s="480"/>
      <c r="J3" s="481" t="s">
        <v>1231</v>
      </c>
      <c r="K3" s="478" t="s">
        <v>1232</v>
      </c>
      <c r="L3" s="125" t="s">
        <v>13</v>
      </c>
    </row>
    <row r="4" spans="1:12">
      <c r="A4" s="482"/>
      <c r="B4" s="482"/>
    </row>
    <row r="5" spans="1:12" ht="19.5">
      <c r="A5" s="2702" t="s">
        <v>1233</v>
      </c>
      <c r="B5" s="2703"/>
      <c r="C5" s="2703"/>
      <c r="D5" s="2703"/>
      <c r="E5" s="2703"/>
      <c r="F5" s="2703"/>
      <c r="G5" s="2703"/>
      <c r="H5" s="2703"/>
      <c r="I5" s="2703"/>
      <c r="J5" s="2703"/>
      <c r="K5" s="2703"/>
    </row>
    <row r="6" spans="1:12">
      <c r="A6" s="482"/>
      <c r="B6" s="482"/>
    </row>
    <row r="7" spans="1:12">
      <c r="A7" s="482"/>
      <c r="B7" s="482"/>
    </row>
    <row r="8" spans="1:12" ht="20.25" thickBot="1">
      <c r="A8" s="483"/>
      <c r="C8" s="484"/>
      <c r="D8" s="2704" t="s">
        <v>1234</v>
      </c>
      <c r="E8" s="2704"/>
      <c r="F8" s="2704"/>
      <c r="G8" s="2704"/>
      <c r="H8" s="2704"/>
      <c r="I8" s="485"/>
      <c r="K8" s="479" t="s">
        <v>1235</v>
      </c>
    </row>
    <row r="9" spans="1:12" ht="22.5" customHeight="1">
      <c r="A9" s="2705" t="s">
        <v>1236</v>
      </c>
      <c r="B9" s="2706"/>
      <c r="C9" s="486"/>
      <c r="D9" s="2711" t="s">
        <v>1237</v>
      </c>
      <c r="E9" s="2712"/>
      <c r="F9" s="2712"/>
      <c r="G9" s="2712"/>
      <c r="H9" s="2712"/>
      <c r="I9" s="2713"/>
      <c r="J9" s="486"/>
      <c r="K9" s="2714" t="s">
        <v>1238</v>
      </c>
    </row>
    <row r="10" spans="1:12" ht="21.75" customHeight="1">
      <c r="A10" s="2707"/>
      <c r="B10" s="2708"/>
      <c r="C10" s="487" t="s">
        <v>1239</v>
      </c>
      <c r="D10" s="2717" t="s">
        <v>1240</v>
      </c>
      <c r="E10" s="2719" t="s">
        <v>1241</v>
      </c>
      <c r="F10" s="2720"/>
      <c r="G10" s="2720"/>
      <c r="H10" s="2721"/>
      <c r="I10" s="2722" t="s">
        <v>1242</v>
      </c>
      <c r="J10" s="488" t="s">
        <v>1243</v>
      </c>
      <c r="K10" s="2715"/>
    </row>
    <row r="11" spans="1:12" ht="23.25" customHeight="1">
      <c r="A11" s="2709"/>
      <c r="B11" s="2710"/>
      <c r="C11" s="489"/>
      <c r="D11" s="2718"/>
      <c r="E11" s="490" t="s">
        <v>1244</v>
      </c>
      <c r="F11" s="490" t="s">
        <v>1245</v>
      </c>
      <c r="G11" s="490" t="s">
        <v>1246</v>
      </c>
      <c r="H11" s="490" t="s">
        <v>1247</v>
      </c>
      <c r="I11" s="2723"/>
      <c r="J11" s="491"/>
      <c r="K11" s="2716"/>
    </row>
    <row r="12" spans="1:12" ht="24" customHeight="1">
      <c r="A12" s="2694" t="s">
        <v>1248</v>
      </c>
      <c r="B12" s="2695"/>
      <c r="C12" s="492">
        <v>3345.52</v>
      </c>
      <c r="D12" s="493">
        <v>2906.23</v>
      </c>
      <c r="E12" s="493">
        <v>1565.66</v>
      </c>
      <c r="F12" s="493">
        <v>0</v>
      </c>
      <c r="G12" s="493">
        <v>67.11</v>
      </c>
      <c r="H12" s="493">
        <v>1498.55</v>
      </c>
      <c r="I12" s="493">
        <v>1340.57</v>
      </c>
      <c r="J12" s="493">
        <v>439.29</v>
      </c>
      <c r="K12" s="494">
        <v>0.86870000000000003</v>
      </c>
    </row>
    <row r="13" spans="1:12" ht="24.95" customHeight="1">
      <c r="A13" s="2696" t="s">
        <v>1249</v>
      </c>
      <c r="B13" s="2697"/>
      <c r="C13" s="492">
        <v>3345.52</v>
      </c>
      <c r="D13" s="493">
        <v>2906.23</v>
      </c>
      <c r="E13" s="493">
        <v>1565.66</v>
      </c>
      <c r="F13" s="493">
        <v>0</v>
      </c>
      <c r="G13" s="493">
        <v>67.11</v>
      </c>
      <c r="H13" s="493">
        <v>1498.55</v>
      </c>
      <c r="I13" s="493">
        <v>1340.57</v>
      </c>
      <c r="J13" s="493">
        <v>439.29</v>
      </c>
      <c r="K13" s="494">
        <v>0.86870000000000003</v>
      </c>
    </row>
    <row r="14" spans="1:12" ht="24.95" customHeight="1">
      <c r="A14" s="2698"/>
      <c r="B14" s="2699"/>
      <c r="C14" s="495"/>
      <c r="D14" s="496"/>
      <c r="E14" s="496"/>
      <c r="F14" s="496"/>
      <c r="G14" s="497"/>
      <c r="H14" s="496"/>
      <c r="I14" s="496"/>
      <c r="J14" s="498"/>
      <c r="K14" s="499"/>
    </row>
    <row r="15" spans="1:12" ht="24.95" customHeight="1">
      <c r="A15" s="2698"/>
      <c r="B15" s="2699"/>
      <c r="C15" s="500"/>
      <c r="D15" s="500"/>
      <c r="E15" s="500"/>
      <c r="F15" s="500"/>
      <c r="G15" s="500"/>
      <c r="H15" s="500"/>
      <c r="I15" s="500"/>
      <c r="J15" s="501"/>
      <c r="K15" s="502"/>
    </row>
    <row r="16" spans="1:12" ht="24.95" customHeight="1">
      <c r="A16" s="2698"/>
      <c r="B16" s="2699"/>
      <c r="C16" s="503"/>
      <c r="D16" s="498"/>
      <c r="E16" s="498"/>
      <c r="F16" s="498"/>
      <c r="G16" s="498"/>
      <c r="H16" s="498"/>
      <c r="I16" s="498"/>
      <c r="J16" s="498"/>
      <c r="K16" s="502"/>
    </row>
    <row r="17" spans="1:12" ht="24.95" customHeight="1">
      <c r="A17" s="2698"/>
      <c r="B17" s="2699"/>
      <c r="C17" s="500"/>
      <c r="D17" s="500"/>
      <c r="E17" s="500"/>
      <c r="F17" s="500"/>
      <c r="G17" s="500"/>
      <c r="H17" s="500"/>
      <c r="I17" s="500"/>
      <c r="J17" s="501"/>
      <c r="K17" s="502"/>
    </row>
    <row r="18" spans="1:12" ht="24.95" customHeight="1">
      <c r="A18" s="2698"/>
      <c r="B18" s="2699"/>
      <c r="C18" s="500"/>
      <c r="D18" s="500"/>
      <c r="E18" s="500"/>
      <c r="F18" s="500"/>
      <c r="G18" s="500"/>
      <c r="H18" s="500"/>
      <c r="I18" s="500"/>
      <c r="J18" s="501"/>
      <c r="K18" s="502"/>
    </row>
    <row r="19" spans="1:12" ht="24.95" customHeight="1">
      <c r="A19" s="2698"/>
      <c r="B19" s="2699"/>
      <c r="C19" s="500"/>
      <c r="D19" s="500"/>
      <c r="E19" s="500"/>
      <c r="F19" s="500"/>
      <c r="G19" s="500"/>
      <c r="H19" s="500"/>
      <c r="I19" s="500"/>
      <c r="J19" s="501"/>
      <c r="K19" s="502"/>
    </row>
    <row r="20" spans="1:12" ht="24.95" customHeight="1">
      <c r="A20" s="2692"/>
      <c r="B20" s="2693"/>
      <c r="C20" s="500"/>
      <c r="D20" s="500"/>
      <c r="E20" s="500"/>
      <c r="F20" s="500"/>
      <c r="G20" s="500"/>
      <c r="H20" s="500"/>
      <c r="I20" s="500"/>
      <c r="J20" s="501"/>
      <c r="K20" s="502"/>
    </row>
    <row r="21" spans="1:12" ht="24.95" customHeight="1">
      <c r="A21" s="2692"/>
      <c r="B21" s="2693"/>
      <c r="C21" s="500"/>
      <c r="D21" s="500"/>
      <c r="E21" s="500"/>
      <c r="F21" s="500"/>
      <c r="G21" s="500"/>
      <c r="H21" s="500"/>
      <c r="I21" s="500"/>
      <c r="J21" s="501"/>
      <c r="K21" s="502"/>
    </row>
    <row r="22" spans="1:12" ht="24.95" customHeight="1">
      <c r="A22" s="2692"/>
      <c r="B22" s="2693"/>
      <c r="C22" s="500"/>
      <c r="D22" s="500"/>
      <c r="E22" s="500"/>
      <c r="F22" s="500"/>
      <c r="G22" s="500"/>
      <c r="H22" s="500"/>
      <c r="I22" s="500"/>
      <c r="J22" s="501"/>
      <c r="K22" s="502"/>
    </row>
    <row r="23" spans="1:12" ht="24.95" customHeight="1">
      <c r="A23" s="2692"/>
      <c r="B23" s="2693"/>
      <c r="C23" s="500"/>
      <c r="D23" s="500"/>
      <c r="E23" s="500"/>
      <c r="F23" s="500"/>
      <c r="G23" s="500"/>
      <c r="H23" s="500"/>
      <c r="I23" s="500"/>
      <c r="J23" s="501"/>
      <c r="K23" s="502"/>
    </row>
    <row r="24" spans="1:12" ht="24.95" customHeight="1">
      <c r="A24" s="2692"/>
      <c r="B24" s="2693"/>
      <c r="C24" s="500"/>
      <c r="D24" s="501"/>
      <c r="E24" s="501"/>
      <c r="F24" s="501"/>
      <c r="G24" s="501"/>
      <c r="H24" s="501"/>
      <c r="I24" s="501"/>
      <c r="J24" s="501"/>
      <c r="K24" s="502"/>
    </row>
    <row r="25" spans="1:12" ht="24.95" customHeight="1">
      <c r="A25" s="2692"/>
      <c r="B25" s="2693"/>
      <c r="C25" s="500"/>
      <c r="D25" s="500"/>
      <c r="E25" s="500"/>
      <c r="F25" s="500"/>
      <c r="G25" s="500"/>
      <c r="H25" s="500"/>
      <c r="I25" s="500"/>
      <c r="J25" s="501"/>
      <c r="K25" s="502"/>
    </row>
    <row r="26" spans="1:12" ht="24.95" customHeight="1">
      <c r="A26" s="2692"/>
      <c r="B26" s="2693"/>
      <c r="C26" s="500"/>
      <c r="D26" s="500"/>
      <c r="E26" s="500"/>
      <c r="F26" s="500"/>
      <c r="G26" s="500"/>
      <c r="H26" s="500"/>
      <c r="I26" s="500"/>
      <c r="J26" s="501"/>
      <c r="K26" s="502"/>
    </row>
    <row r="27" spans="1:12" ht="24.95" customHeight="1">
      <c r="A27" s="2692"/>
      <c r="B27" s="2693"/>
      <c r="C27" s="500"/>
      <c r="D27" s="500"/>
      <c r="E27" s="500"/>
      <c r="F27" s="500"/>
      <c r="G27" s="500"/>
      <c r="H27" s="500"/>
      <c r="I27" s="500"/>
      <c r="J27" s="501"/>
      <c r="K27" s="502"/>
    </row>
    <row r="28" spans="1:12" ht="24.95" customHeight="1">
      <c r="A28" s="2692"/>
      <c r="B28" s="2693"/>
      <c r="C28" s="500"/>
      <c r="D28" s="500"/>
      <c r="E28" s="500"/>
      <c r="F28" s="500"/>
      <c r="G28" s="500"/>
      <c r="H28" s="500"/>
      <c r="I28" s="500"/>
      <c r="J28" s="501"/>
      <c r="K28" s="502"/>
    </row>
    <row r="29" spans="1:12" ht="24.95" customHeight="1">
      <c r="A29" s="2692"/>
      <c r="B29" s="2693"/>
      <c r="C29" s="500"/>
      <c r="D29" s="500"/>
      <c r="E29" s="500"/>
      <c r="F29" s="500"/>
      <c r="G29" s="500"/>
      <c r="H29" s="500"/>
      <c r="I29" s="500"/>
      <c r="J29" s="501"/>
      <c r="K29" s="502"/>
    </row>
    <row r="30" spans="1:12" ht="24.95" customHeight="1" thickBot="1">
      <c r="A30" s="2686"/>
      <c r="B30" s="2687"/>
      <c r="C30" s="504"/>
      <c r="D30" s="504"/>
      <c r="E30" s="504"/>
      <c r="F30" s="504"/>
      <c r="G30" s="504"/>
      <c r="H30" s="504"/>
      <c r="I30" s="504"/>
      <c r="J30" s="505"/>
      <c r="K30" s="506"/>
    </row>
    <row r="31" spans="1:12" ht="9.6" customHeight="1">
      <c r="A31" s="482"/>
      <c r="B31" s="482"/>
      <c r="C31" s="507"/>
      <c r="D31" s="507"/>
      <c r="E31" s="507"/>
      <c r="F31" s="507"/>
      <c r="G31" s="507"/>
      <c r="H31" s="507"/>
      <c r="I31" s="507"/>
      <c r="K31" s="508"/>
    </row>
    <row r="32" spans="1:12">
      <c r="A32" s="509" t="s">
        <v>1091</v>
      </c>
      <c r="C32" s="510" t="s">
        <v>1250</v>
      </c>
      <c r="E32" s="511" t="s">
        <v>1251</v>
      </c>
      <c r="J32" s="2688" t="s">
        <v>1252</v>
      </c>
      <c r="K32" s="2688"/>
      <c r="L32" s="2688"/>
    </row>
    <row r="33" spans="1:12">
      <c r="A33" s="2689"/>
      <c r="B33" s="2689"/>
      <c r="C33" s="512"/>
      <c r="E33" s="511" t="s">
        <v>1253</v>
      </c>
      <c r="H33" s="511"/>
      <c r="I33" s="511"/>
    </row>
    <row r="34" spans="1:12" ht="13.15" customHeight="1">
      <c r="J34" s="485"/>
    </row>
    <row r="35" spans="1:12" ht="16.5">
      <c r="A35" s="513"/>
      <c r="B35" s="513"/>
      <c r="C35" s="514"/>
      <c r="D35" s="514"/>
      <c r="E35" s="514"/>
      <c r="F35" s="273"/>
      <c r="J35" s="2690" t="s">
        <v>1254</v>
      </c>
      <c r="K35" s="2691"/>
    </row>
    <row r="36" spans="1:12" s="518" customFormat="1" ht="16.5">
      <c r="A36" s="515" t="s">
        <v>1255</v>
      </c>
      <c r="B36" s="516"/>
      <c r="C36" s="516"/>
      <c r="D36" s="516"/>
      <c r="E36" s="516"/>
      <c r="F36" s="516"/>
      <c r="G36" s="516"/>
      <c r="H36" s="517" t="s">
        <v>893</v>
      </c>
    </row>
    <row r="37" spans="1:12" s="518" customFormat="1" ht="16.5">
      <c r="A37" s="515" t="s">
        <v>1256</v>
      </c>
      <c r="B37" s="516"/>
      <c r="C37" s="516"/>
      <c r="D37" s="516"/>
      <c r="E37" s="516"/>
      <c r="F37" s="516"/>
      <c r="G37" s="516"/>
      <c r="H37" s="516"/>
    </row>
    <row r="40" spans="1:12" ht="16.5">
      <c r="L40" s="519"/>
    </row>
    <row r="41" spans="1:12" ht="16.5">
      <c r="L41" s="519"/>
    </row>
    <row r="42" spans="1:12" ht="16.5">
      <c r="L42" s="519"/>
    </row>
    <row r="43" spans="1:12" ht="16.5">
      <c r="L43" s="519"/>
    </row>
    <row r="44" spans="1:12" ht="16.5">
      <c r="L44" s="519"/>
    </row>
    <row r="45" spans="1:12" ht="16.5">
      <c r="L45" s="519"/>
    </row>
    <row r="46" spans="1:12" ht="16.5">
      <c r="L46" s="519"/>
    </row>
    <row r="47" spans="1:12" ht="16.5">
      <c r="L47" s="519"/>
    </row>
    <row r="48" spans="1:12" ht="16.5">
      <c r="L48" s="519"/>
    </row>
    <row r="49" spans="1:12" ht="16.5">
      <c r="L49" s="519"/>
    </row>
    <row r="50" spans="1:12" ht="16.5">
      <c r="L50" s="519"/>
    </row>
    <row r="51" spans="1:12" ht="16.5">
      <c r="L51" s="519"/>
    </row>
    <row r="52" spans="1:12" ht="16.5">
      <c r="L52" s="519"/>
    </row>
    <row r="53" spans="1:12" ht="16.5">
      <c r="A53" s="519"/>
      <c r="B53" s="519"/>
      <c r="C53" s="519"/>
      <c r="D53" s="519"/>
      <c r="E53" s="519"/>
      <c r="F53" s="519"/>
      <c r="G53" s="519"/>
      <c r="H53" s="519"/>
      <c r="I53" s="519"/>
      <c r="J53" s="519"/>
      <c r="K53" s="519"/>
      <c r="L53" s="519"/>
    </row>
    <row r="54" spans="1:12" ht="16.5">
      <c r="A54" s="519"/>
      <c r="B54" s="519"/>
      <c r="C54" s="519"/>
      <c r="D54" s="519"/>
      <c r="E54" s="519"/>
      <c r="F54" s="519"/>
      <c r="G54" s="519"/>
      <c r="H54" s="519"/>
      <c r="I54" s="519"/>
      <c r="J54" s="519"/>
      <c r="K54" s="519"/>
      <c r="L54" s="519"/>
    </row>
  </sheetData>
  <mergeCells count="31">
    <mergeCell ref="B3:C3"/>
    <mergeCell ref="A5:K5"/>
    <mergeCell ref="D8:H8"/>
    <mergeCell ref="A9:B11"/>
    <mergeCell ref="D9:I9"/>
    <mergeCell ref="K9:K11"/>
    <mergeCell ref="D10:D11"/>
    <mergeCell ref="E10:H10"/>
    <mergeCell ref="I10:I11"/>
    <mergeCell ref="A23:B23"/>
    <mergeCell ref="A12:B12"/>
    <mergeCell ref="A13:B13"/>
    <mergeCell ref="A14:B14"/>
    <mergeCell ref="A15:B15"/>
    <mergeCell ref="A16:B16"/>
    <mergeCell ref="A17:B17"/>
    <mergeCell ref="A18:B18"/>
    <mergeCell ref="A19:B19"/>
    <mergeCell ref="A20:B20"/>
    <mergeCell ref="A21:B21"/>
    <mergeCell ref="A22:B22"/>
    <mergeCell ref="A30:B30"/>
    <mergeCell ref="J32:L32"/>
    <mergeCell ref="A33:B33"/>
    <mergeCell ref="J35:K35"/>
    <mergeCell ref="A24:B24"/>
    <mergeCell ref="A25:B25"/>
    <mergeCell ref="A26:B26"/>
    <mergeCell ref="A27:B27"/>
    <mergeCell ref="A28:B28"/>
    <mergeCell ref="A29:B29"/>
  </mergeCells>
  <phoneticPr fontId="44" type="noConversion"/>
  <hyperlinks>
    <hyperlink ref="L3" location="預告統計資料發布時間表!A1" display="回發布時間表" xr:uid="{3A96D3A1-5B45-48A8-94C8-158C4E1A77EA}"/>
  </hyperlinks>
  <pageMargins left="0.70866141732283472" right="0.70866141732283472" top="0.74803149606299213" bottom="0.74803149606299213" header="0.31496062992125984" footer="0.31496062992125984"/>
  <pageSetup paperSize="9" scale="6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8959B-4E3E-4923-A696-239541C88EFA}">
  <sheetPr>
    <tabColor theme="0" tint="-4.9989318521683403E-2"/>
  </sheetPr>
  <dimension ref="A1:B37"/>
  <sheetViews>
    <sheetView topLeftCell="A16" workbookViewId="0">
      <selection activeCell="B1" sqref="B1"/>
    </sheetView>
  </sheetViews>
  <sheetFormatPr defaultRowHeight="16.5"/>
  <cols>
    <col min="1" max="1" width="93.625" style="100" customWidth="1"/>
    <col min="2" max="16384" width="9" style="100"/>
  </cols>
  <sheetData>
    <row r="1" spans="1:2" ht="19.5">
      <c r="A1" s="99" t="s">
        <v>274</v>
      </c>
      <c r="B1" s="125" t="s">
        <v>13</v>
      </c>
    </row>
    <row r="2" spans="1:2" ht="19.5">
      <c r="A2" s="110" t="s">
        <v>171</v>
      </c>
    </row>
    <row r="3" spans="1:2" ht="19.5">
      <c r="A3" s="110" t="s">
        <v>264</v>
      </c>
    </row>
    <row r="4" spans="1:2" ht="19.5">
      <c r="A4" s="111" t="s">
        <v>15</v>
      </c>
    </row>
    <row r="5" spans="1:2" ht="19.5">
      <c r="A5" s="109" t="s">
        <v>103</v>
      </c>
    </row>
    <row r="6" spans="1:2" ht="19.5">
      <c r="A6" s="109" t="s">
        <v>188</v>
      </c>
    </row>
    <row r="7" spans="1:2" ht="19.5">
      <c r="A7" s="123" t="s">
        <v>35</v>
      </c>
    </row>
    <row r="8" spans="1:2" ht="19.5">
      <c r="A8" s="123" t="s">
        <v>16</v>
      </c>
    </row>
    <row r="9" spans="1:2" ht="19.5">
      <c r="A9" s="123" t="s">
        <v>36</v>
      </c>
    </row>
    <row r="10" spans="1:2" ht="19.5">
      <c r="A10" s="111" t="s">
        <v>17</v>
      </c>
    </row>
    <row r="11" spans="1:2" ht="19.5">
      <c r="A11" s="109" t="s">
        <v>147</v>
      </c>
    </row>
    <row r="12" spans="1:2" ht="78">
      <c r="A12" s="106" t="s">
        <v>148</v>
      </c>
    </row>
    <row r="13" spans="1:2" ht="19.5">
      <c r="A13" s="111" t="s">
        <v>18</v>
      </c>
    </row>
    <row r="14" spans="1:2" ht="75">
      <c r="A14" s="104" t="s">
        <v>265</v>
      </c>
    </row>
    <row r="15" spans="1:2" ht="19.5">
      <c r="A15" s="105" t="s">
        <v>175</v>
      </c>
    </row>
    <row r="16" spans="1:2" ht="19.5">
      <c r="A16" s="103" t="s">
        <v>19</v>
      </c>
    </row>
    <row r="17" spans="1:1" ht="39">
      <c r="A17" s="105" t="s">
        <v>266</v>
      </c>
    </row>
    <row r="18" spans="1:1" ht="39">
      <c r="A18" s="105" t="s">
        <v>267</v>
      </c>
    </row>
    <row r="19" spans="1:1" ht="19.5">
      <c r="A19" s="103" t="s">
        <v>268</v>
      </c>
    </row>
    <row r="20" spans="1:1" ht="19.5">
      <c r="A20" s="103" t="s">
        <v>269</v>
      </c>
    </row>
    <row r="21" spans="1:1" ht="19.5">
      <c r="A21" s="103" t="s">
        <v>270</v>
      </c>
    </row>
    <row r="22" spans="1:1" ht="19.5">
      <c r="A22" s="103" t="s">
        <v>271</v>
      </c>
    </row>
    <row r="23" spans="1:1" ht="19.5">
      <c r="A23" s="103" t="s">
        <v>272</v>
      </c>
    </row>
    <row r="24" spans="1:1" ht="19.5">
      <c r="A24" s="103" t="s">
        <v>273</v>
      </c>
    </row>
    <row r="25" spans="1:1" ht="19.5">
      <c r="A25" s="105" t="s">
        <v>181</v>
      </c>
    </row>
    <row r="26" spans="1:1" ht="39">
      <c r="A26" s="115" t="s">
        <v>261</v>
      </c>
    </row>
    <row r="27" spans="1:1" ht="19.5">
      <c r="A27" s="115" t="s">
        <v>183</v>
      </c>
    </row>
    <row r="28" spans="1:1" ht="19.5">
      <c r="A28" s="115" t="s">
        <v>201</v>
      </c>
    </row>
    <row r="29" spans="1:1" ht="19.5">
      <c r="A29" s="115" t="s">
        <v>21</v>
      </c>
    </row>
    <row r="30" spans="1:1" ht="19.5">
      <c r="A30" s="114" t="s">
        <v>22</v>
      </c>
    </row>
    <row r="31" spans="1:1" ht="39">
      <c r="A31" s="115" t="s">
        <v>223</v>
      </c>
    </row>
    <row r="32" spans="1:1" ht="39">
      <c r="A32" s="115" t="s">
        <v>185</v>
      </c>
    </row>
    <row r="33" spans="1:1" ht="19.5">
      <c r="A33" s="114" t="s">
        <v>23</v>
      </c>
    </row>
    <row r="34" spans="1:1" ht="39">
      <c r="A34" s="115" t="s">
        <v>224</v>
      </c>
    </row>
    <row r="35" spans="1:1" ht="19.5">
      <c r="A35" s="115" t="s">
        <v>145</v>
      </c>
    </row>
    <row r="36" spans="1:1" ht="39">
      <c r="A36" s="116" t="s">
        <v>97</v>
      </c>
    </row>
    <row r="37" spans="1:1" ht="20.25" thickBot="1">
      <c r="A37" s="108" t="s">
        <v>25</v>
      </c>
    </row>
  </sheetData>
  <phoneticPr fontId="44" type="noConversion"/>
  <hyperlinks>
    <hyperlink ref="B1" location="預告統計資料發布時間表!A1" display="回發布時間表" xr:uid="{88C955A9-4CD7-49B4-B828-A599305EC91B}"/>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92D44-85FF-4E61-9A01-54C680E95056}">
  <dimension ref="A1:IW32"/>
  <sheetViews>
    <sheetView topLeftCell="A2" workbookViewId="0"/>
  </sheetViews>
  <sheetFormatPr defaultColWidth="10" defaultRowHeight="15" customHeight="1"/>
  <cols>
    <col min="1" max="1" width="13" style="219" customWidth="1"/>
    <col min="2" max="2" width="13.125" style="219" customWidth="1"/>
    <col min="3" max="3" width="11.875" style="219" customWidth="1"/>
    <col min="4" max="4" width="11.25" style="219" customWidth="1"/>
    <col min="5" max="5" width="10.25" style="219" customWidth="1"/>
    <col min="6" max="7" width="10" style="219" customWidth="1"/>
    <col min="8" max="8" width="11.875" style="219" customWidth="1"/>
    <col min="9" max="9" width="13.875" style="219" customWidth="1"/>
    <col min="10" max="10" width="12.5" style="219" customWidth="1"/>
    <col min="11" max="11" width="13" style="219" customWidth="1"/>
    <col min="12" max="12" width="13.125" style="219" customWidth="1"/>
    <col min="13" max="13" width="11.375" style="219" customWidth="1"/>
    <col min="14" max="14" width="13.375" style="219" customWidth="1"/>
    <col min="15" max="15" width="14.5" style="219" customWidth="1"/>
    <col min="16" max="16" width="9.125" style="219" customWidth="1"/>
    <col min="17" max="17" width="14" style="219" customWidth="1"/>
    <col min="18" max="18" width="12.125" style="219" customWidth="1"/>
    <col min="19" max="19" width="15" style="219" customWidth="1"/>
    <col min="20" max="20" width="12.375" style="219" customWidth="1"/>
    <col min="21" max="21" width="12.125" style="219" customWidth="1"/>
    <col min="22" max="23" width="11.875" style="219" customWidth="1"/>
    <col min="24" max="24" width="13.75" style="219" customWidth="1"/>
    <col min="25" max="25" width="11.5" style="219" customWidth="1"/>
    <col min="26" max="26" width="13.75" style="219" customWidth="1"/>
    <col min="27" max="27" width="11.875" style="219" customWidth="1"/>
    <col min="28" max="28" width="13.75" style="219" customWidth="1"/>
    <col min="29" max="257" width="8.5" style="219" customWidth="1"/>
    <col min="258" max="1024" width="8.5" style="258" customWidth="1"/>
    <col min="1025" max="1025" width="10" style="258" customWidth="1"/>
    <col min="1026" max="16384" width="10" style="258"/>
  </cols>
  <sheetData>
    <row r="1" spans="1:28" s="205" customFormat="1" ht="17.25" customHeight="1" thickBot="1">
      <c r="A1" s="204" t="s">
        <v>783</v>
      </c>
      <c r="K1" s="204" t="s">
        <v>784</v>
      </c>
      <c r="L1" s="206" t="s">
        <v>839</v>
      </c>
      <c r="M1" s="207"/>
      <c r="N1" s="204" t="s">
        <v>783</v>
      </c>
      <c r="R1" s="208"/>
      <c r="S1" s="209"/>
      <c r="X1" s="204" t="s">
        <v>784</v>
      </c>
      <c r="Y1" s="206" t="s">
        <v>839</v>
      </c>
      <c r="Z1" s="210"/>
    </row>
    <row r="2" spans="1:28" s="205" customFormat="1" ht="17.25" customHeight="1">
      <c r="A2" s="204" t="s">
        <v>821</v>
      </c>
      <c r="B2" s="211" t="s">
        <v>840</v>
      </c>
      <c r="C2" s="212"/>
      <c r="D2" s="212"/>
      <c r="E2" s="212"/>
      <c r="F2" s="212"/>
      <c r="G2" s="212"/>
      <c r="H2" s="212"/>
      <c r="I2" s="212"/>
      <c r="J2" s="213"/>
      <c r="K2" s="204" t="s">
        <v>823</v>
      </c>
      <c r="L2" s="214" t="s">
        <v>841</v>
      </c>
      <c r="M2" s="214"/>
      <c r="N2" s="204" t="s">
        <v>821</v>
      </c>
      <c r="O2" s="211" t="s">
        <v>840</v>
      </c>
      <c r="P2" s="212"/>
      <c r="Q2" s="212"/>
      <c r="R2" s="215"/>
      <c r="S2" s="216"/>
      <c r="T2" s="212"/>
      <c r="U2" s="212"/>
      <c r="V2" s="212"/>
      <c r="W2" s="212"/>
      <c r="X2" s="204" t="s">
        <v>823</v>
      </c>
      <c r="Y2" s="217" t="s">
        <v>841</v>
      </c>
      <c r="Z2" s="210"/>
      <c r="AA2" s="125" t="s">
        <v>13</v>
      </c>
    </row>
    <row r="3" spans="1:28" ht="7.5" customHeight="1">
      <c r="A3" s="218"/>
      <c r="B3" s="218"/>
      <c r="J3" s="220"/>
      <c r="K3" s="220"/>
      <c r="L3" s="221"/>
      <c r="N3" s="218"/>
      <c r="O3" s="218"/>
    </row>
    <row r="4" spans="1:28" ht="19.5" customHeight="1">
      <c r="C4" s="222"/>
      <c r="D4" s="2731" t="s">
        <v>880</v>
      </c>
      <c r="E4" s="2731"/>
      <c r="F4" s="2731"/>
      <c r="G4" s="2731"/>
      <c r="H4" s="2731"/>
      <c r="I4" s="2731"/>
      <c r="J4" s="2731"/>
      <c r="K4" s="222"/>
      <c r="L4" s="222"/>
      <c r="M4" s="222"/>
      <c r="P4" s="2731" t="s">
        <v>842</v>
      </c>
      <c r="Q4" s="2731"/>
      <c r="R4" s="2731"/>
      <c r="S4" s="2731"/>
      <c r="T4" s="2731"/>
      <c r="U4" s="2731"/>
      <c r="V4" s="2731"/>
      <c r="W4" s="2731"/>
      <c r="X4" s="223"/>
    </row>
    <row r="5" spans="1:28" ht="18" customHeight="1">
      <c r="A5" s="224"/>
      <c r="B5" s="224"/>
      <c r="C5" s="224"/>
      <c r="D5" s="224"/>
      <c r="E5" s="224"/>
      <c r="F5" s="224"/>
      <c r="G5" s="224"/>
      <c r="H5" s="224"/>
      <c r="I5" s="224"/>
      <c r="J5" s="224"/>
      <c r="K5" s="224"/>
      <c r="L5" s="224"/>
      <c r="M5" s="224"/>
      <c r="N5" s="224"/>
      <c r="O5" s="224"/>
      <c r="P5" s="224"/>
      <c r="Q5" s="224"/>
      <c r="R5" s="224"/>
      <c r="X5" s="224"/>
      <c r="Y5" s="224"/>
      <c r="Z5" s="224"/>
    </row>
    <row r="6" spans="1:28" ht="17.25" customHeight="1">
      <c r="C6" s="224"/>
      <c r="D6" s="224"/>
      <c r="E6" s="224"/>
      <c r="F6" s="2732" t="s">
        <v>843</v>
      </c>
      <c r="G6" s="2732"/>
      <c r="H6" s="2732"/>
      <c r="I6" s="224"/>
      <c r="J6" s="224"/>
      <c r="M6" s="224" t="s">
        <v>844</v>
      </c>
      <c r="P6" s="224"/>
      <c r="R6" s="224"/>
      <c r="S6" s="209" t="s">
        <v>845</v>
      </c>
      <c r="T6" s="224"/>
      <c r="AB6" s="224" t="s">
        <v>844</v>
      </c>
    </row>
    <row r="7" spans="1:28" ht="18.75" customHeight="1">
      <c r="A7" s="2724" t="s">
        <v>846</v>
      </c>
      <c r="B7" s="2724" t="s">
        <v>847</v>
      </c>
      <c r="C7" s="2726" t="s">
        <v>848</v>
      </c>
      <c r="D7" s="2724" t="s">
        <v>849</v>
      </c>
      <c r="E7" s="2724" t="s">
        <v>850</v>
      </c>
      <c r="F7" s="2724"/>
      <c r="G7" s="2726" t="s">
        <v>851</v>
      </c>
      <c r="H7" s="2726" t="s">
        <v>852</v>
      </c>
      <c r="I7" s="2726" t="s">
        <v>853</v>
      </c>
      <c r="J7" s="2726" t="s">
        <v>854</v>
      </c>
      <c r="K7" s="2726" t="s">
        <v>855</v>
      </c>
      <c r="L7" s="2727" t="s">
        <v>856</v>
      </c>
      <c r="M7" s="2728" t="s">
        <v>857</v>
      </c>
      <c r="N7" s="2724" t="s">
        <v>846</v>
      </c>
      <c r="O7" s="2724" t="s">
        <v>847</v>
      </c>
      <c r="P7" s="2728" t="s">
        <v>858</v>
      </c>
      <c r="Q7" s="2728" t="s">
        <v>859</v>
      </c>
      <c r="R7" s="2728" t="s">
        <v>860</v>
      </c>
      <c r="S7" s="2728" t="s">
        <v>861</v>
      </c>
      <c r="T7" s="2729" t="s">
        <v>862</v>
      </c>
      <c r="U7" s="2728" t="s">
        <v>863</v>
      </c>
      <c r="V7" s="2726" t="s">
        <v>864</v>
      </c>
      <c r="W7" s="2724" t="s">
        <v>865</v>
      </c>
      <c r="X7" s="2726" t="s">
        <v>866</v>
      </c>
      <c r="Y7" s="2726" t="s">
        <v>867</v>
      </c>
      <c r="Z7" s="2727" t="s">
        <v>868</v>
      </c>
      <c r="AA7" s="2724" t="s">
        <v>869</v>
      </c>
      <c r="AB7" s="2724" t="s">
        <v>870</v>
      </c>
    </row>
    <row r="8" spans="1:28" ht="18.75" customHeight="1">
      <c r="A8" s="2724"/>
      <c r="B8" s="2724"/>
      <c r="C8" s="2726"/>
      <c r="D8" s="2724"/>
      <c r="E8" s="2724" t="s">
        <v>871</v>
      </c>
      <c r="F8" s="2724" t="s">
        <v>872</v>
      </c>
      <c r="G8" s="2726"/>
      <c r="H8" s="2726"/>
      <c r="I8" s="2726"/>
      <c r="J8" s="2726"/>
      <c r="K8" s="2726"/>
      <c r="L8" s="2727"/>
      <c r="M8" s="2728"/>
      <c r="N8" s="2724"/>
      <c r="O8" s="2724"/>
      <c r="P8" s="2728"/>
      <c r="Q8" s="2728"/>
      <c r="R8" s="2728"/>
      <c r="S8" s="2728"/>
      <c r="T8" s="2729"/>
      <c r="U8" s="2728"/>
      <c r="V8" s="2726"/>
      <c r="W8" s="2724"/>
      <c r="X8" s="2726"/>
      <c r="Y8" s="2726"/>
      <c r="Z8" s="2727"/>
      <c r="AA8" s="2724"/>
      <c r="AB8" s="2724"/>
    </row>
    <row r="9" spans="1:28" ht="27.75" customHeight="1">
      <c r="A9" s="2724"/>
      <c r="B9" s="2724"/>
      <c r="C9" s="2726"/>
      <c r="D9" s="2724"/>
      <c r="E9" s="2724"/>
      <c r="F9" s="2724"/>
      <c r="G9" s="2726"/>
      <c r="H9" s="2726"/>
      <c r="I9" s="2726"/>
      <c r="J9" s="2726"/>
      <c r="K9" s="2726"/>
      <c r="L9" s="2727"/>
      <c r="M9" s="2728"/>
      <c r="N9" s="2724"/>
      <c r="O9" s="2724"/>
      <c r="P9" s="2728"/>
      <c r="Q9" s="2728"/>
      <c r="R9" s="2728"/>
      <c r="S9" s="2728"/>
      <c r="T9" s="2729"/>
      <c r="U9" s="2728"/>
      <c r="V9" s="2726"/>
      <c r="W9" s="2724"/>
      <c r="X9" s="2726"/>
      <c r="Y9" s="2726"/>
      <c r="Z9" s="2727"/>
      <c r="AA9" s="2724"/>
      <c r="AB9" s="2724"/>
    </row>
    <row r="10" spans="1:28" ht="22.5" customHeight="1">
      <c r="A10" s="225" t="s">
        <v>795</v>
      </c>
      <c r="B10" s="226" t="s">
        <v>833</v>
      </c>
      <c r="C10" s="227">
        <f t="shared" ref="C10:M10" si="0">SUM(C12:C14)</f>
        <v>1</v>
      </c>
      <c r="D10" s="227">
        <f t="shared" si="0"/>
        <v>1</v>
      </c>
      <c r="E10" s="227">
        <f t="shared" si="0"/>
        <v>0</v>
      </c>
      <c r="F10" s="227">
        <f t="shared" si="0"/>
        <v>0</v>
      </c>
      <c r="G10" s="227">
        <f t="shared" si="0"/>
        <v>80</v>
      </c>
      <c r="H10" s="227">
        <f t="shared" si="0"/>
        <v>207</v>
      </c>
      <c r="I10" s="227">
        <f t="shared" si="0"/>
        <v>62</v>
      </c>
      <c r="J10" s="227">
        <f t="shared" si="0"/>
        <v>119</v>
      </c>
      <c r="K10" s="227">
        <f t="shared" si="0"/>
        <v>21</v>
      </c>
      <c r="L10" s="227">
        <f t="shared" si="0"/>
        <v>19</v>
      </c>
      <c r="M10" s="227">
        <f t="shared" si="0"/>
        <v>0</v>
      </c>
      <c r="N10" s="225" t="s">
        <v>795</v>
      </c>
      <c r="O10" s="226" t="s">
        <v>833</v>
      </c>
      <c r="P10" s="227">
        <f t="shared" ref="P10:AB10" si="1">SUM(P12:P14)</f>
        <v>0</v>
      </c>
      <c r="Q10" s="227">
        <f t="shared" si="1"/>
        <v>0</v>
      </c>
      <c r="R10" s="227">
        <f t="shared" si="1"/>
        <v>0</v>
      </c>
      <c r="S10" s="227">
        <f t="shared" si="1"/>
        <v>102</v>
      </c>
      <c r="T10" s="227">
        <f t="shared" si="1"/>
        <v>1</v>
      </c>
      <c r="U10" s="227">
        <f t="shared" si="1"/>
        <v>0</v>
      </c>
      <c r="V10" s="227">
        <f t="shared" si="1"/>
        <v>0</v>
      </c>
      <c r="W10" s="227">
        <f t="shared" si="1"/>
        <v>1</v>
      </c>
      <c r="X10" s="227">
        <f t="shared" si="1"/>
        <v>0</v>
      </c>
      <c r="Y10" s="227">
        <f t="shared" si="1"/>
        <v>0</v>
      </c>
      <c r="Z10" s="227">
        <f t="shared" si="1"/>
        <v>30</v>
      </c>
      <c r="AA10" s="227">
        <f t="shared" si="1"/>
        <v>57</v>
      </c>
      <c r="AB10" s="227">
        <f t="shared" si="1"/>
        <v>4</v>
      </c>
    </row>
    <row r="11" spans="1:28" ht="22.5" customHeight="1">
      <c r="A11" s="225"/>
      <c r="B11" s="226"/>
      <c r="C11" s="226"/>
      <c r="D11" s="228"/>
      <c r="E11" s="228"/>
      <c r="F11" s="228"/>
      <c r="G11" s="228"/>
      <c r="H11" s="228"/>
      <c r="I11" s="228"/>
      <c r="J11" s="229"/>
      <c r="K11" s="228"/>
      <c r="L11" s="228"/>
      <c r="M11" s="230"/>
      <c r="N11" s="225"/>
      <c r="O11" s="226"/>
      <c r="P11" s="230"/>
      <c r="Q11" s="230"/>
      <c r="R11" s="230"/>
      <c r="S11" s="230"/>
      <c r="T11" s="231"/>
      <c r="U11" s="230"/>
      <c r="V11" s="230"/>
      <c r="W11" s="230"/>
      <c r="X11" s="230"/>
      <c r="Y11" s="230"/>
      <c r="Z11" s="230"/>
      <c r="AA11" s="230"/>
      <c r="AB11" s="230"/>
    </row>
    <row r="12" spans="1:28" ht="22.5" customHeight="1">
      <c r="A12" s="232"/>
      <c r="B12" s="226" t="s">
        <v>873</v>
      </c>
      <c r="C12" s="233">
        <v>1</v>
      </c>
      <c r="D12" s="228">
        <v>1</v>
      </c>
      <c r="E12" s="228">
        <v>0</v>
      </c>
      <c r="F12" s="228">
        <v>0</v>
      </c>
      <c r="G12" s="228">
        <v>78</v>
      </c>
      <c r="H12" s="228">
        <v>199</v>
      </c>
      <c r="I12" s="228">
        <v>55</v>
      </c>
      <c r="J12" s="229">
        <v>117</v>
      </c>
      <c r="K12" s="228">
        <v>21</v>
      </c>
      <c r="L12" s="228">
        <v>19</v>
      </c>
      <c r="M12" s="230">
        <v>0</v>
      </c>
      <c r="N12" s="232"/>
      <c r="O12" s="226" t="s">
        <v>873</v>
      </c>
      <c r="P12" s="230">
        <v>0</v>
      </c>
      <c r="Q12" s="230">
        <v>0</v>
      </c>
      <c r="R12" s="230">
        <v>0</v>
      </c>
      <c r="S12" s="230">
        <v>102</v>
      </c>
      <c r="T12" s="231">
        <v>1</v>
      </c>
      <c r="U12" s="230">
        <v>0</v>
      </c>
      <c r="V12" s="230">
        <v>0</v>
      </c>
      <c r="W12" s="230">
        <v>1</v>
      </c>
      <c r="X12" s="230">
        <v>0</v>
      </c>
      <c r="Y12" s="230">
        <v>0</v>
      </c>
      <c r="Z12" s="230">
        <v>30</v>
      </c>
      <c r="AA12" s="230">
        <v>57</v>
      </c>
      <c r="AB12" s="230">
        <v>4</v>
      </c>
    </row>
    <row r="13" spans="1:28" ht="22.5" customHeight="1">
      <c r="A13" s="232"/>
      <c r="B13" s="226" t="s">
        <v>874</v>
      </c>
      <c r="C13" s="233">
        <v>0</v>
      </c>
      <c r="D13" s="228">
        <v>0</v>
      </c>
      <c r="E13" s="228">
        <v>0</v>
      </c>
      <c r="F13" s="228">
        <v>0</v>
      </c>
      <c r="G13" s="228">
        <v>2</v>
      </c>
      <c r="H13" s="228">
        <v>8</v>
      </c>
      <c r="I13" s="228">
        <v>7</v>
      </c>
      <c r="J13" s="229">
        <v>2</v>
      </c>
      <c r="K13" s="228">
        <v>0</v>
      </c>
      <c r="L13" s="228">
        <v>0</v>
      </c>
      <c r="M13" s="230">
        <v>0</v>
      </c>
      <c r="N13" s="232"/>
      <c r="O13" s="226" t="s">
        <v>874</v>
      </c>
      <c r="P13" s="230">
        <v>0</v>
      </c>
      <c r="Q13" s="230">
        <v>0</v>
      </c>
      <c r="R13" s="230">
        <v>0</v>
      </c>
      <c r="S13" s="230">
        <v>0</v>
      </c>
      <c r="T13" s="231">
        <v>0</v>
      </c>
      <c r="U13" s="230">
        <v>0</v>
      </c>
      <c r="V13" s="230">
        <v>0</v>
      </c>
      <c r="W13" s="230">
        <v>0</v>
      </c>
      <c r="X13" s="230">
        <v>0</v>
      </c>
      <c r="Y13" s="230">
        <v>0</v>
      </c>
      <c r="Z13" s="230">
        <v>0</v>
      </c>
      <c r="AA13" s="230">
        <v>0</v>
      </c>
      <c r="AB13" s="230">
        <v>0</v>
      </c>
    </row>
    <row r="14" spans="1:28" ht="22.5" customHeight="1">
      <c r="A14" s="232"/>
      <c r="B14" s="226" t="s">
        <v>875</v>
      </c>
      <c r="C14" s="233">
        <v>0</v>
      </c>
      <c r="D14" s="228">
        <v>0</v>
      </c>
      <c r="E14" s="228">
        <v>0</v>
      </c>
      <c r="F14" s="228">
        <v>0</v>
      </c>
      <c r="G14" s="228">
        <v>0</v>
      </c>
      <c r="H14" s="228">
        <v>0</v>
      </c>
      <c r="I14" s="228">
        <v>0</v>
      </c>
      <c r="J14" s="229">
        <v>0</v>
      </c>
      <c r="K14" s="228">
        <v>0</v>
      </c>
      <c r="L14" s="228">
        <v>0</v>
      </c>
      <c r="M14" s="230">
        <v>0</v>
      </c>
      <c r="N14" s="232"/>
      <c r="O14" s="226" t="s">
        <v>875</v>
      </c>
      <c r="P14" s="230">
        <v>0</v>
      </c>
      <c r="Q14" s="230">
        <v>0</v>
      </c>
      <c r="R14" s="230">
        <v>0</v>
      </c>
      <c r="S14" s="230">
        <v>0</v>
      </c>
      <c r="T14" s="231">
        <v>0</v>
      </c>
      <c r="U14" s="230">
        <v>0</v>
      </c>
      <c r="V14" s="230">
        <v>0</v>
      </c>
      <c r="W14" s="230">
        <v>0</v>
      </c>
      <c r="X14" s="230">
        <v>0</v>
      </c>
      <c r="Y14" s="230">
        <v>0</v>
      </c>
      <c r="Z14" s="230">
        <v>0</v>
      </c>
      <c r="AA14" s="230">
        <v>0</v>
      </c>
      <c r="AB14" s="230">
        <v>0</v>
      </c>
    </row>
    <row r="15" spans="1:28" ht="22.5" customHeight="1">
      <c r="A15" s="234"/>
      <c r="B15" s="235"/>
      <c r="C15" s="236"/>
      <c r="D15" s="237"/>
      <c r="E15" s="228"/>
      <c r="F15" s="228"/>
      <c r="G15" s="228"/>
      <c r="H15" s="228"/>
      <c r="I15" s="228"/>
      <c r="J15" s="229"/>
      <c r="K15" s="228"/>
      <c r="L15" s="228"/>
      <c r="M15" s="232"/>
      <c r="N15" s="234"/>
      <c r="O15" s="235"/>
      <c r="P15" s="232"/>
      <c r="Q15" s="232"/>
      <c r="R15" s="232"/>
      <c r="S15" s="232"/>
      <c r="T15" s="238"/>
      <c r="U15" s="232"/>
      <c r="V15" s="232"/>
      <c r="W15" s="232"/>
      <c r="X15" s="232"/>
      <c r="Y15" s="232"/>
      <c r="Z15" s="232"/>
      <c r="AA15" s="232"/>
      <c r="AB15" s="232"/>
    </row>
    <row r="16" spans="1:28" ht="22.5" customHeight="1">
      <c r="A16" s="234"/>
      <c r="B16" s="235"/>
      <c r="C16" s="236"/>
      <c r="D16" s="228"/>
      <c r="E16" s="228"/>
      <c r="F16" s="228"/>
      <c r="G16" s="228"/>
      <c r="H16" s="228"/>
      <c r="I16" s="228"/>
      <c r="J16" s="229"/>
      <c r="K16" s="228"/>
      <c r="L16" s="228"/>
      <c r="M16" s="232"/>
      <c r="N16" s="234"/>
      <c r="O16" s="235"/>
      <c r="P16" s="232"/>
      <c r="Q16" s="232"/>
      <c r="R16" s="232"/>
      <c r="S16" s="232"/>
      <c r="T16" s="238"/>
      <c r="U16" s="232"/>
      <c r="V16" s="232"/>
      <c r="W16" s="232"/>
      <c r="X16" s="232"/>
      <c r="Y16" s="232"/>
      <c r="Z16" s="232"/>
      <c r="AA16" s="232"/>
      <c r="AB16" s="232"/>
    </row>
    <row r="17" spans="1:28" ht="22.5" customHeight="1">
      <c r="A17" s="234"/>
      <c r="B17" s="234"/>
      <c r="C17" s="236"/>
      <c r="D17" s="228"/>
      <c r="E17" s="228"/>
      <c r="F17" s="228"/>
      <c r="G17" s="228"/>
      <c r="H17" s="228"/>
      <c r="I17" s="239"/>
      <c r="J17" s="229"/>
      <c r="K17" s="228"/>
      <c r="L17" s="228"/>
      <c r="M17" s="232"/>
      <c r="N17" s="234"/>
      <c r="O17" s="234"/>
      <c r="P17" s="232"/>
      <c r="Q17" s="232"/>
      <c r="R17" s="232"/>
      <c r="S17" s="232"/>
      <c r="T17" s="238"/>
      <c r="U17" s="232"/>
      <c r="V17" s="232"/>
      <c r="W17" s="232"/>
      <c r="X17" s="232"/>
      <c r="Y17" s="232"/>
      <c r="Z17" s="232"/>
      <c r="AA17" s="232"/>
      <c r="AB17" s="232"/>
    </row>
    <row r="18" spans="1:28" ht="22.5" customHeight="1">
      <c r="A18" s="234"/>
      <c r="B18" s="234"/>
      <c r="C18" s="236"/>
      <c r="D18" s="240"/>
      <c r="E18" s="228"/>
      <c r="F18" s="228"/>
      <c r="G18" s="228"/>
      <c r="H18" s="228"/>
      <c r="I18" s="239"/>
      <c r="J18" s="229"/>
      <c r="K18" s="228"/>
      <c r="L18" s="228"/>
      <c r="M18" s="232"/>
      <c r="N18" s="234"/>
      <c r="O18" s="234"/>
      <c r="P18" s="232"/>
      <c r="Q18" s="232"/>
      <c r="R18" s="232"/>
      <c r="S18" s="232"/>
      <c r="T18" s="238"/>
      <c r="U18" s="232"/>
      <c r="V18" s="232"/>
      <c r="W18" s="232"/>
      <c r="X18" s="232"/>
      <c r="Y18" s="232"/>
      <c r="Z18" s="232"/>
      <c r="AA18" s="232"/>
      <c r="AB18" s="232"/>
    </row>
    <row r="19" spans="1:28" ht="22.5" customHeight="1">
      <c r="A19" s="234"/>
      <c r="B19" s="234"/>
      <c r="C19" s="236"/>
      <c r="D19" s="228"/>
      <c r="E19" s="228"/>
      <c r="F19" s="228"/>
      <c r="G19" s="228"/>
      <c r="H19" s="228"/>
      <c r="I19" s="239"/>
      <c r="J19" s="229"/>
      <c r="K19" s="228"/>
      <c r="L19" s="228"/>
      <c r="M19" s="232"/>
      <c r="N19" s="234"/>
      <c r="O19" s="234"/>
      <c r="P19" s="232"/>
      <c r="Q19" s="232"/>
      <c r="R19" s="232"/>
      <c r="S19" s="232"/>
      <c r="T19" s="238"/>
      <c r="U19" s="232"/>
      <c r="V19" s="232"/>
      <c r="W19" s="232"/>
      <c r="X19" s="232"/>
      <c r="Y19" s="232"/>
      <c r="Z19" s="232"/>
      <c r="AA19" s="232"/>
      <c r="AB19" s="232"/>
    </row>
    <row r="20" spans="1:28" ht="22.5" customHeight="1">
      <c r="A20" s="234"/>
      <c r="B20" s="234"/>
      <c r="C20" s="236"/>
      <c r="D20" s="228"/>
      <c r="E20" s="228"/>
      <c r="F20" s="228"/>
      <c r="G20" s="228"/>
      <c r="H20" s="228"/>
      <c r="I20" s="239"/>
      <c r="J20" s="229"/>
      <c r="K20" s="228"/>
      <c r="L20" s="228"/>
      <c r="M20" s="232"/>
      <c r="N20" s="234"/>
      <c r="O20" s="234"/>
      <c r="P20" s="232"/>
      <c r="Q20" s="232"/>
      <c r="R20" s="232"/>
      <c r="S20" s="232"/>
      <c r="T20" s="238"/>
      <c r="U20" s="232"/>
      <c r="V20" s="232"/>
      <c r="W20" s="232"/>
      <c r="X20" s="232"/>
      <c r="Y20" s="232"/>
      <c r="Z20" s="232"/>
      <c r="AA20" s="232"/>
      <c r="AB20" s="232"/>
    </row>
    <row r="21" spans="1:28" ht="22.5" customHeight="1">
      <c r="A21" s="234"/>
      <c r="B21" s="234"/>
      <c r="C21" s="236"/>
      <c r="D21" s="228"/>
      <c r="E21" s="228"/>
      <c r="F21" s="228"/>
      <c r="G21" s="228"/>
      <c r="H21" s="228"/>
      <c r="I21" s="239"/>
      <c r="J21" s="229"/>
      <c r="K21" s="228"/>
      <c r="L21" s="228"/>
      <c r="M21" s="232"/>
      <c r="N21" s="234"/>
      <c r="O21" s="234"/>
      <c r="P21" s="232"/>
      <c r="Q21" s="232"/>
      <c r="R21" s="232"/>
      <c r="S21" s="232"/>
      <c r="T21" s="238"/>
      <c r="U21" s="232"/>
      <c r="V21" s="232"/>
      <c r="W21" s="232"/>
      <c r="X21" s="232"/>
      <c r="Y21" s="232"/>
      <c r="Z21" s="232"/>
      <c r="AA21" s="232"/>
      <c r="AB21" s="232"/>
    </row>
    <row r="22" spans="1:28" ht="22.5" customHeight="1">
      <c r="A22" s="234"/>
      <c r="B22" s="234"/>
      <c r="C22" s="236"/>
      <c r="D22" s="228"/>
      <c r="E22" s="228"/>
      <c r="F22" s="228"/>
      <c r="G22" s="228"/>
      <c r="H22" s="228"/>
      <c r="I22" s="239"/>
      <c r="J22" s="229"/>
      <c r="K22" s="228"/>
      <c r="L22" s="228"/>
      <c r="M22" s="232"/>
      <c r="N22" s="234"/>
      <c r="O22" s="234"/>
      <c r="P22" s="232"/>
      <c r="Q22" s="232"/>
      <c r="R22" s="232"/>
      <c r="S22" s="232"/>
      <c r="T22" s="238"/>
      <c r="U22" s="232"/>
      <c r="V22" s="232"/>
      <c r="W22" s="232"/>
      <c r="X22" s="232"/>
      <c r="Y22" s="232"/>
      <c r="Z22" s="232"/>
      <c r="AA22" s="232"/>
      <c r="AB22" s="232"/>
    </row>
    <row r="23" spans="1:28" ht="22.5" customHeight="1">
      <c r="A23" s="234"/>
      <c r="B23" s="234"/>
      <c r="C23" s="236"/>
      <c r="D23" s="228"/>
      <c r="E23" s="228"/>
      <c r="F23" s="228"/>
      <c r="G23" s="228"/>
      <c r="H23" s="228"/>
      <c r="I23" s="239"/>
      <c r="J23" s="229"/>
      <c r="K23" s="228"/>
      <c r="L23" s="228"/>
      <c r="M23" s="232"/>
      <c r="N23" s="234"/>
      <c r="O23" s="234"/>
      <c r="P23" s="232"/>
      <c r="Q23" s="232"/>
      <c r="R23" s="232"/>
      <c r="S23" s="232"/>
      <c r="T23" s="238"/>
      <c r="U23" s="232"/>
      <c r="V23" s="232"/>
      <c r="W23" s="232"/>
      <c r="X23" s="232"/>
      <c r="Y23" s="232"/>
      <c r="Z23" s="232"/>
      <c r="AA23" s="232"/>
      <c r="AB23" s="232"/>
    </row>
    <row r="24" spans="1:28" ht="22.5" customHeight="1">
      <c r="A24" s="234"/>
      <c r="B24" s="234"/>
      <c r="C24" s="236"/>
      <c r="D24" s="228"/>
      <c r="E24" s="228"/>
      <c r="F24" s="228"/>
      <c r="G24" s="228"/>
      <c r="H24" s="228"/>
      <c r="I24" s="239"/>
      <c r="J24" s="229"/>
      <c r="K24" s="228"/>
      <c r="L24" s="228"/>
      <c r="M24" s="232"/>
      <c r="N24" s="234"/>
      <c r="O24" s="234"/>
      <c r="P24" s="232"/>
      <c r="Q24" s="232"/>
      <c r="R24" s="232"/>
      <c r="S24" s="232"/>
      <c r="T24" s="238"/>
      <c r="U24" s="232"/>
      <c r="V24" s="232"/>
      <c r="W24" s="232"/>
      <c r="X24" s="232"/>
      <c r="Y24" s="232"/>
      <c r="Z24" s="232"/>
      <c r="AA24" s="232"/>
      <c r="AB24" s="232"/>
    </row>
    <row r="25" spans="1:28" ht="22.5" customHeight="1">
      <c r="A25" s="241"/>
      <c r="B25" s="242"/>
      <c r="C25" s="242"/>
      <c r="D25" s="241"/>
      <c r="E25" s="241"/>
      <c r="F25" s="241"/>
      <c r="G25" s="241"/>
      <c r="H25" s="241"/>
      <c r="I25" s="243"/>
      <c r="J25" s="244"/>
      <c r="K25" s="245"/>
      <c r="L25" s="241"/>
      <c r="M25" s="241"/>
      <c r="N25" s="241"/>
      <c r="O25" s="242"/>
      <c r="P25" s="241"/>
      <c r="Q25" s="241"/>
      <c r="R25" s="241"/>
      <c r="S25" s="241"/>
      <c r="T25" s="246"/>
      <c r="U25" s="241"/>
      <c r="V25" s="241"/>
      <c r="W25" s="241"/>
      <c r="X25" s="241"/>
      <c r="Y25" s="241"/>
      <c r="Z25" s="241"/>
      <c r="AA25" s="241"/>
      <c r="AB25" s="241"/>
    </row>
    <row r="26" spans="1:28" ht="16.149999999999999" customHeight="1">
      <c r="A26" s="219" t="s">
        <v>876</v>
      </c>
      <c r="D26" s="247"/>
      <c r="E26" s="248"/>
      <c r="F26" s="249"/>
      <c r="I26" s="250"/>
      <c r="J26" s="2725"/>
      <c r="K26" s="2725"/>
      <c r="L26" s="2725"/>
      <c r="N26" s="251" t="s">
        <v>813</v>
      </c>
      <c r="O26" s="252"/>
      <c r="P26" s="253" t="s">
        <v>814</v>
      </c>
      <c r="S26" s="253" t="s">
        <v>815</v>
      </c>
      <c r="V26" s="253"/>
      <c r="W26" s="254" t="s">
        <v>877</v>
      </c>
      <c r="X26" s="233"/>
      <c r="Z26" s="219" t="s">
        <v>878</v>
      </c>
      <c r="AA26" s="255"/>
    </row>
    <row r="27" spans="1:28" s="255" customFormat="1" ht="16.149999999999999" customHeight="1">
      <c r="J27" s="256"/>
      <c r="K27" s="256"/>
      <c r="N27" s="256"/>
      <c r="O27" s="256"/>
      <c r="S27" s="253" t="s">
        <v>817</v>
      </c>
      <c r="V27" s="257"/>
    </row>
    <row r="28" spans="1:28" s="255" customFormat="1" ht="16.149999999999999" customHeight="1">
      <c r="U28" s="2730"/>
      <c r="V28" s="2730"/>
      <c r="W28" s="2730"/>
      <c r="X28" s="233"/>
      <c r="Y28" s="233"/>
      <c r="Z28" s="233"/>
      <c r="AA28" s="233"/>
    </row>
    <row r="29" spans="1:28" s="233" customFormat="1" ht="16.149999999999999" customHeight="1">
      <c r="L29" s="259"/>
      <c r="M29" s="259"/>
      <c r="O29" s="260"/>
      <c r="P29" s="260"/>
      <c r="Q29" s="260"/>
      <c r="R29" s="260"/>
      <c r="S29" s="260"/>
      <c r="T29" s="261"/>
      <c r="U29" s="256"/>
      <c r="V29" s="256"/>
      <c r="W29" s="256"/>
    </row>
    <row r="30" spans="1:28" s="262" customFormat="1" ht="16.149999999999999" customHeight="1">
      <c r="B30" s="260"/>
      <c r="C30" s="260"/>
      <c r="D30" s="260"/>
      <c r="E30" s="260"/>
      <c r="F30" s="260"/>
      <c r="G30" s="261"/>
      <c r="H30" s="261"/>
      <c r="N30" s="255"/>
      <c r="O30" s="255"/>
      <c r="P30" s="255"/>
      <c r="Q30" s="255"/>
      <c r="R30" s="255"/>
      <c r="S30" s="255"/>
      <c r="T30" s="255"/>
    </row>
    <row r="31" spans="1:28" s="258" customFormat="1" ht="16.149999999999999" customHeight="1">
      <c r="B31" s="255"/>
      <c r="C31" s="255"/>
      <c r="D31" s="255"/>
      <c r="E31" s="255"/>
      <c r="F31" s="255"/>
      <c r="G31" s="255"/>
      <c r="H31" s="255"/>
    </row>
    <row r="32" spans="1:28" ht="15" customHeight="1">
      <c r="N32" s="260" t="s">
        <v>879</v>
      </c>
    </row>
  </sheetData>
  <mergeCells count="34">
    <mergeCell ref="A7:A9"/>
    <mergeCell ref="B7:B9"/>
    <mergeCell ref="C7:C9"/>
    <mergeCell ref="D7:D9"/>
    <mergeCell ref="E7:F7"/>
    <mergeCell ref="L7:L9"/>
    <mergeCell ref="M7:M9"/>
    <mergeCell ref="N7:N9"/>
    <mergeCell ref="D4:J4"/>
    <mergeCell ref="P4:W4"/>
    <mergeCell ref="F6:H6"/>
    <mergeCell ref="G7:G9"/>
    <mergeCell ref="H7:H9"/>
    <mergeCell ref="U28:W28"/>
    <mergeCell ref="U7:U9"/>
    <mergeCell ref="V7:V9"/>
    <mergeCell ref="W7:W9"/>
    <mergeCell ref="X7:X9"/>
    <mergeCell ref="AA7:AA9"/>
    <mergeCell ref="AB7:AB9"/>
    <mergeCell ref="E8:E9"/>
    <mergeCell ref="F8:F9"/>
    <mergeCell ref="J26:L26"/>
    <mergeCell ref="Y7:Y9"/>
    <mergeCell ref="Z7:Z9"/>
    <mergeCell ref="O7:O9"/>
    <mergeCell ref="P7:P9"/>
    <mergeCell ref="Q7:Q9"/>
    <mergeCell ref="R7:R9"/>
    <mergeCell ref="S7:S9"/>
    <mergeCell ref="T7:T9"/>
    <mergeCell ref="I7:I9"/>
    <mergeCell ref="J7:J9"/>
    <mergeCell ref="K7:K9"/>
  </mergeCells>
  <phoneticPr fontId="44" type="noConversion"/>
  <hyperlinks>
    <hyperlink ref="AA2" location="預告統計資料發布時間表!A1" display="回發布時間表" xr:uid="{1063FF68-E15A-4213-95A4-9A0FB7FDADA3}"/>
  </hyperlinks>
  <printOptions horizontalCentered="1"/>
  <pageMargins left="0" right="0.15748031496063003" top="1.1023622047244102" bottom="0.55118110236220397" header="0.78740157480314998" footer="0.27559055118110198"/>
  <pageSetup paperSize="0" scale="75" fitToWidth="0" fitToHeight="0" pageOrder="overThenDown" orientation="landscape" horizontalDpi="0" verticalDpi="0" copies="0"/>
  <headerFooter alignWithMargins="0"/>
  <colBreaks count="1" manualBreakCount="1">
    <brk id="14"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6B60-FC38-4684-9B0E-2E2E5CB0D161}">
  <dimension ref="A1:BO81"/>
  <sheetViews>
    <sheetView view="pageBreakPreview" zoomScale="80" zoomScaleNormal="100" zoomScaleSheetLayoutView="80" workbookViewId="0">
      <selection activeCell="AC2" sqref="AC2"/>
    </sheetView>
  </sheetViews>
  <sheetFormatPr defaultColWidth="9" defaultRowHeight="16.5"/>
  <cols>
    <col min="1" max="1" width="15.375" style="523" customWidth="1"/>
    <col min="2" max="2" width="10.5" style="523" customWidth="1"/>
    <col min="3" max="9" width="6.75" style="523" customWidth="1"/>
    <col min="10" max="10" width="7.375" style="523" customWidth="1"/>
    <col min="11" max="20" width="6.75" style="523" customWidth="1"/>
    <col min="21" max="26" width="6.5" style="523" customWidth="1"/>
    <col min="27" max="27" width="6" style="523" customWidth="1"/>
    <col min="28" max="28" width="11.75" style="523" customWidth="1"/>
    <col min="29" max="16384" width="9" style="523"/>
  </cols>
  <sheetData>
    <row r="1" spans="1:29" ht="17.25" customHeight="1" thickBot="1">
      <c r="A1" s="520" t="s">
        <v>783</v>
      </c>
      <c r="B1" s="521"/>
      <c r="C1" s="522"/>
      <c r="D1" s="522"/>
      <c r="E1" s="522"/>
      <c r="F1" s="522"/>
      <c r="G1" s="522"/>
      <c r="H1" s="522"/>
    </row>
    <row r="2" spans="1:29" ht="17.25" customHeight="1">
      <c r="A2" s="524" t="s">
        <v>1259</v>
      </c>
      <c r="B2" s="525" t="s">
        <v>1260</v>
      </c>
      <c r="C2" s="526"/>
      <c r="D2" s="526"/>
      <c r="E2" s="522"/>
      <c r="F2" s="522"/>
      <c r="G2" s="522"/>
      <c r="H2" s="522"/>
      <c r="L2" s="527"/>
      <c r="M2" s="527"/>
      <c r="N2" s="527"/>
      <c r="O2" s="527"/>
      <c r="P2" s="527"/>
      <c r="Q2" s="527"/>
      <c r="Y2" s="527"/>
      <c r="Z2" s="527"/>
      <c r="AA2" s="527"/>
      <c r="AB2" s="527"/>
      <c r="AC2" s="125" t="s">
        <v>13</v>
      </c>
    </row>
    <row r="3" spans="1:29" s="531" customFormat="1" ht="27.75">
      <c r="A3" s="528" t="s">
        <v>1261</v>
      </c>
      <c r="B3" s="528"/>
      <c r="C3" s="529"/>
      <c r="D3" s="528"/>
      <c r="E3" s="528"/>
      <c r="F3" s="528"/>
      <c r="G3" s="528"/>
      <c r="H3" s="528"/>
      <c r="I3" s="528"/>
      <c r="J3" s="528"/>
      <c r="K3" s="528"/>
      <c r="L3" s="529"/>
      <c r="M3" s="529"/>
      <c r="N3" s="529"/>
      <c r="O3" s="529"/>
      <c r="P3" s="530"/>
      <c r="Q3" s="530"/>
      <c r="R3" s="528"/>
      <c r="S3" s="528"/>
      <c r="T3" s="528"/>
      <c r="U3" s="528"/>
      <c r="V3" s="528"/>
      <c r="W3" s="528"/>
      <c r="X3" s="528"/>
      <c r="Y3" s="529"/>
      <c r="Z3" s="530"/>
      <c r="AA3" s="530"/>
      <c r="AB3" s="530"/>
    </row>
    <row r="4" spans="1:29" ht="34.5" customHeight="1" thickBot="1">
      <c r="C4" s="532"/>
      <c r="D4" s="532"/>
      <c r="E4" s="532"/>
      <c r="H4" s="533"/>
      <c r="J4" s="534" t="s">
        <v>1262</v>
      </c>
      <c r="K4" s="533"/>
      <c r="L4" s="535"/>
      <c r="M4" s="535"/>
      <c r="N4" s="535"/>
      <c r="O4" s="535"/>
      <c r="R4" s="533"/>
      <c r="S4" s="533"/>
      <c r="T4" s="533"/>
      <c r="U4" s="533"/>
      <c r="V4" s="533"/>
      <c r="W4" s="533"/>
      <c r="X4" s="533"/>
      <c r="Y4" s="533"/>
      <c r="Z4" s="536"/>
      <c r="AA4" s="536"/>
      <c r="AB4" s="537" t="s">
        <v>1263</v>
      </c>
    </row>
    <row r="5" spans="1:29" ht="27" customHeight="1">
      <c r="A5" s="2763" t="s">
        <v>1264</v>
      </c>
      <c r="B5" s="2764"/>
      <c r="C5" s="2767" t="s">
        <v>1265</v>
      </c>
      <c r="D5" s="2768"/>
      <c r="E5" s="2768"/>
      <c r="F5" s="2768"/>
      <c r="G5" s="2768"/>
      <c r="H5" s="2768"/>
      <c r="I5" s="2768"/>
      <c r="J5" s="2768"/>
      <c r="K5" s="2769"/>
      <c r="L5" s="2770" t="s">
        <v>1266</v>
      </c>
      <c r="M5" s="2771"/>
      <c r="N5" s="2764"/>
      <c r="O5" s="2770" t="s">
        <v>1267</v>
      </c>
      <c r="P5" s="2771"/>
      <c r="Q5" s="2764"/>
      <c r="R5" s="2775" t="s">
        <v>1268</v>
      </c>
      <c r="S5" s="2776"/>
      <c r="T5" s="2777"/>
      <c r="U5" s="538" t="s">
        <v>1269</v>
      </c>
      <c r="V5" s="539"/>
      <c r="W5" s="539"/>
      <c r="X5" s="539"/>
      <c r="Y5" s="539"/>
      <c r="Z5" s="539"/>
      <c r="AA5" s="2755" t="s">
        <v>1270</v>
      </c>
      <c r="AB5" s="2755" t="s">
        <v>1271</v>
      </c>
    </row>
    <row r="6" spans="1:29" ht="29.25" customHeight="1">
      <c r="A6" s="2765"/>
      <c r="B6" s="2766"/>
      <c r="C6" s="540" t="s">
        <v>1272</v>
      </c>
      <c r="D6" s="540"/>
      <c r="E6" s="540"/>
      <c r="F6" s="540" t="s">
        <v>1273</v>
      </c>
      <c r="G6" s="540"/>
      <c r="H6" s="540"/>
      <c r="I6" s="2757" t="s">
        <v>1274</v>
      </c>
      <c r="J6" s="2758"/>
      <c r="K6" s="2759"/>
      <c r="L6" s="2772"/>
      <c r="M6" s="2773"/>
      <c r="N6" s="2774"/>
      <c r="O6" s="2772"/>
      <c r="P6" s="2773"/>
      <c r="Q6" s="2774"/>
      <c r="R6" s="2778"/>
      <c r="S6" s="2779"/>
      <c r="T6" s="2780"/>
      <c r="U6" s="2759" t="s">
        <v>1275</v>
      </c>
      <c r="V6" s="2742" t="s">
        <v>1276</v>
      </c>
      <c r="W6" s="2742" t="s">
        <v>1277</v>
      </c>
      <c r="X6" s="2742" t="s">
        <v>1278</v>
      </c>
      <c r="Y6" s="2742" t="s">
        <v>1279</v>
      </c>
      <c r="Z6" s="2742" t="s">
        <v>1280</v>
      </c>
      <c r="AA6" s="2756"/>
      <c r="AB6" s="2756"/>
    </row>
    <row r="7" spans="1:29" ht="59.25" customHeight="1">
      <c r="A7" s="2765"/>
      <c r="B7" s="2766"/>
      <c r="C7" s="541" t="s">
        <v>1281</v>
      </c>
      <c r="D7" s="542" t="s">
        <v>1282</v>
      </c>
      <c r="E7" s="542" t="s">
        <v>1283</v>
      </c>
      <c r="F7" s="541" t="s">
        <v>1281</v>
      </c>
      <c r="G7" s="542" t="s">
        <v>1282</v>
      </c>
      <c r="H7" s="542" t="s">
        <v>1283</v>
      </c>
      <c r="I7" s="541" t="s">
        <v>1281</v>
      </c>
      <c r="J7" s="542" t="s">
        <v>1282</v>
      </c>
      <c r="K7" s="542" t="s">
        <v>1283</v>
      </c>
      <c r="L7" s="542" t="s">
        <v>833</v>
      </c>
      <c r="M7" s="543" t="s">
        <v>1284</v>
      </c>
      <c r="N7" s="541" t="s">
        <v>1285</v>
      </c>
      <c r="O7" s="542" t="s">
        <v>833</v>
      </c>
      <c r="P7" s="543" t="s">
        <v>1284</v>
      </c>
      <c r="Q7" s="541" t="s">
        <v>1285</v>
      </c>
      <c r="R7" s="542" t="s">
        <v>833</v>
      </c>
      <c r="S7" s="542" t="s">
        <v>1282</v>
      </c>
      <c r="T7" s="544" t="s">
        <v>1283</v>
      </c>
      <c r="U7" s="2760"/>
      <c r="V7" s="2761"/>
      <c r="W7" s="2762"/>
      <c r="X7" s="2762"/>
      <c r="Y7" s="2761"/>
      <c r="Z7" s="2761"/>
      <c r="AA7" s="2756"/>
      <c r="AB7" s="2756"/>
    </row>
    <row r="8" spans="1:29" ht="24" customHeight="1">
      <c r="A8" s="2741" t="s">
        <v>1286</v>
      </c>
      <c r="B8" s="546" t="s">
        <v>1287</v>
      </c>
      <c r="C8" s="547">
        <v>18</v>
      </c>
      <c r="D8" s="547">
        <v>8</v>
      </c>
      <c r="E8" s="547">
        <v>10</v>
      </c>
      <c r="F8" s="547">
        <v>5</v>
      </c>
      <c r="G8" s="547">
        <v>3</v>
      </c>
      <c r="H8" s="547">
        <v>2</v>
      </c>
      <c r="I8" s="547">
        <v>13</v>
      </c>
      <c r="J8" s="547">
        <v>5</v>
      </c>
      <c r="K8" s="547">
        <v>8</v>
      </c>
      <c r="L8" s="547">
        <v>1</v>
      </c>
      <c r="M8" s="547">
        <v>1</v>
      </c>
      <c r="N8" s="547">
        <v>0</v>
      </c>
      <c r="O8" s="547">
        <v>3</v>
      </c>
      <c r="P8" s="547">
        <v>2</v>
      </c>
      <c r="Q8" s="547">
        <v>1</v>
      </c>
      <c r="R8" s="547">
        <v>0</v>
      </c>
      <c r="S8" s="547">
        <v>0</v>
      </c>
      <c r="T8" s="547">
        <v>0</v>
      </c>
      <c r="U8" s="2749">
        <v>18</v>
      </c>
      <c r="V8" s="2750">
        <v>8</v>
      </c>
      <c r="W8" s="2751">
        <v>7</v>
      </c>
      <c r="X8" s="2751">
        <v>3</v>
      </c>
      <c r="Y8" s="2750">
        <v>0</v>
      </c>
      <c r="Z8" s="2750">
        <v>0</v>
      </c>
      <c r="AA8" s="2751">
        <v>0</v>
      </c>
      <c r="AB8" s="2751">
        <v>0</v>
      </c>
    </row>
    <row r="9" spans="1:29" ht="24" customHeight="1">
      <c r="A9" s="2750"/>
      <c r="B9" s="545" t="s">
        <v>1288</v>
      </c>
      <c r="C9" s="548">
        <v>2</v>
      </c>
      <c r="D9" s="549">
        <v>1</v>
      </c>
      <c r="E9" s="549">
        <v>1</v>
      </c>
      <c r="F9" s="548">
        <v>1</v>
      </c>
      <c r="G9" s="549">
        <v>0</v>
      </c>
      <c r="H9" s="549">
        <v>1</v>
      </c>
      <c r="I9" s="548">
        <v>1</v>
      </c>
      <c r="J9" s="549">
        <v>1</v>
      </c>
      <c r="K9" s="549">
        <v>0</v>
      </c>
      <c r="L9" s="548">
        <v>0</v>
      </c>
      <c r="M9" s="549">
        <v>0</v>
      </c>
      <c r="N9" s="549">
        <v>0</v>
      </c>
      <c r="O9" s="548">
        <v>1</v>
      </c>
      <c r="P9" s="549">
        <v>1</v>
      </c>
      <c r="Q9" s="549">
        <v>0</v>
      </c>
      <c r="R9" s="548">
        <v>0</v>
      </c>
      <c r="S9" s="549">
        <v>0</v>
      </c>
      <c r="T9" s="549">
        <v>0</v>
      </c>
      <c r="U9" s="2749"/>
      <c r="V9" s="2750"/>
      <c r="W9" s="2751"/>
      <c r="X9" s="2751"/>
      <c r="Y9" s="2750"/>
      <c r="Z9" s="2750"/>
      <c r="AA9" s="2751"/>
      <c r="AB9" s="2751"/>
    </row>
    <row r="10" spans="1:29" ht="24" customHeight="1">
      <c r="A10" s="2750"/>
      <c r="B10" s="550" t="s">
        <v>1289</v>
      </c>
      <c r="C10" s="551">
        <v>3</v>
      </c>
      <c r="D10" s="552">
        <v>1</v>
      </c>
      <c r="E10" s="552">
        <v>2</v>
      </c>
      <c r="F10" s="551">
        <v>1</v>
      </c>
      <c r="G10" s="552">
        <v>1</v>
      </c>
      <c r="H10" s="552">
        <v>0</v>
      </c>
      <c r="I10" s="548">
        <v>2</v>
      </c>
      <c r="J10" s="549">
        <v>0</v>
      </c>
      <c r="K10" s="549">
        <v>2</v>
      </c>
      <c r="L10" s="548">
        <v>0</v>
      </c>
      <c r="M10" s="549">
        <v>0</v>
      </c>
      <c r="N10" s="549">
        <v>0</v>
      </c>
      <c r="O10" s="548">
        <v>0</v>
      </c>
      <c r="P10" s="549">
        <v>0</v>
      </c>
      <c r="Q10" s="549">
        <v>0</v>
      </c>
      <c r="R10" s="548">
        <v>0</v>
      </c>
      <c r="S10" s="549">
        <v>0</v>
      </c>
      <c r="T10" s="549">
        <v>0</v>
      </c>
      <c r="U10" s="2749"/>
      <c r="V10" s="2750"/>
      <c r="W10" s="2751"/>
      <c r="X10" s="2751"/>
      <c r="Y10" s="2750"/>
      <c r="Z10" s="2750"/>
      <c r="AA10" s="2751"/>
      <c r="AB10" s="2751"/>
    </row>
    <row r="11" spans="1:29" ht="24" customHeight="1">
      <c r="A11" s="2750"/>
      <c r="B11" s="550" t="s">
        <v>1290</v>
      </c>
      <c r="C11" s="551">
        <v>7</v>
      </c>
      <c r="D11" s="552">
        <v>3</v>
      </c>
      <c r="E11" s="552">
        <v>4</v>
      </c>
      <c r="F11" s="551">
        <v>3</v>
      </c>
      <c r="G11" s="552">
        <v>2</v>
      </c>
      <c r="H11" s="552">
        <v>1</v>
      </c>
      <c r="I11" s="548">
        <v>4</v>
      </c>
      <c r="J11" s="549">
        <v>1</v>
      </c>
      <c r="K11" s="549">
        <v>3</v>
      </c>
      <c r="L11" s="548">
        <v>0</v>
      </c>
      <c r="M11" s="549">
        <v>0</v>
      </c>
      <c r="N11" s="549">
        <v>0</v>
      </c>
      <c r="O11" s="548">
        <v>1</v>
      </c>
      <c r="P11" s="549">
        <v>0</v>
      </c>
      <c r="Q11" s="549">
        <v>1</v>
      </c>
      <c r="R11" s="548">
        <v>0</v>
      </c>
      <c r="S11" s="549">
        <v>0</v>
      </c>
      <c r="T11" s="549">
        <v>0</v>
      </c>
      <c r="U11" s="2749"/>
      <c r="V11" s="2750"/>
      <c r="W11" s="2751"/>
      <c r="X11" s="2751"/>
      <c r="Y11" s="2750"/>
      <c r="Z11" s="2750"/>
      <c r="AA11" s="2751"/>
      <c r="AB11" s="2751"/>
    </row>
    <row r="12" spans="1:29" ht="24" customHeight="1">
      <c r="A12" s="2750"/>
      <c r="B12" s="550" t="s">
        <v>1291</v>
      </c>
      <c r="C12" s="551">
        <v>4</v>
      </c>
      <c r="D12" s="552">
        <v>1</v>
      </c>
      <c r="E12" s="552">
        <v>3</v>
      </c>
      <c r="F12" s="551">
        <v>0</v>
      </c>
      <c r="G12" s="552">
        <v>0</v>
      </c>
      <c r="H12" s="552">
        <v>0</v>
      </c>
      <c r="I12" s="548">
        <v>4</v>
      </c>
      <c r="J12" s="549">
        <v>1</v>
      </c>
      <c r="K12" s="549">
        <v>3</v>
      </c>
      <c r="L12" s="548">
        <v>0</v>
      </c>
      <c r="M12" s="549">
        <v>0</v>
      </c>
      <c r="N12" s="549">
        <v>0</v>
      </c>
      <c r="O12" s="548">
        <v>0</v>
      </c>
      <c r="P12" s="549">
        <v>0</v>
      </c>
      <c r="Q12" s="549">
        <v>0</v>
      </c>
      <c r="R12" s="548">
        <v>0</v>
      </c>
      <c r="S12" s="549">
        <v>0</v>
      </c>
      <c r="T12" s="549">
        <v>0</v>
      </c>
      <c r="U12" s="2749"/>
      <c r="V12" s="2750"/>
      <c r="W12" s="2751"/>
      <c r="X12" s="2751"/>
      <c r="Y12" s="2750"/>
      <c r="Z12" s="2750"/>
      <c r="AA12" s="2751"/>
      <c r="AB12" s="2751"/>
    </row>
    <row r="13" spans="1:29" ht="24" customHeight="1">
      <c r="A13" s="2750"/>
      <c r="B13" s="550" t="s">
        <v>1292</v>
      </c>
      <c r="C13" s="551">
        <v>2</v>
      </c>
      <c r="D13" s="552">
        <v>2</v>
      </c>
      <c r="E13" s="552">
        <v>0</v>
      </c>
      <c r="F13" s="551">
        <v>0</v>
      </c>
      <c r="G13" s="552">
        <v>0</v>
      </c>
      <c r="H13" s="552">
        <v>0</v>
      </c>
      <c r="I13" s="548">
        <v>2</v>
      </c>
      <c r="J13" s="549">
        <v>2</v>
      </c>
      <c r="K13" s="549">
        <v>0</v>
      </c>
      <c r="L13" s="548">
        <v>1</v>
      </c>
      <c r="M13" s="549">
        <v>1</v>
      </c>
      <c r="N13" s="549">
        <v>0</v>
      </c>
      <c r="O13" s="548">
        <v>1</v>
      </c>
      <c r="P13" s="549">
        <v>1</v>
      </c>
      <c r="Q13" s="549">
        <v>0</v>
      </c>
      <c r="R13" s="548">
        <v>0</v>
      </c>
      <c r="S13" s="549">
        <v>0</v>
      </c>
      <c r="T13" s="549">
        <v>0</v>
      </c>
      <c r="U13" s="2749"/>
      <c r="V13" s="2750"/>
      <c r="W13" s="2751"/>
      <c r="X13" s="2751"/>
      <c r="Y13" s="2750"/>
      <c r="Z13" s="2750"/>
      <c r="AA13" s="2751"/>
      <c r="AB13" s="2751"/>
    </row>
    <row r="14" spans="1:29" ht="24" customHeight="1">
      <c r="A14" s="2747" t="s">
        <v>1293</v>
      </c>
      <c r="B14" s="553" t="s">
        <v>1287</v>
      </c>
      <c r="C14" s="547">
        <f>SUM(D14:E14)</f>
        <v>30</v>
      </c>
      <c r="D14" s="554">
        <f>D15+D16+D17+D18+D19</f>
        <v>13</v>
      </c>
      <c r="E14" s="554">
        <f>E15+E16+E17+E18+E19</f>
        <v>17</v>
      </c>
      <c r="F14" s="547">
        <v>0</v>
      </c>
      <c r="G14" s="554">
        <v>0</v>
      </c>
      <c r="H14" s="554">
        <v>0</v>
      </c>
      <c r="I14" s="547">
        <f>SUM(J14:K14)</f>
        <v>30</v>
      </c>
      <c r="J14" s="554">
        <f>J15+J16+J17+J18+J19</f>
        <v>13</v>
      </c>
      <c r="K14" s="554">
        <f>K15+K16+K17+K18+K19</f>
        <v>17</v>
      </c>
      <c r="L14" s="547">
        <v>0</v>
      </c>
      <c r="M14" s="554">
        <v>0</v>
      </c>
      <c r="N14" s="554">
        <v>0</v>
      </c>
      <c r="O14" s="547">
        <v>0</v>
      </c>
      <c r="P14" s="554">
        <v>0</v>
      </c>
      <c r="Q14" s="554">
        <v>0</v>
      </c>
      <c r="R14" s="547">
        <v>0</v>
      </c>
      <c r="S14" s="554">
        <v>0</v>
      </c>
      <c r="T14" s="554">
        <v>0</v>
      </c>
      <c r="U14" s="2749">
        <f>SUM(V14:W19)</f>
        <v>85</v>
      </c>
      <c r="V14" s="2750">
        <v>70</v>
      </c>
      <c r="W14" s="2751">
        <v>15</v>
      </c>
      <c r="X14" s="2751">
        <v>0</v>
      </c>
      <c r="Y14" s="2750">
        <v>0</v>
      </c>
      <c r="Z14" s="2750">
        <v>0</v>
      </c>
      <c r="AA14" s="2751">
        <v>0</v>
      </c>
      <c r="AB14" s="2751">
        <v>0</v>
      </c>
    </row>
    <row r="15" spans="1:29" ht="24" customHeight="1">
      <c r="A15" s="2748"/>
      <c r="B15" s="545" t="s">
        <v>1294</v>
      </c>
      <c r="C15" s="548">
        <f>I15</f>
        <v>7</v>
      </c>
      <c r="D15" s="549">
        <f>G15+J15</f>
        <v>3</v>
      </c>
      <c r="E15" s="549">
        <f>H15+K15</f>
        <v>4</v>
      </c>
      <c r="F15" s="548">
        <v>0</v>
      </c>
      <c r="G15" s="549">
        <v>0</v>
      </c>
      <c r="H15" s="549">
        <v>0</v>
      </c>
      <c r="I15" s="548">
        <f>J15+K15</f>
        <v>7</v>
      </c>
      <c r="J15" s="549">
        <v>3</v>
      </c>
      <c r="K15" s="549">
        <v>4</v>
      </c>
      <c r="L15" s="548">
        <v>0</v>
      </c>
      <c r="M15" s="549">
        <v>0</v>
      </c>
      <c r="N15" s="549">
        <v>0</v>
      </c>
      <c r="O15" s="548">
        <v>0</v>
      </c>
      <c r="P15" s="549">
        <v>0</v>
      </c>
      <c r="Q15" s="549">
        <v>0</v>
      </c>
      <c r="R15" s="548">
        <v>0</v>
      </c>
      <c r="S15" s="549">
        <v>0</v>
      </c>
      <c r="T15" s="549">
        <v>0</v>
      </c>
      <c r="U15" s="2749"/>
      <c r="V15" s="2750"/>
      <c r="W15" s="2751"/>
      <c r="X15" s="2751"/>
      <c r="Y15" s="2750"/>
      <c r="Z15" s="2750"/>
      <c r="AA15" s="2751"/>
      <c r="AB15" s="2751"/>
    </row>
    <row r="16" spans="1:29" ht="24" customHeight="1">
      <c r="A16" s="2748"/>
      <c r="B16" s="550" t="s">
        <v>1295</v>
      </c>
      <c r="C16" s="548">
        <f t="shared" ref="C16:C19" si="0">I16</f>
        <v>9</v>
      </c>
      <c r="D16" s="549">
        <f t="shared" ref="D16:E19" si="1">G16+J16</f>
        <v>4</v>
      </c>
      <c r="E16" s="549">
        <f t="shared" si="1"/>
        <v>5</v>
      </c>
      <c r="F16" s="548">
        <v>0</v>
      </c>
      <c r="G16" s="549">
        <v>0</v>
      </c>
      <c r="H16" s="549">
        <v>0</v>
      </c>
      <c r="I16" s="548">
        <f>J16+K16</f>
        <v>9</v>
      </c>
      <c r="J16" s="549">
        <v>4</v>
      </c>
      <c r="K16" s="549">
        <v>5</v>
      </c>
      <c r="L16" s="548">
        <v>0</v>
      </c>
      <c r="M16" s="549">
        <v>0</v>
      </c>
      <c r="N16" s="549">
        <v>0</v>
      </c>
      <c r="O16" s="548">
        <v>0</v>
      </c>
      <c r="P16" s="549">
        <v>0</v>
      </c>
      <c r="Q16" s="549">
        <v>0</v>
      </c>
      <c r="R16" s="548">
        <v>0</v>
      </c>
      <c r="S16" s="549">
        <v>0</v>
      </c>
      <c r="T16" s="549">
        <v>0</v>
      </c>
      <c r="U16" s="2749"/>
      <c r="V16" s="2750"/>
      <c r="W16" s="2751"/>
      <c r="X16" s="2751"/>
      <c r="Y16" s="2750"/>
      <c r="Z16" s="2750"/>
      <c r="AA16" s="2751"/>
      <c r="AB16" s="2751"/>
    </row>
    <row r="17" spans="1:67" ht="24" customHeight="1">
      <c r="A17" s="2748"/>
      <c r="B17" s="550" t="s">
        <v>1296</v>
      </c>
      <c r="C17" s="548">
        <f t="shared" si="0"/>
        <v>8</v>
      </c>
      <c r="D17" s="549">
        <f t="shared" si="1"/>
        <v>2</v>
      </c>
      <c r="E17" s="549">
        <f t="shared" si="1"/>
        <v>6</v>
      </c>
      <c r="F17" s="548">
        <v>0</v>
      </c>
      <c r="G17" s="549">
        <v>0</v>
      </c>
      <c r="H17" s="549">
        <v>0</v>
      </c>
      <c r="I17" s="548">
        <f>J17+K17</f>
        <v>8</v>
      </c>
      <c r="J17" s="549">
        <v>2</v>
      </c>
      <c r="K17" s="549">
        <v>6</v>
      </c>
      <c r="L17" s="548">
        <v>0</v>
      </c>
      <c r="M17" s="549">
        <v>0</v>
      </c>
      <c r="N17" s="549">
        <v>0</v>
      </c>
      <c r="O17" s="548">
        <v>0</v>
      </c>
      <c r="P17" s="549">
        <v>0</v>
      </c>
      <c r="Q17" s="549">
        <v>0</v>
      </c>
      <c r="R17" s="548">
        <v>0</v>
      </c>
      <c r="S17" s="549">
        <v>0</v>
      </c>
      <c r="T17" s="549">
        <v>0</v>
      </c>
      <c r="U17" s="2749"/>
      <c r="V17" s="2750"/>
      <c r="W17" s="2751"/>
      <c r="X17" s="2751"/>
      <c r="Y17" s="2750"/>
      <c r="Z17" s="2750"/>
      <c r="AA17" s="2751"/>
      <c r="AB17" s="2751"/>
    </row>
    <row r="18" spans="1:67" ht="24" customHeight="1">
      <c r="A18" s="2748"/>
      <c r="B18" s="550" t="s">
        <v>1297</v>
      </c>
      <c r="C18" s="548">
        <f t="shared" si="0"/>
        <v>4</v>
      </c>
      <c r="D18" s="549">
        <f t="shared" si="1"/>
        <v>2</v>
      </c>
      <c r="E18" s="549">
        <f t="shared" si="1"/>
        <v>2</v>
      </c>
      <c r="F18" s="548">
        <v>0</v>
      </c>
      <c r="G18" s="549">
        <v>0</v>
      </c>
      <c r="H18" s="549">
        <v>0</v>
      </c>
      <c r="I18" s="548">
        <f>J18+K18</f>
        <v>4</v>
      </c>
      <c r="J18" s="549">
        <v>2</v>
      </c>
      <c r="K18" s="549">
        <v>2</v>
      </c>
      <c r="L18" s="548">
        <v>0</v>
      </c>
      <c r="M18" s="549">
        <v>0</v>
      </c>
      <c r="N18" s="549">
        <v>0</v>
      </c>
      <c r="O18" s="548">
        <v>0</v>
      </c>
      <c r="P18" s="549">
        <v>0</v>
      </c>
      <c r="Q18" s="549">
        <v>0</v>
      </c>
      <c r="R18" s="548">
        <v>1</v>
      </c>
      <c r="S18" s="549">
        <v>1</v>
      </c>
      <c r="T18" s="549">
        <v>0</v>
      </c>
      <c r="U18" s="2749"/>
      <c r="V18" s="2750"/>
      <c r="W18" s="2751"/>
      <c r="X18" s="2751"/>
      <c r="Y18" s="2750"/>
      <c r="Z18" s="2750"/>
      <c r="AA18" s="2751"/>
      <c r="AB18" s="2751"/>
    </row>
    <row r="19" spans="1:67" ht="24" customHeight="1">
      <c r="A19" s="2748"/>
      <c r="B19" s="550" t="s">
        <v>1298</v>
      </c>
      <c r="C19" s="548">
        <f t="shared" si="0"/>
        <v>2</v>
      </c>
      <c r="D19" s="549">
        <f t="shared" si="1"/>
        <v>2</v>
      </c>
      <c r="E19" s="549">
        <f t="shared" si="1"/>
        <v>0</v>
      </c>
      <c r="F19" s="548">
        <v>0</v>
      </c>
      <c r="G19" s="549">
        <v>0</v>
      </c>
      <c r="H19" s="549">
        <v>0</v>
      </c>
      <c r="I19" s="548">
        <f>J19+K19</f>
        <v>2</v>
      </c>
      <c r="J19" s="549">
        <v>2</v>
      </c>
      <c r="K19" s="549">
        <v>0</v>
      </c>
      <c r="L19" s="548">
        <v>0</v>
      </c>
      <c r="M19" s="549">
        <v>0</v>
      </c>
      <c r="N19" s="549">
        <v>0</v>
      </c>
      <c r="O19" s="548">
        <v>0</v>
      </c>
      <c r="P19" s="549">
        <v>0</v>
      </c>
      <c r="Q19" s="549">
        <v>0</v>
      </c>
      <c r="R19" s="548">
        <v>0</v>
      </c>
      <c r="S19" s="549">
        <v>0</v>
      </c>
      <c r="T19" s="549">
        <v>0</v>
      </c>
      <c r="U19" s="2749"/>
      <c r="V19" s="2750"/>
      <c r="W19" s="2751"/>
      <c r="X19" s="2751"/>
      <c r="Y19" s="2750"/>
      <c r="Z19" s="2750"/>
      <c r="AA19" s="2751"/>
      <c r="AB19" s="2751"/>
    </row>
    <row r="20" spans="1:67" ht="24" customHeight="1">
      <c r="A20" s="2747" t="s">
        <v>1299</v>
      </c>
      <c r="B20" s="553" t="s">
        <v>1287</v>
      </c>
      <c r="C20" s="555">
        <f>SUM(D20:E20)</f>
        <v>47</v>
      </c>
      <c r="D20" s="556">
        <f>SUM(D21:D25)</f>
        <v>20</v>
      </c>
      <c r="E20" s="556">
        <f>SUM(E21:E25)</f>
        <v>27</v>
      </c>
      <c r="F20" s="555">
        <f t="shared" ref="F20:F25" si="2">G20+H20</f>
        <v>2</v>
      </c>
      <c r="G20" s="556">
        <f>G21+G22+G23+G24+G25</f>
        <v>2</v>
      </c>
      <c r="H20" s="556">
        <f>H21+H22+H23+H24+H25</f>
        <v>0</v>
      </c>
      <c r="I20" s="555">
        <f>I21+I22+I23+I24+I25</f>
        <v>44</v>
      </c>
      <c r="J20" s="556">
        <f>J21+J22+J23+J24+J25</f>
        <v>18</v>
      </c>
      <c r="K20" s="557">
        <f>K21+K22+K23+K24+K25</f>
        <v>26</v>
      </c>
      <c r="L20" s="558">
        <v>0</v>
      </c>
      <c r="M20" s="557">
        <v>0</v>
      </c>
      <c r="N20" s="557">
        <v>0</v>
      </c>
      <c r="O20" s="558">
        <v>1</v>
      </c>
      <c r="P20" s="557">
        <v>0</v>
      </c>
      <c r="Q20" s="557">
        <v>1</v>
      </c>
      <c r="R20" s="558">
        <v>0</v>
      </c>
      <c r="S20" s="557">
        <v>0</v>
      </c>
      <c r="T20" s="557">
        <v>0</v>
      </c>
      <c r="U20" s="2749">
        <f>V20+W20</f>
        <v>75</v>
      </c>
      <c r="V20" s="2750">
        <v>60</v>
      </c>
      <c r="W20" s="2751">
        <v>15</v>
      </c>
      <c r="X20" s="2751">
        <v>0</v>
      </c>
      <c r="Y20" s="2751">
        <v>0</v>
      </c>
      <c r="Z20" s="2751">
        <v>0</v>
      </c>
      <c r="AA20" s="2751">
        <v>0</v>
      </c>
      <c r="AB20" s="2751">
        <v>0</v>
      </c>
    </row>
    <row r="21" spans="1:67" ht="24" customHeight="1">
      <c r="A21" s="2748"/>
      <c r="B21" s="545" t="s">
        <v>1294</v>
      </c>
      <c r="C21" s="551">
        <f t="shared" ref="C21:E25" si="3">F21+I21</f>
        <v>10</v>
      </c>
      <c r="D21" s="552">
        <f>G21+J21</f>
        <v>4</v>
      </c>
      <c r="E21" s="552">
        <f>K21+O21</f>
        <v>7</v>
      </c>
      <c r="F21" s="551">
        <f t="shared" si="2"/>
        <v>0</v>
      </c>
      <c r="G21" s="552">
        <v>0</v>
      </c>
      <c r="H21" s="552">
        <v>0</v>
      </c>
      <c r="I21" s="551">
        <f>J21+K21</f>
        <v>10</v>
      </c>
      <c r="J21" s="552">
        <v>4</v>
      </c>
      <c r="K21" s="559">
        <v>6</v>
      </c>
      <c r="L21" s="551">
        <v>0</v>
      </c>
      <c r="M21" s="552">
        <v>0</v>
      </c>
      <c r="N21" s="552">
        <v>0</v>
      </c>
      <c r="O21" s="551">
        <v>1</v>
      </c>
      <c r="P21" s="552">
        <v>0</v>
      </c>
      <c r="Q21" s="552">
        <v>1</v>
      </c>
      <c r="R21" s="551">
        <v>0</v>
      </c>
      <c r="S21" s="552">
        <v>0</v>
      </c>
      <c r="T21" s="552">
        <v>0</v>
      </c>
      <c r="U21" s="2749"/>
      <c r="V21" s="2750"/>
      <c r="W21" s="2751"/>
      <c r="X21" s="2751"/>
      <c r="Y21" s="2751"/>
      <c r="Z21" s="2751"/>
      <c r="AA21" s="2751"/>
      <c r="AB21" s="2751"/>
    </row>
    <row r="22" spans="1:67" ht="24" customHeight="1">
      <c r="A22" s="2748"/>
      <c r="B22" s="550" t="s">
        <v>1295</v>
      </c>
      <c r="C22" s="551">
        <f t="shared" si="3"/>
        <v>12</v>
      </c>
      <c r="D22" s="552">
        <f>G22+J22</f>
        <v>2</v>
      </c>
      <c r="E22" s="552">
        <f t="shared" si="3"/>
        <v>10</v>
      </c>
      <c r="F22" s="551">
        <f t="shared" si="2"/>
        <v>1</v>
      </c>
      <c r="G22" s="552">
        <v>1</v>
      </c>
      <c r="H22" s="552">
        <v>0</v>
      </c>
      <c r="I22" s="551">
        <f>J22+K22</f>
        <v>11</v>
      </c>
      <c r="J22" s="552">
        <v>1</v>
      </c>
      <c r="K22" s="560">
        <v>10</v>
      </c>
      <c r="L22" s="551">
        <v>0</v>
      </c>
      <c r="M22" s="552">
        <v>0</v>
      </c>
      <c r="N22" s="552">
        <v>0</v>
      </c>
      <c r="O22" s="551">
        <v>0</v>
      </c>
      <c r="P22" s="552">
        <v>0</v>
      </c>
      <c r="Q22" s="552">
        <v>0</v>
      </c>
      <c r="R22" s="551">
        <v>0</v>
      </c>
      <c r="S22" s="552">
        <v>0</v>
      </c>
      <c r="T22" s="552">
        <v>0</v>
      </c>
      <c r="U22" s="2749"/>
      <c r="V22" s="2750"/>
      <c r="W22" s="2751"/>
      <c r="X22" s="2751"/>
      <c r="Y22" s="2751"/>
      <c r="Z22" s="2751"/>
      <c r="AA22" s="2751"/>
      <c r="AB22" s="2751"/>
    </row>
    <row r="23" spans="1:67" s="522" customFormat="1" ht="24" customHeight="1">
      <c r="A23" s="2748"/>
      <c r="B23" s="550" t="s">
        <v>1296</v>
      </c>
      <c r="C23" s="551">
        <f t="shared" si="3"/>
        <v>7</v>
      </c>
      <c r="D23" s="552">
        <f>G23+J23</f>
        <v>3</v>
      </c>
      <c r="E23" s="552">
        <f t="shared" si="3"/>
        <v>4</v>
      </c>
      <c r="F23" s="551">
        <f t="shared" si="2"/>
        <v>0</v>
      </c>
      <c r="G23" s="552">
        <v>0</v>
      </c>
      <c r="H23" s="552">
        <v>0</v>
      </c>
      <c r="I23" s="551">
        <f>J23+K23</f>
        <v>7</v>
      </c>
      <c r="J23" s="552">
        <v>3</v>
      </c>
      <c r="K23" s="560">
        <v>4</v>
      </c>
      <c r="L23" s="551">
        <v>0</v>
      </c>
      <c r="M23" s="552">
        <v>0</v>
      </c>
      <c r="N23" s="552">
        <v>0</v>
      </c>
      <c r="O23" s="551">
        <v>0</v>
      </c>
      <c r="P23" s="552">
        <v>0</v>
      </c>
      <c r="Q23" s="552">
        <v>0</v>
      </c>
      <c r="R23" s="551">
        <v>0</v>
      </c>
      <c r="S23" s="552">
        <v>0</v>
      </c>
      <c r="T23" s="552">
        <v>0</v>
      </c>
      <c r="U23" s="2749"/>
      <c r="V23" s="2750"/>
      <c r="W23" s="2751"/>
      <c r="X23" s="2751"/>
      <c r="Y23" s="2751"/>
      <c r="Z23" s="2751"/>
      <c r="AA23" s="2751"/>
      <c r="AB23" s="2751"/>
      <c r="AC23" s="523"/>
    </row>
    <row r="24" spans="1:67" ht="24" customHeight="1">
      <c r="A24" s="2748"/>
      <c r="B24" s="550" t="s">
        <v>1297</v>
      </c>
      <c r="C24" s="551">
        <f t="shared" si="3"/>
        <v>13</v>
      </c>
      <c r="D24" s="552">
        <f t="shared" si="3"/>
        <v>9</v>
      </c>
      <c r="E24" s="552">
        <f t="shared" si="3"/>
        <v>4</v>
      </c>
      <c r="F24" s="551">
        <f t="shared" si="2"/>
        <v>1</v>
      </c>
      <c r="G24" s="552">
        <v>1</v>
      </c>
      <c r="H24" s="552">
        <v>0</v>
      </c>
      <c r="I24" s="551">
        <f>J24+K24</f>
        <v>12</v>
      </c>
      <c r="J24" s="552">
        <v>8</v>
      </c>
      <c r="K24" s="560">
        <v>4</v>
      </c>
      <c r="L24" s="551">
        <v>0</v>
      </c>
      <c r="M24" s="552">
        <v>0</v>
      </c>
      <c r="N24" s="552">
        <v>0</v>
      </c>
      <c r="O24" s="551">
        <v>0</v>
      </c>
      <c r="P24" s="552">
        <v>0</v>
      </c>
      <c r="Q24" s="552">
        <v>0</v>
      </c>
      <c r="R24" s="551">
        <v>1</v>
      </c>
      <c r="S24" s="552">
        <v>1</v>
      </c>
      <c r="T24" s="552">
        <v>0</v>
      </c>
      <c r="U24" s="2749"/>
      <c r="V24" s="2750"/>
      <c r="W24" s="2751"/>
      <c r="X24" s="2751"/>
      <c r="Y24" s="2751"/>
      <c r="Z24" s="2751"/>
      <c r="AA24" s="2751"/>
      <c r="AB24" s="2751"/>
      <c r="AD24" s="522"/>
      <c r="AE24" s="522"/>
      <c r="AF24" s="522"/>
      <c r="AG24" s="522"/>
      <c r="AH24" s="522"/>
      <c r="AI24" s="522"/>
      <c r="AJ24" s="522"/>
      <c r="AK24" s="522"/>
      <c r="AL24" s="522"/>
      <c r="AM24" s="522"/>
      <c r="AN24" s="522"/>
      <c r="AO24" s="522"/>
      <c r="AP24" s="522"/>
      <c r="AQ24" s="522"/>
      <c r="AR24" s="522"/>
      <c r="AS24" s="522"/>
      <c r="AT24" s="522"/>
      <c r="AU24" s="522"/>
      <c r="AV24" s="522"/>
      <c r="AW24" s="522"/>
      <c r="AX24" s="522"/>
      <c r="AY24" s="522"/>
      <c r="AZ24" s="522"/>
      <c r="BA24" s="522"/>
      <c r="BB24" s="522"/>
      <c r="BC24" s="522"/>
      <c r="BD24" s="522"/>
      <c r="BE24" s="522"/>
      <c r="BF24" s="522"/>
      <c r="BG24" s="522"/>
      <c r="BH24" s="522"/>
      <c r="BI24" s="522"/>
      <c r="BJ24" s="522"/>
      <c r="BK24" s="522"/>
      <c r="BL24" s="522"/>
      <c r="BM24" s="522"/>
      <c r="BN24" s="522"/>
      <c r="BO24" s="522"/>
    </row>
    <row r="25" spans="1:67" ht="24" customHeight="1">
      <c r="A25" s="2748"/>
      <c r="B25" s="550" t="s">
        <v>1298</v>
      </c>
      <c r="C25" s="551">
        <f t="shared" si="3"/>
        <v>4</v>
      </c>
      <c r="D25" s="552">
        <f t="shared" si="3"/>
        <v>2</v>
      </c>
      <c r="E25" s="552">
        <f t="shared" si="3"/>
        <v>2</v>
      </c>
      <c r="F25" s="551">
        <f t="shared" si="2"/>
        <v>0</v>
      </c>
      <c r="G25" s="552">
        <v>0</v>
      </c>
      <c r="H25" s="552">
        <v>0</v>
      </c>
      <c r="I25" s="551">
        <f>J25+K25</f>
        <v>4</v>
      </c>
      <c r="J25" s="552">
        <v>2</v>
      </c>
      <c r="K25" s="560">
        <v>2</v>
      </c>
      <c r="L25" s="551">
        <v>0</v>
      </c>
      <c r="M25" s="552">
        <v>0</v>
      </c>
      <c r="N25" s="552">
        <v>0</v>
      </c>
      <c r="O25" s="551">
        <v>0</v>
      </c>
      <c r="P25" s="552">
        <v>0</v>
      </c>
      <c r="Q25" s="552">
        <v>0</v>
      </c>
      <c r="R25" s="551">
        <v>0</v>
      </c>
      <c r="S25" s="552">
        <v>0</v>
      </c>
      <c r="T25" s="552">
        <v>0</v>
      </c>
      <c r="U25" s="2749"/>
      <c r="V25" s="2750"/>
      <c r="W25" s="2751"/>
      <c r="X25" s="2751"/>
      <c r="Y25" s="2751"/>
      <c r="Z25" s="2751"/>
      <c r="AA25" s="2751"/>
      <c r="AB25" s="2751"/>
      <c r="AD25" s="522"/>
      <c r="AE25" s="522"/>
      <c r="AF25" s="522"/>
      <c r="AG25" s="522"/>
      <c r="AH25" s="522"/>
      <c r="AI25" s="522"/>
      <c r="AJ25" s="522"/>
      <c r="AK25" s="522"/>
      <c r="AL25" s="522"/>
      <c r="AM25" s="522"/>
      <c r="AN25" s="522"/>
      <c r="AO25" s="522"/>
      <c r="AP25" s="522"/>
      <c r="AQ25" s="522"/>
      <c r="AR25" s="522"/>
      <c r="AS25" s="522"/>
      <c r="AT25" s="522"/>
      <c r="AU25" s="522"/>
      <c r="AV25" s="522"/>
      <c r="AW25" s="522"/>
      <c r="AX25" s="522"/>
      <c r="AY25" s="522"/>
      <c r="AZ25" s="522"/>
      <c r="BA25" s="522"/>
      <c r="BB25" s="522"/>
      <c r="BC25" s="522"/>
      <c r="BD25" s="522"/>
      <c r="BE25" s="522"/>
      <c r="BF25" s="522"/>
      <c r="BG25" s="522"/>
      <c r="BH25" s="522"/>
      <c r="BI25" s="522"/>
      <c r="BJ25" s="522"/>
      <c r="BK25" s="522"/>
      <c r="BL25" s="522"/>
      <c r="BM25" s="522"/>
      <c r="BN25" s="522"/>
      <c r="BO25" s="522"/>
    </row>
    <row r="26" spans="1:67" ht="24" customHeight="1">
      <c r="A26" s="2747" t="s">
        <v>1300</v>
      </c>
      <c r="B26" s="553" t="s">
        <v>1287</v>
      </c>
      <c r="C26" s="547">
        <f>SUM(D26:E26)</f>
        <v>5</v>
      </c>
      <c r="D26" s="561">
        <v>3</v>
      </c>
      <c r="E26" s="561">
        <f>SUM(E27:E31)</f>
        <v>2</v>
      </c>
      <c r="F26" s="547">
        <f>SUM(G26:H26)</f>
        <v>0</v>
      </c>
      <c r="G26" s="561">
        <f t="shared" ref="G26:T26" si="4">SUM(G27:G31)</f>
        <v>0</v>
      </c>
      <c r="H26" s="561">
        <f t="shared" si="4"/>
        <v>0</v>
      </c>
      <c r="I26" s="547">
        <f>SUM(J26:K26)</f>
        <v>5</v>
      </c>
      <c r="J26" s="561">
        <f t="shared" si="4"/>
        <v>3</v>
      </c>
      <c r="K26" s="561">
        <f t="shared" si="4"/>
        <v>2</v>
      </c>
      <c r="L26" s="547">
        <f t="shared" ref="L26:L31" si="5">SUM(M26:N26)</f>
        <v>1</v>
      </c>
      <c r="M26" s="561">
        <f t="shared" si="4"/>
        <v>0</v>
      </c>
      <c r="N26" s="561">
        <v>1</v>
      </c>
      <c r="O26" s="547">
        <f t="shared" ref="O26:O31" si="6">SUM(P26:Q26)</f>
        <v>2</v>
      </c>
      <c r="P26" s="561">
        <f t="shared" si="4"/>
        <v>0</v>
      </c>
      <c r="Q26" s="561">
        <f t="shared" si="4"/>
        <v>2</v>
      </c>
      <c r="R26" s="547">
        <f t="shared" ref="R26:R31" si="7">SUM(S26:T26)</f>
        <v>1</v>
      </c>
      <c r="S26" s="561">
        <f t="shared" si="4"/>
        <v>1</v>
      </c>
      <c r="T26" s="561">
        <f t="shared" si="4"/>
        <v>0</v>
      </c>
      <c r="U26" s="2752">
        <v>5</v>
      </c>
      <c r="V26" s="2754">
        <v>5</v>
      </c>
      <c r="W26" s="2751">
        <v>0</v>
      </c>
      <c r="X26" s="2751">
        <v>0</v>
      </c>
      <c r="Y26" s="2751">
        <v>0</v>
      </c>
      <c r="Z26" s="2751">
        <v>0</v>
      </c>
      <c r="AA26" s="2751">
        <v>0</v>
      </c>
      <c r="AB26" s="2751">
        <v>0</v>
      </c>
    </row>
    <row r="27" spans="1:67" ht="24" customHeight="1">
      <c r="A27" s="2748"/>
      <c r="B27" s="545" t="s">
        <v>1294</v>
      </c>
      <c r="C27" s="548">
        <v>0</v>
      </c>
      <c r="D27" s="564">
        <v>0</v>
      </c>
      <c r="E27" s="564">
        <v>0</v>
      </c>
      <c r="F27" s="548">
        <f>SUM(G27:H27)</f>
        <v>0</v>
      </c>
      <c r="G27" s="565">
        <v>0</v>
      </c>
      <c r="H27" s="565">
        <v>0</v>
      </c>
      <c r="I27" s="548">
        <v>0</v>
      </c>
      <c r="J27" s="565">
        <v>0</v>
      </c>
      <c r="K27" s="565">
        <v>0</v>
      </c>
      <c r="L27" s="548">
        <f t="shared" si="5"/>
        <v>0</v>
      </c>
      <c r="M27" s="565">
        <v>0</v>
      </c>
      <c r="N27" s="565">
        <v>0</v>
      </c>
      <c r="O27" s="548">
        <f t="shared" si="6"/>
        <v>0</v>
      </c>
      <c r="P27" s="565">
        <v>0</v>
      </c>
      <c r="Q27" s="565">
        <v>0</v>
      </c>
      <c r="R27" s="548">
        <f t="shared" si="7"/>
        <v>0</v>
      </c>
      <c r="S27" s="563">
        <v>0</v>
      </c>
      <c r="T27" s="563">
        <v>0</v>
      </c>
      <c r="U27" s="2752"/>
      <c r="V27" s="2754"/>
      <c r="W27" s="2751"/>
      <c r="X27" s="2751"/>
      <c r="Y27" s="2751"/>
      <c r="Z27" s="2751"/>
      <c r="AA27" s="2751"/>
      <c r="AB27" s="2751"/>
    </row>
    <row r="28" spans="1:67" ht="24" customHeight="1">
      <c r="A28" s="2748"/>
      <c r="B28" s="550" t="s">
        <v>1295</v>
      </c>
      <c r="C28" s="548">
        <v>1</v>
      </c>
      <c r="D28" s="564">
        <v>1</v>
      </c>
      <c r="E28" s="564">
        <v>0</v>
      </c>
      <c r="F28" s="548">
        <f t="shared" ref="F28:F31" si="8">SUM(G28:H28)</f>
        <v>0</v>
      </c>
      <c r="G28" s="565">
        <v>0</v>
      </c>
      <c r="H28" s="565">
        <v>0</v>
      </c>
      <c r="I28" s="548">
        <v>1</v>
      </c>
      <c r="J28" s="565">
        <v>1</v>
      </c>
      <c r="K28" s="565">
        <v>0</v>
      </c>
      <c r="L28" s="548">
        <f t="shared" si="5"/>
        <v>0</v>
      </c>
      <c r="M28" s="565">
        <v>0</v>
      </c>
      <c r="N28" s="565">
        <v>0</v>
      </c>
      <c r="O28" s="548">
        <f t="shared" si="6"/>
        <v>0</v>
      </c>
      <c r="P28" s="565">
        <v>0</v>
      </c>
      <c r="Q28" s="565">
        <v>0</v>
      </c>
      <c r="R28" s="548">
        <f t="shared" si="7"/>
        <v>0</v>
      </c>
      <c r="S28" s="563">
        <v>0</v>
      </c>
      <c r="T28" s="563">
        <v>0</v>
      </c>
      <c r="U28" s="2752"/>
      <c r="V28" s="2754"/>
      <c r="W28" s="2751"/>
      <c r="X28" s="2751"/>
      <c r="Y28" s="2751"/>
      <c r="Z28" s="2751"/>
      <c r="AA28" s="2751"/>
      <c r="AB28" s="2751"/>
    </row>
    <row r="29" spans="1:67" s="522" customFormat="1" ht="24" customHeight="1">
      <c r="A29" s="2748"/>
      <c r="B29" s="550" t="s">
        <v>1296</v>
      </c>
      <c r="C29" s="548">
        <v>0</v>
      </c>
      <c r="D29" s="564">
        <v>0</v>
      </c>
      <c r="E29" s="564">
        <v>0</v>
      </c>
      <c r="F29" s="548">
        <f t="shared" si="8"/>
        <v>0</v>
      </c>
      <c r="G29" s="565">
        <v>0</v>
      </c>
      <c r="H29" s="565">
        <v>0</v>
      </c>
      <c r="I29" s="548">
        <v>0</v>
      </c>
      <c r="J29" s="565">
        <v>0</v>
      </c>
      <c r="K29" s="565">
        <v>0</v>
      </c>
      <c r="L29" s="548">
        <f t="shared" si="5"/>
        <v>0</v>
      </c>
      <c r="M29" s="565">
        <v>0</v>
      </c>
      <c r="N29" s="565">
        <v>0</v>
      </c>
      <c r="O29" s="548">
        <f t="shared" si="6"/>
        <v>0</v>
      </c>
      <c r="P29" s="565">
        <v>0</v>
      </c>
      <c r="Q29" s="565">
        <v>0</v>
      </c>
      <c r="R29" s="548">
        <f t="shared" si="7"/>
        <v>0</v>
      </c>
      <c r="S29" s="563">
        <v>0</v>
      </c>
      <c r="T29" s="563">
        <v>0</v>
      </c>
      <c r="U29" s="2752"/>
      <c r="V29" s="2754"/>
      <c r="W29" s="2751"/>
      <c r="X29" s="2751"/>
      <c r="Y29" s="2751"/>
      <c r="Z29" s="2751"/>
      <c r="AA29" s="2751"/>
      <c r="AB29" s="2751"/>
    </row>
    <row r="30" spans="1:67" ht="24" customHeight="1">
      <c r="A30" s="2748"/>
      <c r="B30" s="550" t="s">
        <v>1297</v>
      </c>
      <c r="C30" s="548">
        <f>SUM(D30:E30)</f>
        <v>2</v>
      </c>
      <c r="D30" s="564">
        <v>2</v>
      </c>
      <c r="E30" s="564">
        <v>0</v>
      </c>
      <c r="F30" s="548">
        <f t="shared" si="8"/>
        <v>0</v>
      </c>
      <c r="G30" s="565">
        <v>0</v>
      </c>
      <c r="H30" s="565">
        <v>0</v>
      </c>
      <c r="I30" s="548">
        <f>SUM(J30:K30)</f>
        <v>2</v>
      </c>
      <c r="J30" s="565">
        <v>2</v>
      </c>
      <c r="K30" s="565">
        <v>0</v>
      </c>
      <c r="L30" s="548">
        <f t="shared" si="5"/>
        <v>0</v>
      </c>
      <c r="M30" s="565">
        <v>0</v>
      </c>
      <c r="N30" s="565">
        <v>0</v>
      </c>
      <c r="O30" s="548">
        <f t="shared" si="6"/>
        <v>0</v>
      </c>
      <c r="P30" s="565">
        <v>0</v>
      </c>
      <c r="Q30" s="565">
        <v>0</v>
      </c>
      <c r="R30" s="548">
        <f t="shared" si="7"/>
        <v>0</v>
      </c>
      <c r="S30" s="563">
        <v>0</v>
      </c>
      <c r="T30" s="563">
        <v>0</v>
      </c>
      <c r="U30" s="2752"/>
      <c r="V30" s="2754"/>
      <c r="W30" s="2751"/>
      <c r="X30" s="2751"/>
      <c r="Y30" s="2751"/>
      <c r="Z30" s="2751"/>
      <c r="AA30" s="2751"/>
      <c r="AB30" s="2751"/>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c r="BE30" s="522"/>
      <c r="BF30" s="522"/>
      <c r="BG30" s="522"/>
      <c r="BH30" s="522"/>
      <c r="BI30" s="522"/>
      <c r="BJ30" s="522"/>
      <c r="BK30" s="522"/>
      <c r="BL30" s="522"/>
      <c r="BM30" s="522"/>
      <c r="BN30" s="522"/>
      <c r="BO30" s="522"/>
    </row>
    <row r="31" spans="1:67" ht="24" customHeight="1">
      <c r="A31" s="2748"/>
      <c r="B31" s="550" t="s">
        <v>1298</v>
      </c>
      <c r="C31" s="548">
        <f>SUM(D31:E31)</f>
        <v>2</v>
      </c>
      <c r="D31" s="564">
        <v>0</v>
      </c>
      <c r="E31" s="564">
        <v>2</v>
      </c>
      <c r="F31" s="548">
        <f t="shared" si="8"/>
        <v>0</v>
      </c>
      <c r="G31" s="565">
        <v>0</v>
      </c>
      <c r="H31" s="565">
        <v>0</v>
      </c>
      <c r="I31" s="548">
        <f t="shared" ref="I31" si="9">SUM(J31:K31)</f>
        <v>2</v>
      </c>
      <c r="J31" s="565">
        <v>0</v>
      </c>
      <c r="K31" s="565">
        <v>2</v>
      </c>
      <c r="L31" s="548">
        <f t="shared" si="5"/>
        <v>0</v>
      </c>
      <c r="M31" s="565">
        <v>0</v>
      </c>
      <c r="N31" s="565">
        <v>0</v>
      </c>
      <c r="O31" s="548">
        <f t="shared" si="6"/>
        <v>2</v>
      </c>
      <c r="P31" s="565">
        <v>0</v>
      </c>
      <c r="Q31" s="565">
        <v>2</v>
      </c>
      <c r="R31" s="548">
        <f t="shared" si="7"/>
        <v>1</v>
      </c>
      <c r="S31" s="563">
        <v>1</v>
      </c>
      <c r="T31" s="563">
        <v>0</v>
      </c>
      <c r="U31" s="2752"/>
      <c r="V31" s="2754"/>
      <c r="W31" s="2751"/>
      <c r="X31" s="2751"/>
      <c r="Y31" s="2751"/>
      <c r="Z31" s="2751"/>
      <c r="AA31" s="2751"/>
      <c r="AB31" s="2751"/>
      <c r="AC31" s="522"/>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22"/>
      <c r="BC31" s="522"/>
      <c r="BD31" s="522"/>
      <c r="BE31" s="522"/>
      <c r="BF31" s="522"/>
      <c r="BG31" s="522"/>
      <c r="BH31" s="522"/>
      <c r="BI31" s="522"/>
      <c r="BJ31" s="522"/>
      <c r="BK31" s="522"/>
      <c r="BL31" s="522"/>
      <c r="BM31" s="522"/>
      <c r="BN31" s="522"/>
      <c r="BO31" s="522"/>
    </row>
    <row r="32" spans="1:67" ht="24" customHeight="1">
      <c r="A32" s="2747" t="s">
        <v>1301</v>
      </c>
      <c r="B32" s="553" t="s">
        <v>1287</v>
      </c>
      <c r="C32" s="547">
        <f t="shared" ref="C32:I32" si="10">SUM(C33:C37)</f>
        <v>24</v>
      </c>
      <c r="D32" s="561">
        <f t="shared" si="10"/>
        <v>10</v>
      </c>
      <c r="E32" s="561">
        <f t="shared" si="10"/>
        <v>14</v>
      </c>
      <c r="F32" s="547">
        <f t="shared" si="10"/>
        <v>6</v>
      </c>
      <c r="G32" s="561">
        <f t="shared" si="10"/>
        <v>5</v>
      </c>
      <c r="H32" s="561">
        <f t="shared" si="10"/>
        <v>1</v>
      </c>
      <c r="I32" s="547">
        <f t="shared" si="10"/>
        <v>18</v>
      </c>
      <c r="J32" s="561">
        <v>7</v>
      </c>
      <c r="K32" s="561">
        <v>14</v>
      </c>
      <c r="L32" s="547">
        <f t="shared" ref="L32:T32" si="11">SUM(L33:L37)</f>
        <v>0</v>
      </c>
      <c r="M32" s="561">
        <f t="shared" si="11"/>
        <v>0</v>
      </c>
      <c r="N32" s="561">
        <f t="shared" si="11"/>
        <v>0</v>
      </c>
      <c r="O32" s="547">
        <f t="shared" si="11"/>
        <v>13</v>
      </c>
      <c r="P32" s="561">
        <f t="shared" si="11"/>
        <v>4</v>
      </c>
      <c r="Q32" s="561">
        <f t="shared" si="11"/>
        <v>9</v>
      </c>
      <c r="R32" s="547">
        <f t="shared" si="11"/>
        <v>1</v>
      </c>
      <c r="S32" s="561">
        <f t="shared" si="11"/>
        <v>0</v>
      </c>
      <c r="T32" s="561">
        <f t="shared" si="11"/>
        <v>1</v>
      </c>
      <c r="U32" s="2752">
        <v>24</v>
      </c>
      <c r="V32" s="2754">
        <v>24</v>
      </c>
      <c r="W32" s="2751">
        <v>0</v>
      </c>
      <c r="X32" s="2751">
        <v>0</v>
      </c>
      <c r="Y32" s="2751">
        <v>0</v>
      </c>
      <c r="Z32" s="2751">
        <v>0</v>
      </c>
      <c r="AA32" s="2751">
        <v>0</v>
      </c>
      <c r="AB32" s="2751">
        <v>0</v>
      </c>
    </row>
    <row r="33" spans="1:67" ht="24" customHeight="1">
      <c r="A33" s="2748"/>
      <c r="B33" s="545" t="s">
        <v>1294</v>
      </c>
      <c r="C33" s="548">
        <f>SUM(D33,E33)</f>
        <v>3</v>
      </c>
      <c r="D33" s="566">
        <v>1</v>
      </c>
      <c r="E33" s="566">
        <v>2</v>
      </c>
      <c r="F33" s="548">
        <f>SUM(G33,H33)</f>
        <v>0</v>
      </c>
      <c r="G33" s="565">
        <v>0</v>
      </c>
      <c r="H33" s="565">
        <v>0</v>
      </c>
      <c r="I33" s="548">
        <f>SUM(J33,K33)</f>
        <v>3</v>
      </c>
      <c r="J33" s="565">
        <v>1</v>
      </c>
      <c r="K33" s="565">
        <v>2</v>
      </c>
      <c r="L33" s="548">
        <f>SUM(M33,N33)</f>
        <v>0</v>
      </c>
      <c r="M33" s="565">
        <v>0</v>
      </c>
      <c r="N33" s="565">
        <v>0</v>
      </c>
      <c r="O33" s="548">
        <f>SUM(P33,Q33)</f>
        <v>2</v>
      </c>
      <c r="P33" s="565">
        <v>0</v>
      </c>
      <c r="Q33" s="565">
        <v>2</v>
      </c>
      <c r="R33" s="548">
        <f>SUM(S33,T33)</f>
        <v>0</v>
      </c>
      <c r="S33" s="563">
        <v>0</v>
      </c>
      <c r="T33" s="563">
        <v>0</v>
      </c>
      <c r="U33" s="2752"/>
      <c r="V33" s="2754"/>
      <c r="W33" s="2751"/>
      <c r="X33" s="2751"/>
      <c r="Y33" s="2751"/>
      <c r="Z33" s="2751"/>
      <c r="AA33" s="2751"/>
      <c r="AB33" s="2751"/>
    </row>
    <row r="34" spans="1:67" ht="24" customHeight="1">
      <c r="A34" s="2748"/>
      <c r="B34" s="550" t="s">
        <v>1295</v>
      </c>
      <c r="C34" s="548">
        <f>SUM(D34,E34)</f>
        <v>3</v>
      </c>
      <c r="D34" s="566">
        <v>1</v>
      </c>
      <c r="E34" s="566">
        <v>2</v>
      </c>
      <c r="F34" s="548">
        <f>SUM(G34,H34)</f>
        <v>1</v>
      </c>
      <c r="G34" s="565">
        <v>1</v>
      </c>
      <c r="H34" s="565">
        <v>0</v>
      </c>
      <c r="I34" s="548">
        <f>SUM(J34,K34)</f>
        <v>2</v>
      </c>
      <c r="J34" s="565">
        <v>0</v>
      </c>
      <c r="K34" s="565">
        <v>2</v>
      </c>
      <c r="L34" s="548">
        <f>SUM(M34,N34)</f>
        <v>0</v>
      </c>
      <c r="M34" s="565">
        <v>0</v>
      </c>
      <c r="N34" s="565">
        <v>0</v>
      </c>
      <c r="O34" s="548">
        <f>SUM(P34,Q34)</f>
        <v>3</v>
      </c>
      <c r="P34" s="565">
        <v>1</v>
      </c>
      <c r="Q34" s="565">
        <v>2</v>
      </c>
      <c r="R34" s="548">
        <f>SUM(S34,T34)</f>
        <v>0</v>
      </c>
      <c r="S34" s="563">
        <v>0</v>
      </c>
      <c r="T34" s="563">
        <v>0</v>
      </c>
      <c r="U34" s="2752"/>
      <c r="V34" s="2754"/>
      <c r="W34" s="2751"/>
      <c r="X34" s="2751"/>
      <c r="Y34" s="2751"/>
      <c r="Z34" s="2751"/>
      <c r="AA34" s="2751"/>
      <c r="AB34" s="2751"/>
    </row>
    <row r="35" spans="1:67" s="522" customFormat="1" ht="24" customHeight="1">
      <c r="A35" s="2748"/>
      <c r="B35" s="550" t="s">
        <v>1296</v>
      </c>
      <c r="C35" s="548">
        <f>SUM(D35,E35)</f>
        <v>9</v>
      </c>
      <c r="D35" s="566">
        <v>5</v>
      </c>
      <c r="E35" s="566">
        <v>4</v>
      </c>
      <c r="F35" s="548">
        <f>SUM(G35,H35)</f>
        <v>2</v>
      </c>
      <c r="G35" s="565">
        <v>2</v>
      </c>
      <c r="H35" s="565">
        <v>0</v>
      </c>
      <c r="I35" s="548">
        <f>SUM(J35,K35)</f>
        <v>7</v>
      </c>
      <c r="J35" s="565">
        <v>3</v>
      </c>
      <c r="K35" s="565">
        <v>4</v>
      </c>
      <c r="L35" s="548">
        <f>SUM(M35,N35)</f>
        <v>0</v>
      </c>
      <c r="M35" s="565">
        <v>0</v>
      </c>
      <c r="N35" s="565">
        <v>0</v>
      </c>
      <c r="O35" s="548">
        <f>SUM(P35,Q35)</f>
        <v>4</v>
      </c>
      <c r="P35" s="565">
        <v>2</v>
      </c>
      <c r="Q35" s="565">
        <v>2</v>
      </c>
      <c r="R35" s="548">
        <f>SUM(S35,T35)</f>
        <v>0</v>
      </c>
      <c r="S35" s="563">
        <v>0</v>
      </c>
      <c r="T35" s="563">
        <v>0</v>
      </c>
      <c r="U35" s="2752"/>
      <c r="V35" s="2754"/>
      <c r="W35" s="2751"/>
      <c r="X35" s="2751"/>
      <c r="Y35" s="2751"/>
      <c r="Z35" s="2751"/>
      <c r="AA35" s="2751"/>
      <c r="AB35" s="2751"/>
    </row>
    <row r="36" spans="1:67" ht="24" customHeight="1">
      <c r="A36" s="2748"/>
      <c r="B36" s="550" t="s">
        <v>1297</v>
      </c>
      <c r="C36" s="548">
        <f>SUM(D36,E36)</f>
        <v>4</v>
      </c>
      <c r="D36" s="566">
        <v>2</v>
      </c>
      <c r="E36" s="566">
        <v>2</v>
      </c>
      <c r="F36" s="548">
        <f>SUM(G36,H36)</f>
        <v>1</v>
      </c>
      <c r="G36" s="565">
        <v>1</v>
      </c>
      <c r="H36" s="565">
        <v>0</v>
      </c>
      <c r="I36" s="548">
        <f>SUM(J36,K36)</f>
        <v>3</v>
      </c>
      <c r="J36" s="565">
        <v>1</v>
      </c>
      <c r="K36" s="565">
        <v>2</v>
      </c>
      <c r="L36" s="548">
        <f>SUM(M36,N36)</f>
        <v>0</v>
      </c>
      <c r="M36" s="565">
        <v>0</v>
      </c>
      <c r="N36" s="565">
        <v>0</v>
      </c>
      <c r="O36" s="548">
        <f>SUM(P36,Q36)</f>
        <v>2</v>
      </c>
      <c r="P36" s="565">
        <v>1</v>
      </c>
      <c r="Q36" s="565">
        <v>1</v>
      </c>
      <c r="R36" s="548">
        <f>SUM(S36,T36)</f>
        <v>0</v>
      </c>
      <c r="S36" s="563">
        <v>0</v>
      </c>
      <c r="T36" s="563">
        <v>0</v>
      </c>
      <c r="U36" s="2752"/>
      <c r="V36" s="2754"/>
      <c r="W36" s="2751"/>
      <c r="X36" s="2751"/>
      <c r="Y36" s="2751"/>
      <c r="Z36" s="2751"/>
      <c r="AA36" s="2751"/>
      <c r="AB36" s="2751"/>
      <c r="AC36" s="522"/>
      <c r="AD36" s="522"/>
      <c r="AE36" s="522"/>
      <c r="AF36" s="522"/>
      <c r="AG36" s="522"/>
      <c r="AH36" s="522"/>
      <c r="AI36" s="522"/>
      <c r="AJ36" s="522"/>
      <c r="AK36" s="522"/>
      <c r="AL36" s="522"/>
      <c r="AM36" s="522"/>
      <c r="AN36" s="522"/>
      <c r="AO36" s="522"/>
      <c r="AP36" s="522"/>
      <c r="AQ36" s="522"/>
      <c r="AR36" s="522"/>
      <c r="AS36" s="522"/>
      <c r="AT36" s="522"/>
      <c r="AU36" s="522"/>
      <c r="AV36" s="522"/>
      <c r="AW36" s="522"/>
      <c r="AX36" s="522"/>
      <c r="AY36" s="522"/>
      <c r="AZ36" s="522"/>
      <c r="BA36" s="522"/>
      <c r="BB36" s="522"/>
      <c r="BC36" s="522"/>
      <c r="BD36" s="522"/>
      <c r="BE36" s="522"/>
      <c r="BF36" s="522"/>
      <c r="BG36" s="522"/>
      <c r="BH36" s="522"/>
      <c r="BI36" s="522"/>
      <c r="BJ36" s="522"/>
      <c r="BK36" s="522"/>
      <c r="BL36" s="522"/>
      <c r="BM36" s="522"/>
      <c r="BN36" s="522"/>
      <c r="BO36" s="522"/>
    </row>
    <row r="37" spans="1:67" ht="24" customHeight="1">
      <c r="A37" s="2748"/>
      <c r="B37" s="550" t="s">
        <v>1298</v>
      </c>
      <c r="C37" s="548">
        <f>SUM(D37,E37)</f>
        <v>5</v>
      </c>
      <c r="D37" s="566">
        <v>1</v>
      </c>
      <c r="E37" s="566">
        <v>4</v>
      </c>
      <c r="F37" s="548">
        <f>SUM(G37,H37)</f>
        <v>2</v>
      </c>
      <c r="G37" s="565">
        <v>1</v>
      </c>
      <c r="H37" s="565">
        <v>1</v>
      </c>
      <c r="I37" s="548">
        <f>SUM(J37,K37)</f>
        <v>3</v>
      </c>
      <c r="J37" s="565">
        <v>0</v>
      </c>
      <c r="K37" s="565">
        <v>3</v>
      </c>
      <c r="L37" s="548">
        <f>SUM(M37,N37)</f>
        <v>0</v>
      </c>
      <c r="M37" s="565">
        <v>0</v>
      </c>
      <c r="N37" s="565">
        <v>0</v>
      </c>
      <c r="O37" s="548">
        <f>SUM(P37,Q37)</f>
        <v>2</v>
      </c>
      <c r="P37" s="565">
        <v>0</v>
      </c>
      <c r="Q37" s="565">
        <v>2</v>
      </c>
      <c r="R37" s="548">
        <f>SUM(S37,T37)</f>
        <v>1</v>
      </c>
      <c r="S37" s="563">
        <v>0</v>
      </c>
      <c r="T37" s="563">
        <v>1</v>
      </c>
      <c r="U37" s="2752"/>
      <c r="V37" s="2754"/>
      <c r="W37" s="2751"/>
      <c r="X37" s="2751"/>
      <c r="Y37" s="2751"/>
      <c r="Z37" s="2751"/>
      <c r="AA37" s="2751"/>
      <c r="AB37" s="2751"/>
      <c r="AC37" s="522"/>
      <c r="AD37" s="522"/>
      <c r="AE37" s="522"/>
      <c r="AF37" s="522"/>
      <c r="AG37" s="522"/>
      <c r="AH37" s="522"/>
      <c r="AI37" s="522"/>
      <c r="AJ37" s="522"/>
      <c r="AK37" s="522"/>
      <c r="AL37" s="522"/>
      <c r="AM37" s="522"/>
      <c r="AN37" s="522"/>
      <c r="AO37" s="522"/>
      <c r="AP37" s="522"/>
      <c r="AQ37" s="522"/>
      <c r="AR37" s="522"/>
      <c r="AS37" s="522"/>
      <c r="AT37" s="522"/>
      <c r="AU37" s="522"/>
      <c r="AV37" s="522"/>
      <c r="AW37" s="522"/>
      <c r="AX37" s="522"/>
      <c r="AY37" s="522"/>
      <c r="AZ37" s="522"/>
      <c r="BA37" s="522"/>
      <c r="BB37" s="522"/>
      <c r="BC37" s="522"/>
      <c r="BD37" s="522"/>
      <c r="BE37" s="522"/>
      <c r="BF37" s="522"/>
      <c r="BG37" s="522"/>
      <c r="BH37" s="522"/>
      <c r="BI37" s="522"/>
      <c r="BJ37" s="522"/>
      <c r="BK37" s="522"/>
      <c r="BL37" s="522"/>
      <c r="BM37" s="522"/>
      <c r="BN37" s="522"/>
      <c r="BO37" s="522"/>
    </row>
    <row r="38" spans="1:67" ht="24" customHeight="1">
      <c r="A38" s="2748" t="s">
        <v>1302</v>
      </c>
      <c r="B38" s="553" t="s">
        <v>1287</v>
      </c>
      <c r="C38" s="567">
        <f t="shared" ref="C38:T38" si="12">SUM(C39:C43)</f>
        <v>21</v>
      </c>
      <c r="D38" s="568">
        <f>SUM(D39:D43)</f>
        <v>13</v>
      </c>
      <c r="E38" s="568">
        <f>SUM(E39:E43)</f>
        <v>8</v>
      </c>
      <c r="F38" s="567">
        <f t="shared" si="12"/>
        <v>4</v>
      </c>
      <c r="G38" s="568">
        <f t="shared" si="12"/>
        <v>3</v>
      </c>
      <c r="H38" s="568">
        <f t="shared" si="12"/>
        <v>1</v>
      </c>
      <c r="I38" s="567">
        <f t="shared" si="12"/>
        <v>17</v>
      </c>
      <c r="J38" s="568">
        <f t="shared" si="12"/>
        <v>10</v>
      </c>
      <c r="K38" s="568">
        <f t="shared" si="12"/>
        <v>7</v>
      </c>
      <c r="L38" s="567">
        <f t="shared" si="12"/>
        <v>3</v>
      </c>
      <c r="M38" s="568">
        <f t="shared" si="12"/>
        <v>3</v>
      </c>
      <c r="N38" s="568">
        <f t="shared" si="12"/>
        <v>0</v>
      </c>
      <c r="O38" s="567">
        <f t="shared" si="12"/>
        <v>7</v>
      </c>
      <c r="P38" s="568">
        <f t="shared" si="12"/>
        <v>3</v>
      </c>
      <c r="Q38" s="568">
        <f t="shared" si="12"/>
        <v>4</v>
      </c>
      <c r="R38" s="567">
        <f t="shared" si="12"/>
        <v>0</v>
      </c>
      <c r="S38" s="568">
        <f t="shared" si="12"/>
        <v>0</v>
      </c>
      <c r="T38" s="568">
        <f t="shared" si="12"/>
        <v>0</v>
      </c>
      <c r="U38" s="2749">
        <v>20</v>
      </c>
      <c r="V38" s="2750">
        <v>15</v>
      </c>
      <c r="W38" s="2751">
        <v>5</v>
      </c>
      <c r="X38" s="2742">
        <v>0</v>
      </c>
      <c r="Y38" s="2741">
        <v>0</v>
      </c>
      <c r="Z38" s="2741">
        <v>0</v>
      </c>
      <c r="AA38" s="2742">
        <v>0</v>
      </c>
      <c r="AB38" s="2742">
        <v>0</v>
      </c>
    </row>
    <row r="39" spans="1:67" ht="24" customHeight="1">
      <c r="A39" s="2748"/>
      <c r="B39" s="545" t="s">
        <v>1294</v>
      </c>
      <c r="C39" s="569">
        <v>2</v>
      </c>
      <c r="D39" s="570">
        <v>2</v>
      </c>
      <c r="E39" s="570">
        <v>0</v>
      </c>
      <c r="F39" s="569">
        <v>1</v>
      </c>
      <c r="G39" s="566">
        <v>1</v>
      </c>
      <c r="H39" s="566">
        <v>0</v>
      </c>
      <c r="I39" s="569">
        <v>1</v>
      </c>
      <c r="J39" s="570">
        <v>1</v>
      </c>
      <c r="K39" s="570">
        <v>0</v>
      </c>
      <c r="L39" s="569">
        <f>SUM(M39:N39)</f>
        <v>0</v>
      </c>
      <c r="M39" s="571">
        <v>0</v>
      </c>
      <c r="N39" s="571">
        <v>0</v>
      </c>
      <c r="O39" s="569">
        <f>SUM(P39:Q39)</f>
        <v>0</v>
      </c>
      <c r="P39" s="571">
        <v>0</v>
      </c>
      <c r="Q39" s="571">
        <v>0</v>
      </c>
      <c r="R39" s="569">
        <f>SUM(S39:T39)</f>
        <v>0</v>
      </c>
      <c r="S39" s="571">
        <v>0</v>
      </c>
      <c r="T39" s="571">
        <v>0</v>
      </c>
      <c r="U39" s="2749"/>
      <c r="V39" s="2750"/>
      <c r="W39" s="2751"/>
      <c r="X39" s="2742"/>
      <c r="Y39" s="2741"/>
      <c r="Z39" s="2741"/>
      <c r="AA39" s="2742"/>
      <c r="AB39" s="2742"/>
    </row>
    <row r="40" spans="1:67" ht="24" customHeight="1">
      <c r="A40" s="2748"/>
      <c r="B40" s="550" t="s">
        <v>1295</v>
      </c>
      <c r="C40" s="569">
        <v>6</v>
      </c>
      <c r="D40" s="570">
        <v>2</v>
      </c>
      <c r="E40" s="570">
        <v>4</v>
      </c>
      <c r="F40" s="569">
        <v>2</v>
      </c>
      <c r="G40" s="566">
        <v>2</v>
      </c>
      <c r="H40" s="566">
        <v>0</v>
      </c>
      <c r="I40" s="569">
        <f>SUM(J40:K40)</f>
        <v>4</v>
      </c>
      <c r="J40" s="572">
        <v>0</v>
      </c>
      <c r="K40" s="570">
        <v>4</v>
      </c>
      <c r="L40" s="569">
        <f>SUM(M40:N40)</f>
        <v>0</v>
      </c>
      <c r="M40" s="571">
        <v>0</v>
      </c>
      <c r="N40" s="571">
        <v>0</v>
      </c>
      <c r="O40" s="569">
        <f>SUM(P40:Q40)</f>
        <v>3</v>
      </c>
      <c r="P40" s="571">
        <v>2</v>
      </c>
      <c r="Q40" s="571">
        <v>1</v>
      </c>
      <c r="R40" s="569">
        <f>SUM(S40:T40)</f>
        <v>0</v>
      </c>
      <c r="S40" s="571">
        <v>0</v>
      </c>
      <c r="T40" s="571">
        <v>0</v>
      </c>
      <c r="U40" s="2749"/>
      <c r="V40" s="2750"/>
      <c r="W40" s="2751"/>
      <c r="X40" s="2742"/>
      <c r="Y40" s="2741"/>
      <c r="Z40" s="2741"/>
      <c r="AA40" s="2742"/>
      <c r="AB40" s="2742"/>
    </row>
    <row r="41" spans="1:67" s="522" customFormat="1" ht="24" customHeight="1">
      <c r="A41" s="2748"/>
      <c r="B41" s="550" t="s">
        <v>1296</v>
      </c>
      <c r="C41" s="569">
        <v>4</v>
      </c>
      <c r="D41" s="570">
        <v>3</v>
      </c>
      <c r="E41" s="570">
        <v>1</v>
      </c>
      <c r="F41" s="569">
        <v>0</v>
      </c>
      <c r="G41" s="566">
        <v>0</v>
      </c>
      <c r="H41" s="566">
        <v>0</v>
      </c>
      <c r="I41" s="569">
        <f>SUM(J41:K41)</f>
        <v>4</v>
      </c>
      <c r="J41" s="570">
        <v>3</v>
      </c>
      <c r="K41" s="570">
        <v>1</v>
      </c>
      <c r="L41" s="569">
        <f>SUM(M41:N41)</f>
        <v>1</v>
      </c>
      <c r="M41" s="571">
        <v>1</v>
      </c>
      <c r="N41" s="571">
        <v>0</v>
      </c>
      <c r="O41" s="569">
        <f>SUM(P41:Q41)</f>
        <v>0</v>
      </c>
      <c r="P41" s="571">
        <v>0</v>
      </c>
      <c r="Q41" s="571">
        <v>0</v>
      </c>
      <c r="R41" s="569">
        <f>SUM(S41:T41)</f>
        <v>0</v>
      </c>
      <c r="S41" s="571">
        <v>0</v>
      </c>
      <c r="T41" s="571">
        <v>0</v>
      </c>
      <c r="U41" s="2749"/>
      <c r="V41" s="2750"/>
      <c r="W41" s="2751"/>
      <c r="X41" s="2742"/>
      <c r="Y41" s="2741"/>
      <c r="Z41" s="2741"/>
      <c r="AA41" s="2742"/>
      <c r="AB41" s="2742"/>
    </row>
    <row r="42" spans="1:67" ht="24" customHeight="1">
      <c r="A42" s="2748"/>
      <c r="B42" s="550" t="s">
        <v>1297</v>
      </c>
      <c r="C42" s="569">
        <v>5</v>
      </c>
      <c r="D42" s="570">
        <v>3</v>
      </c>
      <c r="E42" s="570">
        <v>2</v>
      </c>
      <c r="F42" s="569">
        <v>1</v>
      </c>
      <c r="G42" s="566">
        <v>0</v>
      </c>
      <c r="H42" s="566">
        <v>1</v>
      </c>
      <c r="I42" s="569">
        <f>SUM(J42:K42)</f>
        <v>4</v>
      </c>
      <c r="J42" s="570">
        <v>3</v>
      </c>
      <c r="K42" s="570">
        <v>1</v>
      </c>
      <c r="L42" s="569">
        <f>SUM(M42:N42)</f>
        <v>0</v>
      </c>
      <c r="M42" s="571">
        <v>0</v>
      </c>
      <c r="N42" s="571">
        <v>0</v>
      </c>
      <c r="O42" s="569">
        <f>SUM(P42:Q42)</f>
        <v>3</v>
      </c>
      <c r="P42" s="571">
        <v>0</v>
      </c>
      <c r="Q42" s="571">
        <v>3</v>
      </c>
      <c r="R42" s="569">
        <f>SUM(S42:T42)</f>
        <v>0</v>
      </c>
      <c r="S42" s="571">
        <v>0</v>
      </c>
      <c r="T42" s="571">
        <v>0</v>
      </c>
      <c r="U42" s="2749"/>
      <c r="V42" s="2750"/>
      <c r="W42" s="2751"/>
      <c r="X42" s="2742"/>
      <c r="Y42" s="2741"/>
      <c r="Z42" s="2741"/>
      <c r="AA42" s="2742"/>
      <c r="AB42" s="2742"/>
      <c r="AC42" s="522"/>
      <c r="AD42" s="522"/>
      <c r="AE42" s="522"/>
      <c r="AF42" s="522"/>
      <c r="AG42" s="522"/>
      <c r="AH42" s="522"/>
      <c r="AI42" s="522"/>
      <c r="AJ42" s="522"/>
      <c r="AK42" s="522"/>
      <c r="AL42" s="522"/>
      <c r="AM42" s="522"/>
      <c r="AN42" s="522"/>
      <c r="AO42" s="522"/>
      <c r="AP42" s="522"/>
      <c r="AQ42" s="522"/>
      <c r="AR42" s="522"/>
      <c r="AS42" s="522"/>
      <c r="AT42" s="522"/>
      <c r="AU42" s="522"/>
      <c r="AV42" s="522"/>
      <c r="AW42" s="522"/>
      <c r="AX42" s="522"/>
      <c r="AY42" s="522"/>
      <c r="AZ42" s="522"/>
      <c r="BA42" s="522"/>
      <c r="BB42" s="522"/>
      <c r="BC42" s="522"/>
      <c r="BD42" s="522"/>
      <c r="BE42" s="522"/>
      <c r="BF42" s="522"/>
      <c r="BG42" s="522"/>
      <c r="BH42" s="522"/>
      <c r="BI42" s="522"/>
      <c r="BJ42" s="522"/>
      <c r="BK42" s="522"/>
      <c r="BL42" s="522"/>
      <c r="BM42" s="522"/>
      <c r="BN42" s="522"/>
      <c r="BO42" s="522"/>
    </row>
    <row r="43" spans="1:67" ht="24" customHeight="1">
      <c r="A43" s="2748"/>
      <c r="B43" s="550" t="s">
        <v>1298</v>
      </c>
      <c r="C43" s="569">
        <v>4</v>
      </c>
      <c r="D43" s="570">
        <v>3</v>
      </c>
      <c r="E43" s="570">
        <v>1</v>
      </c>
      <c r="F43" s="569">
        <f>SUM(G43:H43)</f>
        <v>0</v>
      </c>
      <c r="G43" s="566">
        <v>0</v>
      </c>
      <c r="H43" s="566">
        <v>0</v>
      </c>
      <c r="I43" s="569">
        <v>4</v>
      </c>
      <c r="J43" s="570">
        <v>3</v>
      </c>
      <c r="K43" s="570">
        <v>1</v>
      </c>
      <c r="L43" s="569">
        <f>SUM(M43:N43)</f>
        <v>2</v>
      </c>
      <c r="M43" s="571">
        <v>2</v>
      </c>
      <c r="N43" s="571">
        <v>0</v>
      </c>
      <c r="O43" s="569">
        <f>SUM(P43:Q43)</f>
        <v>1</v>
      </c>
      <c r="P43" s="571">
        <v>1</v>
      </c>
      <c r="Q43" s="571">
        <v>0</v>
      </c>
      <c r="R43" s="569">
        <f>SUM(S43:T43)</f>
        <v>0</v>
      </c>
      <c r="S43" s="571">
        <v>0</v>
      </c>
      <c r="T43" s="571">
        <v>0</v>
      </c>
      <c r="U43" s="2749"/>
      <c r="V43" s="2750"/>
      <c r="W43" s="2751"/>
      <c r="X43" s="2742"/>
      <c r="Y43" s="2741"/>
      <c r="Z43" s="2741"/>
      <c r="AA43" s="2742"/>
      <c r="AB43" s="2742"/>
      <c r="AC43" s="522"/>
      <c r="AD43" s="522"/>
      <c r="AE43" s="522"/>
      <c r="AF43" s="522"/>
      <c r="AG43" s="522"/>
      <c r="AH43" s="522"/>
      <c r="AI43" s="522"/>
      <c r="AJ43" s="522"/>
      <c r="AK43" s="522"/>
      <c r="AL43" s="522"/>
      <c r="AM43" s="522"/>
      <c r="AN43" s="522"/>
      <c r="AO43" s="522"/>
      <c r="AP43" s="522"/>
      <c r="AQ43" s="522"/>
      <c r="AR43" s="522"/>
      <c r="AS43" s="522"/>
      <c r="AT43" s="522"/>
      <c r="AU43" s="522"/>
      <c r="AV43" s="522"/>
      <c r="AW43" s="522"/>
      <c r="AX43" s="522"/>
      <c r="AY43" s="522"/>
      <c r="AZ43" s="522"/>
      <c r="BA43" s="522"/>
      <c r="BB43" s="522"/>
      <c r="BC43" s="522"/>
      <c r="BD43" s="522"/>
      <c r="BE43" s="522"/>
      <c r="BF43" s="522"/>
      <c r="BG43" s="522"/>
      <c r="BH43" s="522"/>
      <c r="BI43" s="522"/>
      <c r="BJ43" s="522"/>
      <c r="BK43" s="522"/>
      <c r="BL43" s="522"/>
      <c r="BM43" s="522"/>
      <c r="BN43" s="522"/>
      <c r="BO43" s="522"/>
    </row>
    <row r="44" spans="1:67" ht="24" customHeight="1">
      <c r="A44" s="2747" t="s">
        <v>1303</v>
      </c>
      <c r="B44" s="553" t="s">
        <v>1287</v>
      </c>
      <c r="C44" s="547">
        <v>15</v>
      </c>
      <c r="D44" s="554">
        <v>6</v>
      </c>
      <c r="E44" s="554">
        <v>9</v>
      </c>
      <c r="F44" s="547">
        <v>5</v>
      </c>
      <c r="G44" s="554">
        <v>4</v>
      </c>
      <c r="H44" s="554">
        <v>1</v>
      </c>
      <c r="I44" s="547">
        <v>10</v>
      </c>
      <c r="J44" s="554">
        <v>4</v>
      </c>
      <c r="K44" s="573">
        <v>6</v>
      </c>
      <c r="L44" s="574">
        <v>0</v>
      </c>
      <c r="M44" s="573">
        <v>0</v>
      </c>
      <c r="N44" s="573">
        <v>0</v>
      </c>
      <c r="O44" s="574">
        <v>11</v>
      </c>
      <c r="P44" s="573">
        <v>5</v>
      </c>
      <c r="Q44" s="573">
        <v>6</v>
      </c>
      <c r="R44" s="574">
        <v>1</v>
      </c>
      <c r="S44" s="573">
        <v>0</v>
      </c>
      <c r="T44" s="573">
        <v>1</v>
      </c>
      <c r="U44" s="2749">
        <v>75</v>
      </c>
      <c r="V44" s="2750">
        <v>40</v>
      </c>
      <c r="W44" s="2751">
        <v>30</v>
      </c>
      <c r="X44" s="2751">
        <v>4</v>
      </c>
      <c r="Y44" s="2750">
        <v>5</v>
      </c>
      <c r="Z44" s="2750">
        <v>0</v>
      </c>
      <c r="AA44" s="2751">
        <v>0</v>
      </c>
      <c r="AB44" s="2751">
        <v>0</v>
      </c>
    </row>
    <row r="45" spans="1:67" ht="24" customHeight="1">
      <c r="A45" s="2748"/>
      <c r="B45" s="545" t="s">
        <v>1294</v>
      </c>
      <c r="C45" s="548">
        <v>0</v>
      </c>
      <c r="D45" s="549">
        <v>0</v>
      </c>
      <c r="E45" s="549">
        <v>0</v>
      </c>
      <c r="F45" s="548">
        <v>0</v>
      </c>
      <c r="G45" s="549">
        <v>0</v>
      </c>
      <c r="H45" s="549">
        <v>0</v>
      </c>
      <c r="I45" s="548">
        <v>0</v>
      </c>
      <c r="J45" s="549">
        <v>0</v>
      </c>
      <c r="K45" s="575">
        <v>0</v>
      </c>
      <c r="L45" s="562">
        <v>0</v>
      </c>
      <c r="M45" s="575">
        <v>0</v>
      </c>
      <c r="N45" s="575">
        <v>0</v>
      </c>
      <c r="O45" s="562">
        <v>1</v>
      </c>
      <c r="P45" s="575">
        <v>0</v>
      </c>
      <c r="Q45" s="575">
        <v>1</v>
      </c>
      <c r="R45" s="562">
        <v>1</v>
      </c>
      <c r="S45" s="575">
        <v>0</v>
      </c>
      <c r="T45" s="575">
        <v>1</v>
      </c>
      <c r="U45" s="2749"/>
      <c r="V45" s="2750"/>
      <c r="W45" s="2751"/>
      <c r="X45" s="2751"/>
      <c r="Y45" s="2750"/>
      <c r="Z45" s="2750"/>
      <c r="AA45" s="2751"/>
      <c r="AB45" s="2751"/>
    </row>
    <row r="46" spans="1:67" ht="24" customHeight="1">
      <c r="A46" s="2748"/>
      <c r="B46" s="550" t="s">
        <v>1295</v>
      </c>
      <c r="C46" s="551">
        <v>3</v>
      </c>
      <c r="D46" s="552">
        <v>3</v>
      </c>
      <c r="E46" s="552">
        <v>0</v>
      </c>
      <c r="F46" s="551">
        <v>3</v>
      </c>
      <c r="G46" s="552">
        <v>3</v>
      </c>
      <c r="H46" s="552">
        <v>0</v>
      </c>
      <c r="I46" s="551">
        <v>0</v>
      </c>
      <c r="J46" s="552">
        <v>0</v>
      </c>
      <c r="K46" s="575">
        <v>0</v>
      </c>
      <c r="L46" s="562">
        <v>0</v>
      </c>
      <c r="M46" s="575">
        <v>0</v>
      </c>
      <c r="N46" s="575">
        <v>0</v>
      </c>
      <c r="O46" s="562">
        <v>3</v>
      </c>
      <c r="P46" s="575">
        <v>3</v>
      </c>
      <c r="Q46" s="575">
        <v>0</v>
      </c>
      <c r="R46" s="562">
        <v>0</v>
      </c>
      <c r="S46" s="575">
        <v>0</v>
      </c>
      <c r="T46" s="575">
        <v>0</v>
      </c>
      <c r="U46" s="2749"/>
      <c r="V46" s="2750"/>
      <c r="W46" s="2751"/>
      <c r="X46" s="2751"/>
      <c r="Y46" s="2750"/>
      <c r="Z46" s="2750"/>
      <c r="AA46" s="2751"/>
      <c r="AB46" s="2751"/>
    </row>
    <row r="47" spans="1:67" s="522" customFormat="1" ht="24" customHeight="1">
      <c r="A47" s="2748"/>
      <c r="B47" s="550" t="s">
        <v>1296</v>
      </c>
      <c r="C47" s="551">
        <v>6</v>
      </c>
      <c r="D47" s="552">
        <v>2</v>
      </c>
      <c r="E47" s="552">
        <v>4</v>
      </c>
      <c r="F47" s="551">
        <v>2</v>
      </c>
      <c r="G47" s="552">
        <v>1</v>
      </c>
      <c r="H47" s="552">
        <v>1</v>
      </c>
      <c r="I47" s="551">
        <v>4</v>
      </c>
      <c r="J47" s="552">
        <v>1</v>
      </c>
      <c r="K47" s="575">
        <v>3</v>
      </c>
      <c r="L47" s="562">
        <v>0</v>
      </c>
      <c r="M47" s="575">
        <v>0</v>
      </c>
      <c r="N47" s="575">
        <v>0</v>
      </c>
      <c r="O47" s="562">
        <v>4</v>
      </c>
      <c r="P47" s="575">
        <v>1</v>
      </c>
      <c r="Q47" s="575">
        <v>3</v>
      </c>
      <c r="R47" s="562">
        <v>0</v>
      </c>
      <c r="S47" s="575">
        <v>0</v>
      </c>
      <c r="T47" s="575">
        <v>0</v>
      </c>
      <c r="U47" s="2749"/>
      <c r="V47" s="2750"/>
      <c r="W47" s="2751"/>
      <c r="X47" s="2751"/>
      <c r="Y47" s="2750"/>
      <c r="Z47" s="2750"/>
      <c r="AA47" s="2751"/>
      <c r="AB47" s="2751"/>
    </row>
    <row r="48" spans="1:67" ht="24" customHeight="1">
      <c r="A48" s="2748"/>
      <c r="B48" s="550" t="s">
        <v>1297</v>
      </c>
      <c r="C48" s="551">
        <v>5</v>
      </c>
      <c r="D48" s="552">
        <v>1</v>
      </c>
      <c r="E48" s="552">
        <v>4</v>
      </c>
      <c r="F48" s="548">
        <v>0</v>
      </c>
      <c r="G48" s="549">
        <v>0</v>
      </c>
      <c r="H48" s="549">
        <v>0</v>
      </c>
      <c r="I48" s="551">
        <v>5</v>
      </c>
      <c r="J48" s="552">
        <v>3</v>
      </c>
      <c r="K48" s="575">
        <v>2</v>
      </c>
      <c r="L48" s="562">
        <v>0</v>
      </c>
      <c r="M48" s="575">
        <v>0</v>
      </c>
      <c r="N48" s="575">
        <v>0</v>
      </c>
      <c r="O48" s="562">
        <v>3</v>
      </c>
      <c r="P48" s="575">
        <v>1</v>
      </c>
      <c r="Q48" s="575">
        <v>2</v>
      </c>
      <c r="R48" s="562">
        <v>0</v>
      </c>
      <c r="S48" s="575">
        <v>0</v>
      </c>
      <c r="T48" s="575">
        <v>0</v>
      </c>
      <c r="U48" s="2749"/>
      <c r="V48" s="2750"/>
      <c r="W48" s="2751"/>
      <c r="X48" s="2751"/>
      <c r="Y48" s="2750"/>
      <c r="Z48" s="2750"/>
      <c r="AA48" s="2751"/>
      <c r="AB48" s="2751"/>
      <c r="AC48" s="522"/>
      <c r="AD48" s="522"/>
      <c r="AE48" s="522"/>
      <c r="AF48" s="522"/>
      <c r="AG48" s="522"/>
      <c r="AH48" s="522"/>
      <c r="AI48" s="522"/>
      <c r="AJ48" s="522"/>
      <c r="AK48" s="522"/>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row>
    <row r="49" spans="1:67" ht="24" customHeight="1">
      <c r="A49" s="2748"/>
      <c r="B49" s="550" t="s">
        <v>1298</v>
      </c>
      <c r="C49" s="551">
        <v>1</v>
      </c>
      <c r="D49" s="552">
        <v>0</v>
      </c>
      <c r="E49" s="552">
        <v>1</v>
      </c>
      <c r="F49" s="548">
        <v>0</v>
      </c>
      <c r="G49" s="549">
        <v>0</v>
      </c>
      <c r="H49" s="549">
        <v>0</v>
      </c>
      <c r="I49" s="551">
        <v>1</v>
      </c>
      <c r="J49" s="552">
        <v>0</v>
      </c>
      <c r="K49" s="575">
        <v>1</v>
      </c>
      <c r="L49" s="562">
        <v>0</v>
      </c>
      <c r="M49" s="575">
        <v>0</v>
      </c>
      <c r="N49" s="575">
        <v>0</v>
      </c>
      <c r="O49" s="562">
        <v>0</v>
      </c>
      <c r="P49" s="575">
        <v>0</v>
      </c>
      <c r="Q49" s="575">
        <v>0</v>
      </c>
      <c r="R49" s="562">
        <v>0</v>
      </c>
      <c r="S49" s="575">
        <v>0</v>
      </c>
      <c r="T49" s="575">
        <v>0</v>
      </c>
      <c r="U49" s="2749"/>
      <c r="V49" s="2750"/>
      <c r="W49" s="2751"/>
      <c r="X49" s="2751"/>
      <c r="Y49" s="2750"/>
      <c r="Z49" s="2750"/>
      <c r="AA49" s="2751"/>
      <c r="AB49" s="2751"/>
      <c r="AC49" s="522"/>
      <c r="AD49" s="522"/>
      <c r="AE49" s="522"/>
      <c r="AF49" s="522"/>
      <c r="AG49" s="522"/>
      <c r="AH49" s="522"/>
      <c r="AI49" s="522"/>
      <c r="AJ49" s="522"/>
      <c r="AK49" s="522"/>
      <c r="AL49" s="522"/>
      <c r="AM49" s="522"/>
      <c r="AN49" s="522"/>
      <c r="AO49" s="522"/>
      <c r="AP49" s="522"/>
      <c r="AQ49" s="522"/>
      <c r="AR49" s="522"/>
      <c r="AS49" s="522"/>
      <c r="AT49" s="522"/>
      <c r="AU49" s="522"/>
      <c r="AV49" s="522"/>
      <c r="AW49" s="522"/>
      <c r="AX49" s="522"/>
      <c r="AY49" s="522"/>
      <c r="AZ49" s="522"/>
      <c r="BA49" s="522"/>
      <c r="BB49" s="522"/>
      <c r="BC49" s="522"/>
      <c r="BD49" s="522"/>
      <c r="BE49" s="522"/>
      <c r="BF49" s="522"/>
      <c r="BG49" s="522"/>
      <c r="BH49" s="522"/>
      <c r="BI49" s="522"/>
      <c r="BJ49" s="522"/>
      <c r="BK49" s="522"/>
      <c r="BL49" s="522"/>
      <c r="BM49" s="522"/>
      <c r="BN49" s="522"/>
      <c r="BO49" s="522"/>
    </row>
    <row r="50" spans="1:67" ht="24" customHeight="1">
      <c r="A50" s="2747" t="s">
        <v>1304</v>
      </c>
      <c r="B50" s="576" t="s">
        <v>1240</v>
      </c>
      <c r="C50" s="555">
        <v>9</v>
      </c>
      <c r="D50" s="577">
        <v>3</v>
      </c>
      <c r="E50" s="577">
        <v>6</v>
      </c>
      <c r="F50" s="555">
        <v>1</v>
      </c>
      <c r="G50" s="577">
        <v>1</v>
      </c>
      <c r="H50" s="577">
        <v>0</v>
      </c>
      <c r="I50" s="555">
        <v>8</v>
      </c>
      <c r="J50" s="577">
        <v>2</v>
      </c>
      <c r="K50" s="561">
        <v>6</v>
      </c>
      <c r="L50" s="547">
        <v>0</v>
      </c>
      <c r="M50" s="561">
        <v>0</v>
      </c>
      <c r="N50" s="561">
        <v>0</v>
      </c>
      <c r="O50" s="547">
        <v>4</v>
      </c>
      <c r="P50" s="561">
        <v>2</v>
      </c>
      <c r="Q50" s="561">
        <v>2</v>
      </c>
      <c r="R50" s="547">
        <v>1</v>
      </c>
      <c r="S50" s="561">
        <v>0</v>
      </c>
      <c r="T50" s="561">
        <v>0</v>
      </c>
      <c r="U50" s="2749">
        <v>40</v>
      </c>
      <c r="V50" s="2750">
        <v>25</v>
      </c>
      <c r="W50" s="2750">
        <v>15</v>
      </c>
      <c r="X50" s="2750">
        <v>0</v>
      </c>
      <c r="Y50" s="2750">
        <v>0</v>
      </c>
      <c r="Z50" s="2750">
        <v>0</v>
      </c>
      <c r="AA50" s="2750">
        <v>0</v>
      </c>
      <c r="AB50" s="2750">
        <v>0</v>
      </c>
    </row>
    <row r="51" spans="1:67" ht="24" customHeight="1">
      <c r="A51" s="2748"/>
      <c r="B51" s="549" t="s">
        <v>1305</v>
      </c>
      <c r="C51" s="551">
        <v>1</v>
      </c>
      <c r="D51" s="564">
        <v>0</v>
      </c>
      <c r="E51" s="564">
        <v>1</v>
      </c>
      <c r="F51" s="551">
        <v>0</v>
      </c>
      <c r="G51" s="564">
        <v>0</v>
      </c>
      <c r="H51" s="564">
        <v>0</v>
      </c>
      <c r="I51" s="551">
        <v>1</v>
      </c>
      <c r="J51" s="564">
        <v>0</v>
      </c>
      <c r="K51" s="565">
        <v>1</v>
      </c>
      <c r="L51" s="548">
        <v>0</v>
      </c>
      <c r="M51" s="565">
        <v>0</v>
      </c>
      <c r="N51" s="565">
        <v>0</v>
      </c>
      <c r="O51" s="548">
        <v>0</v>
      </c>
      <c r="P51" s="565">
        <v>0</v>
      </c>
      <c r="Q51" s="565">
        <v>0</v>
      </c>
      <c r="R51" s="548">
        <v>0</v>
      </c>
      <c r="S51" s="565">
        <v>0</v>
      </c>
      <c r="T51" s="565">
        <v>0</v>
      </c>
      <c r="U51" s="2752"/>
      <c r="V51" s="2753"/>
      <c r="W51" s="2753"/>
      <c r="X51" s="2753"/>
      <c r="Y51" s="2753"/>
      <c r="Z51" s="2753"/>
      <c r="AA51" s="2753"/>
      <c r="AB51" s="2753"/>
    </row>
    <row r="52" spans="1:67" ht="24" customHeight="1">
      <c r="A52" s="2748"/>
      <c r="B52" s="552" t="s">
        <v>1306</v>
      </c>
      <c r="C52" s="551">
        <v>2</v>
      </c>
      <c r="D52" s="564">
        <v>0</v>
      </c>
      <c r="E52" s="564">
        <v>2</v>
      </c>
      <c r="F52" s="551">
        <v>0</v>
      </c>
      <c r="G52" s="564">
        <v>0</v>
      </c>
      <c r="H52" s="564">
        <v>0</v>
      </c>
      <c r="I52" s="551">
        <v>2</v>
      </c>
      <c r="J52" s="564">
        <v>0</v>
      </c>
      <c r="K52" s="565">
        <v>2</v>
      </c>
      <c r="L52" s="548">
        <v>0</v>
      </c>
      <c r="M52" s="565">
        <v>0</v>
      </c>
      <c r="N52" s="565">
        <v>0</v>
      </c>
      <c r="O52" s="548">
        <v>1</v>
      </c>
      <c r="P52" s="565">
        <v>0</v>
      </c>
      <c r="Q52" s="565">
        <v>1</v>
      </c>
      <c r="R52" s="548">
        <v>0</v>
      </c>
      <c r="S52" s="565">
        <v>0</v>
      </c>
      <c r="T52" s="565">
        <v>0</v>
      </c>
      <c r="U52" s="2752"/>
      <c r="V52" s="2753"/>
      <c r="W52" s="2753"/>
      <c r="X52" s="2753"/>
      <c r="Y52" s="2753"/>
      <c r="Z52" s="2753"/>
      <c r="AA52" s="2753"/>
      <c r="AB52" s="2753"/>
    </row>
    <row r="53" spans="1:67" s="522" customFormat="1" ht="24" customHeight="1">
      <c r="A53" s="2748"/>
      <c r="B53" s="552" t="s">
        <v>1307</v>
      </c>
      <c r="C53" s="551">
        <v>2</v>
      </c>
      <c r="D53" s="564">
        <v>1</v>
      </c>
      <c r="E53" s="564">
        <v>1</v>
      </c>
      <c r="F53" s="551">
        <v>0</v>
      </c>
      <c r="G53" s="564">
        <v>0</v>
      </c>
      <c r="H53" s="564">
        <v>0</v>
      </c>
      <c r="I53" s="551">
        <v>2</v>
      </c>
      <c r="J53" s="564">
        <v>1</v>
      </c>
      <c r="K53" s="565">
        <v>1</v>
      </c>
      <c r="L53" s="548">
        <v>0</v>
      </c>
      <c r="M53" s="565">
        <v>0</v>
      </c>
      <c r="N53" s="565">
        <v>0</v>
      </c>
      <c r="O53" s="548">
        <v>1</v>
      </c>
      <c r="P53" s="565">
        <v>1</v>
      </c>
      <c r="Q53" s="565">
        <v>0</v>
      </c>
      <c r="R53" s="548">
        <v>0</v>
      </c>
      <c r="S53" s="565">
        <v>0</v>
      </c>
      <c r="T53" s="565">
        <v>0</v>
      </c>
      <c r="U53" s="2752"/>
      <c r="V53" s="2753"/>
      <c r="W53" s="2753"/>
      <c r="X53" s="2753"/>
      <c r="Y53" s="2753"/>
      <c r="Z53" s="2753"/>
      <c r="AA53" s="2753"/>
      <c r="AB53" s="2753"/>
    </row>
    <row r="54" spans="1:67" ht="24" customHeight="1">
      <c r="A54" s="2748"/>
      <c r="B54" s="552" t="s">
        <v>1308</v>
      </c>
      <c r="C54" s="551">
        <v>2</v>
      </c>
      <c r="D54" s="564">
        <v>1</v>
      </c>
      <c r="E54" s="564">
        <v>1</v>
      </c>
      <c r="F54" s="551">
        <v>1</v>
      </c>
      <c r="G54" s="564">
        <v>1</v>
      </c>
      <c r="H54" s="564">
        <v>0</v>
      </c>
      <c r="I54" s="551">
        <v>1</v>
      </c>
      <c r="J54" s="564">
        <v>0</v>
      </c>
      <c r="K54" s="565">
        <v>1</v>
      </c>
      <c r="L54" s="548">
        <v>0</v>
      </c>
      <c r="M54" s="565">
        <v>0</v>
      </c>
      <c r="N54" s="565">
        <v>0</v>
      </c>
      <c r="O54" s="548">
        <v>1</v>
      </c>
      <c r="P54" s="565">
        <v>0</v>
      </c>
      <c r="Q54" s="565">
        <v>1</v>
      </c>
      <c r="R54" s="548">
        <v>0</v>
      </c>
      <c r="S54" s="565">
        <v>0</v>
      </c>
      <c r="T54" s="565">
        <v>0</v>
      </c>
      <c r="U54" s="2752"/>
      <c r="V54" s="2753"/>
      <c r="W54" s="2753"/>
      <c r="X54" s="2753"/>
      <c r="Y54" s="2753"/>
      <c r="Z54" s="2753"/>
      <c r="AA54" s="2753"/>
      <c r="AB54" s="2753"/>
      <c r="AC54" s="522"/>
      <c r="AD54" s="522"/>
      <c r="AE54" s="522"/>
      <c r="AF54" s="522"/>
      <c r="AG54" s="522"/>
      <c r="AH54" s="522"/>
      <c r="AI54" s="522"/>
      <c r="AJ54" s="522"/>
      <c r="AK54" s="522"/>
      <c r="AL54" s="522"/>
      <c r="AM54" s="522"/>
      <c r="AN54" s="522"/>
      <c r="AO54" s="522"/>
      <c r="AP54" s="522"/>
      <c r="AQ54" s="522"/>
      <c r="AR54" s="522"/>
      <c r="AS54" s="522"/>
      <c r="AT54" s="522"/>
      <c r="AU54" s="522"/>
      <c r="AV54" s="522"/>
      <c r="AW54" s="522"/>
      <c r="AX54" s="522"/>
      <c r="AY54" s="522"/>
      <c r="AZ54" s="522"/>
      <c r="BA54" s="522"/>
      <c r="BB54" s="522"/>
      <c r="BC54" s="522"/>
      <c r="BD54" s="522"/>
      <c r="BE54" s="522"/>
      <c r="BF54" s="522"/>
      <c r="BG54" s="522"/>
      <c r="BH54" s="522"/>
      <c r="BI54" s="522"/>
      <c r="BJ54" s="522"/>
      <c r="BK54" s="522"/>
      <c r="BL54" s="522"/>
      <c r="BM54" s="522"/>
      <c r="BN54" s="522"/>
      <c r="BO54" s="522"/>
    </row>
    <row r="55" spans="1:67" ht="24" customHeight="1">
      <c r="A55" s="2748"/>
      <c r="B55" s="552" t="s">
        <v>1309</v>
      </c>
      <c r="C55" s="551">
        <v>2</v>
      </c>
      <c r="D55" s="564">
        <v>1</v>
      </c>
      <c r="E55" s="564">
        <v>1</v>
      </c>
      <c r="F55" s="551">
        <v>0</v>
      </c>
      <c r="G55" s="564">
        <v>0</v>
      </c>
      <c r="H55" s="564">
        <v>0</v>
      </c>
      <c r="I55" s="551">
        <v>2</v>
      </c>
      <c r="J55" s="564">
        <v>1</v>
      </c>
      <c r="K55" s="565">
        <v>1</v>
      </c>
      <c r="L55" s="548">
        <v>0</v>
      </c>
      <c r="M55" s="565">
        <v>0</v>
      </c>
      <c r="N55" s="565">
        <v>0</v>
      </c>
      <c r="O55" s="548">
        <v>1</v>
      </c>
      <c r="P55" s="565">
        <v>1</v>
      </c>
      <c r="Q55" s="565">
        <v>0</v>
      </c>
      <c r="R55" s="548">
        <v>0</v>
      </c>
      <c r="S55" s="565">
        <v>0</v>
      </c>
      <c r="T55" s="565">
        <v>0</v>
      </c>
      <c r="U55" s="2752"/>
      <c r="V55" s="2753"/>
      <c r="W55" s="2753"/>
      <c r="X55" s="2753"/>
      <c r="Y55" s="2753"/>
      <c r="Z55" s="2753"/>
      <c r="AA55" s="2753"/>
      <c r="AB55" s="2753"/>
      <c r="AC55" s="522"/>
      <c r="AD55" s="522"/>
      <c r="AE55" s="522"/>
      <c r="AF55" s="522"/>
      <c r="AG55" s="522"/>
      <c r="AH55" s="522"/>
      <c r="AI55" s="522"/>
      <c r="AJ55" s="522"/>
      <c r="AK55" s="522"/>
      <c r="AL55" s="522"/>
      <c r="AM55" s="522"/>
      <c r="AN55" s="522"/>
      <c r="AO55" s="522"/>
      <c r="AP55" s="522"/>
      <c r="AQ55" s="522"/>
      <c r="AR55" s="522"/>
      <c r="AS55" s="522"/>
      <c r="AT55" s="522"/>
      <c r="AU55" s="522"/>
      <c r="AV55" s="522"/>
      <c r="AW55" s="522"/>
      <c r="AX55" s="522"/>
      <c r="AY55" s="522"/>
      <c r="AZ55" s="522"/>
      <c r="BA55" s="522"/>
      <c r="BB55" s="522"/>
      <c r="BC55" s="522"/>
      <c r="BD55" s="522"/>
      <c r="BE55" s="522"/>
      <c r="BF55" s="522"/>
      <c r="BG55" s="522"/>
      <c r="BH55" s="522"/>
      <c r="BI55" s="522"/>
      <c r="BJ55" s="522"/>
      <c r="BK55" s="522"/>
      <c r="BL55" s="522"/>
      <c r="BM55" s="522"/>
      <c r="BN55" s="522"/>
      <c r="BO55" s="522"/>
    </row>
    <row r="56" spans="1:67" ht="24" customHeight="1">
      <c r="A56" s="2747" t="s">
        <v>1310</v>
      </c>
      <c r="B56" s="553" t="s">
        <v>1287</v>
      </c>
      <c r="C56" s="555">
        <v>8</v>
      </c>
      <c r="D56" s="577">
        <v>3</v>
      </c>
      <c r="E56" s="577">
        <v>5</v>
      </c>
      <c r="F56" s="555">
        <v>2</v>
      </c>
      <c r="G56" s="577">
        <v>1</v>
      </c>
      <c r="H56" s="577">
        <v>1</v>
      </c>
      <c r="I56" s="555">
        <v>6</v>
      </c>
      <c r="J56" s="577">
        <v>2</v>
      </c>
      <c r="K56" s="578">
        <v>4</v>
      </c>
      <c r="L56" s="579">
        <v>1</v>
      </c>
      <c r="M56" s="578">
        <v>1</v>
      </c>
      <c r="N56" s="578">
        <v>0</v>
      </c>
      <c r="O56" s="579">
        <v>6</v>
      </c>
      <c r="P56" s="578">
        <v>1</v>
      </c>
      <c r="Q56" s="580">
        <v>0</v>
      </c>
      <c r="R56" s="581">
        <v>0</v>
      </c>
      <c r="S56" s="580">
        <f t="shared" ref="S56:T56" si="13">SUM(S57:S61)</f>
        <v>0</v>
      </c>
      <c r="T56" s="580">
        <f t="shared" si="13"/>
        <v>0</v>
      </c>
      <c r="U56" s="2749">
        <v>10</v>
      </c>
      <c r="V56" s="2750">
        <v>0</v>
      </c>
      <c r="W56" s="2751">
        <v>10</v>
      </c>
      <c r="X56" s="2742">
        <v>0</v>
      </c>
      <c r="Y56" s="2741">
        <v>0</v>
      </c>
      <c r="Z56" s="2741">
        <v>0</v>
      </c>
      <c r="AA56" s="2742">
        <v>0</v>
      </c>
      <c r="AB56" s="2742">
        <v>0</v>
      </c>
    </row>
    <row r="57" spans="1:67" ht="24" customHeight="1">
      <c r="A57" s="2748"/>
      <c r="B57" s="545" t="s">
        <v>1294</v>
      </c>
      <c r="C57" s="548">
        <v>0</v>
      </c>
      <c r="D57" s="565">
        <v>0</v>
      </c>
      <c r="E57" s="565">
        <v>0</v>
      </c>
      <c r="F57" s="548">
        <v>0</v>
      </c>
      <c r="G57" s="565">
        <v>0</v>
      </c>
      <c r="H57" s="565">
        <v>0</v>
      </c>
      <c r="I57" s="548">
        <v>0</v>
      </c>
      <c r="J57" s="565">
        <v>0</v>
      </c>
      <c r="K57" s="582">
        <v>0</v>
      </c>
      <c r="L57" s="583">
        <v>0</v>
      </c>
      <c r="M57" s="582">
        <v>0</v>
      </c>
      <c r="N57" s="582">
        <v>0</v>
      </c>
      <c r="O57" s="583">
        <v>0</v>
      </c>
      <c r="P57" s="582">
        <v>0</v>
      </c>
      <c r="Q57" s="582">
        <v>0</v>
      </c>
      <c r="R57" s="569">
        <f>SUM(S57:T57)</f>
        <v>0</v>
      </c>
      <c r="S57" s="563">
        <v>0</v>
      </c>
      <c r="T57" s="563">
        <v>0</v>
      </c>
      <c r="U57" s="2749"/>
      <c r="V57" s="2750"/>
      <c r="W57" s="2751"/>
      <c r="X57" s="2742"/>
      <c r="Y57" s="2741"/>
      <c r="Z57" s="2741"/>
      <c r="AA57" s="2742"/>
      <c r="AB57" s="2742"/>
    </row>
    <row r="58" spans="1:67" ht="24" customHeight="1">
      <c r="A58" s="2748"/>
      <c r="B58" s="550" t="s">
        <v>1295</v>
      </c>
      <c r="C58" s="548">
        <v>3</v>
      </c>
      <c r="D58" s="565">
        <v>1</v>
      </c>
      <c r="E58" s="565">
        <v>2</v>
      </c>
      <c r="F58" s="548">
        <v>1</v>
      </c>
      <c r="G58" s="565">
        <v>1</v>
      </c>
      <c r="H58" s="565">
        <v>0</v>
      </c>
      <c r="I58" s="548">
        <v>2</v>
      </c>
      <c r="J58" s="565">
        <v>0</v>
      </c>
      <c r="K58" s="582">
        <v>2</v>
      </c>
      <c r="L58" s="583">
        <v>0</v>
      </c>
      <c r="M58" s="582">
        <v>0</v>
      </c>
      <c r="N58" s="582">
        <v>0</v>
      </c>
      <c r="O58" s="583">
        <v>2</v>
      </c>
      <c r="P58" s="582">
        <v>0</v>
      </c>
      <c r="Q58" s="582">
        <v>0</v>
      </c>
      <c r="R58" s="569">
        <f>SUM(S58:T58)</f>
        <v>0</v>
      </c>
      <c r="S58" s="563">
        <v>0</v>
      </c>
      <c r="T58" s="563">
        <v>0</v>
      </c>
      <c r="U58" s="2749"/>
      <c r="V58" s="2750"/>
      <c r="W58" s="2751"/>
      <c r="X58" s="2742"/>
      <c r="Y58" s="2741"/>
      <c r="Z58" s="2741"/>
      <c r="AA58" s="2742"/>
      <c r="AB58" s="2742"/>
    </row>
    <row r="59" spans="1:67" s="522" customFormat="1" ht="24" customHeight="1">
      <c r="A59" s="2748"/>
      <c r="B59" s="550" t="s">
        <v>1296</v>
      </c>
      <c r="C59" s="548">
        <v>1</v>
      </c>
      <c r="D59" s="565">
        <v>0</v>
      </c>
      <c r="E59" s="565">
        <v>1</v>
      </c>
      <c r="F59" s="548">
        <v>1</v>
      </c>
      <c r="G59" s="565">
        <v>0</v>
      </c>
      <c r="H59" s="565">
        <v>1</v>
      </c>
      <c r="I59" s="548">
        <v>0</v>
      </c>
      <c r="J59" s="565">
        <v>0</v>
      </c>
      <c r="K59" s="582">
        <v>0</v>
      </c>
      <c r="L59" s="583">
        <v>0</v>
      </c>
      <c r="M59" s="582">
        <v>0</v>
      </c>
      <c r="N59" s="582">
        <v>0</v>
      </c>
      <c r="O59" s="583">
        <v>1</v>
      </c>
      <c r="P59" s="582">
        <v>0</v>
      </c>
      <c r="Q59" s="582">
        <v>1</v>
      </c>
      <c r="R59" s="569">
        <f>SUM(S59:T59)</f>
        <v>0</v>
      </c>
      <c r="S59" s="563">
        <v>0</v>
      </c>
      <c r="T59" s="563">
        <v>0</v>
      </c>
      <c r="U59" s="2749"/>
      <c r="V59" s="2750"/>
      <c r="W59" s="2751"/>
      <c r="X59" s="2742"/>
      <c r="Y59" s="2741"/>
      <c r="Z59" s="2741"/>
      <c r="AA59" s="2742"/>
      <c r="AB59" s="2742"/>
    </row>
    <row r="60" spans="1:67" ht="24" customHeight="1">
      <c r="A60" s="2748"/>
      <c r="B60" s="550" t="s">
        <v>1297</v>
      </c>
      <c r="C60" s="548">
        <v>1</v>
      </c>
      <c r="D60" s="565">
        <v>1</v>
      </c>
      <c r="E60" s="565">
        <v>0</v>
      </c>
      <c r="F60" s="548">
        <v>0</v>
      </c>
      <c r="G60" s="565">
        <v>0</v>
      </c>
      <c r="H60" s="565">
        <v>0</v>
      </c>
      <c r="I60" s="548">
        <v>1</v>
      </c>
      <c r="J60" s="565">
        <v>1</v>
      </c>
      <c r="K60" s="582">
        <v>0</v>
      </c>
      <c r="L60" s="583">
        <v>0</v>
      </c>
      <c r="M60" s="582">
        <v>0</v>
      </c>
      <c r="N60" s="582">
        <v>0</v>
      </c>
      <c r="O60" s="583">
        <v>1</v>
      </c>
      <c r="P60" s="582">
        <v>0</v>
      </c>
      <c r="Q60" s="582">
        <v>0</v>
      </c>
      <c r="R60" s="569">
        <f>SUM(S60:T60)</f>
        <v>0</v>
      </c>
      <c r="S60" s="563">
        <v>0</v>
      </c>
      <c r="T60" s="563">
        <v>0</v>
      </c>
      <c r="U60" s="2749"/>
      <c r="V60" s="2750"/>
      <c r="W60" s="2751"/>
      <c r="X60" s="2742"/>
      <c r="Y60" s="2741"/>
      <c r="Z60" s="2741"/>
      <c r="AA60" s="2742"/>
      <c r="AB60" s="2742"/>
      <c r="AC60" s="522"/>
      <c r="AD60" s="522"/>
      <c r="AE60" s="522"/>
      <c r="AF60" s="522"/>
      <c r="AG60" s="522"/>
      <c r="AH60" s="522"/>
      <c r="AI60" s="522"/>
      <c r="AJ60" s="522"/>
      <c r="AK60" s="522"/>
      <c r="AL60" s="522"/>
      <c r="AM60" s="522"/>
      <c r="AN60" s="522"/>
      <c r="AO60" s="522"/>
      <c r="AP60" s="522"/>
      <c r="AQ60" s="522"/>
      <c r="AR60" s="522"/>
      <c r="AS60" s="522"/>
      <c r="AT60" s="522"/>
      <c r="AU60" s="522"/>
      <c r="AV60" s="522"/>
      <c r="AW60" s="522"/>
      <c r="AX60" s="522"/>
      <c r="AY60" s="522"/>
      <c r="AZ60" s="522"/>
      <c r="BA60" s="522"/>
      <c r="BB60" s="522"/>
      <c r="BC60" s="522"/>
      <c r="BD60" s="522"/>
      <c r="BE60" s="522"/>
      <c r="BF60" s="522"/>
      <c r="BG60" s="522"/>
      <c r="BH60" s="522"/>
      <c r="BI60" s="522"/>
      <c r="BJ60" s="522"/>
      <c r="BK60" s="522"/>
      <c r="BL60" s="522"/>
      <c r="BM60" s="522"/>
      <c r="BN60" s="522"/>
      <c r="BO60" s="522"/>
    </row>
    <row r="61" spans="1:67" ht="24" customHeight="1">
      <c r="A61" s="2748"/>
      <c r="B61" s="550" t="s">
        <v>1298</v>
      </c>
      <c r="C61" s="548">
        <v>3</v>
      </c>
      <c r="D61" s="565">
        <v>1</v>
      </c>
      <c r="E61" s="565">
        <v>2</v>
      </c>
      <c r="F61" s="548">
        <v>0</v>
      </c>
      <c r="G61" s="565">
        <v>0</v>
      </c>
      <c r="H61" s="565">
        <v>0</v>
      </c>
      <c r="I61" s="548">
        <v>3</v>
      </c>
      <c r="J61" s="565">
        <v>1</v>
      </c>
      <c r="K61" s="582">
        <v>2</v>
      </c>
      <c r="L61" s="583">
        <v>1</v>
      </c>
      <c r="M61" s="582">
        <v>1</v>
      </c>
      <c r="N61" s="582">
        <v>0</v>
      </c>
      <c r="O61" s="583">
        <v>2</v>
      </c>
      <c r="P61" s="582">
        <v>0</v>
      </c>
      <c r="Q61" s="582">
        <v>0</v>
      </c>
      <c r="R61" s="569">
        <f>SUM(S61:T61)</f>
        <v>0</v>
      </c>
      <c r="S61" s="563">
        <v>0</v>
      </c>
      <c r="T61" s="563">
        <v>0</v>
      </c>
      <c r="U61" s="2749"/>
      <c r="V61" s="2750"/>
      <c r="W61" s="2751"/>
      <c r="X61" s="2742"/>
      <c r="Y61" s="2741"/>
      <c r="Z61" s="2741"/>
      <c r="AA61" s="2742"/>
      <c r="AB61" s="2742"/>
      <c r="AC61" s="522"/>
      <c r="AD61" s="522"/>
      <c r="AE61" s="522"/>
      <c r="AF61" s="522"/>
      <c r="AG61" s="522"/>
      <c r="AH61" s="522"/>
      <c r="AI61" s="522"/>
      <c r="AJ61" s="522"/>
      <c r="AK61" s="522"/>
      <c r="AL61" s="522"/>
      <c r="AM61" s="522"/>
      <c r="AN61" s="522"/>
      <c r="AO61" s="522"/>
      <c r="AP61" s="522"/>
      <c r="AQ61" s="522"/>
      <c r="AR61" s="522"/>
      <c r="AS61" s="522"/>
      <c r="AT61" s="522"/>
      <c r="AU61" s="522"/>
      <c r="AV61" s="522"/>
      <c r="AW61" s="522"/>
      <c r="AX61" s="522"/>
      <c r="AY61" s="522"/>
      <c r="AZ61" s="522"/>
      <c r="BA61" s="522"/>
      <c r="BB61" s="522"/>
      <c r="BC61" s="522"/>
      <c r="BD61" s="522"/>
      <c r="BE61" s="522"/>
      <c r="BF61" s="522"/>
      <c r="BG61" s="522"/>
      <c r="BH61" s="522"/>
      <c r="BI61" s="522"/>
      <c r="BJ61" s="522"/>
      <c r="BK61" s="522"/>
      <c r="BL61" s="522"/>
      <c r="BM61" s="522"/>
      <c r="BN61" s="522"/>
      <c r="BO61" s="522"/>
    </row>
    <row r="62" spans="1:67" ht="24" customHeight="1">
      <c r="A62" s="2743" t="s">
        <v>1311</v>
      </c>
      <c r="B62" s="584" t="s">
        <v>1287</v>
      </c>
      <c r="C62" s="585">
        <f t="shared" ref="C62:T62" si="14">SUM(C56,C50,C44,C38,C32,C26,C20,C14,C8)</f>
        <v>177</v>
      </c>
      <c r="D62" s="585">
        <f t="shared" si="14"/>
        <v>79</v>
      </c>
      <c r="E62" s="585">
        <f t="shared" si="14"/>
        <v>98</v>
      </c>
      <c r="F62" s="585">
        <f t="shared" si="14"/>
        <v>25</v>
      </c>
      <c r="G62" s="585">
        <f t="shared" si="14"/>
        <v>19</v>
      </c>
      <c r="H62" s="585">
        <f t="shared" si="14"/>
        <v>6</v>
      </c>
      <c r="I62" s="585">
        <f t="shared" si="14"/>
        <v>151</v>
      </c>
      <c r="J62" s="585">
        <f t="shared" si="14"/>
        <v>64</v>
      </c>
      <c r="K62" s="585">
        <f t="shared" si="14"/>
        <v>90</v>
      </c>
      <c r="L62" s="585">
        <f t="shared" si="14"/>
        <v>6</v>
      </c>
      <c r="M62" s="585">
        <f t="shared" si="14"/>
        <v>5</v>
      </c>
      <c r="N62" s="585">
        <f t="shared" si="14"/>
        <v>1</v>
      </c>
      <c r="O62" s="585">
        <f t="shared" si="14"/>
        <v>47</v>
      </c>
      <c r="P62" s="585">
        <f t="shared" si="14"/>
        <v>17</v>
      </c>
      <c r="Q62" s="585">
        <f t="shared" si="14"/>
        <v>25</v>
      </c>
      <c r="R62" s="585">
        <f t="shared" si="14"/>
        <v>4</v>
      </c>
      <c r="S62" s="585">
        <f t="shared" si="14"/>
        <v>1</v>
      </c>
      <c r="T62" s="586">
        <f t="shared" si="14"/>
        <v>2</v>
      </c>
      <c r="U62" s="2745">
        <f>SUM(U8:U61)</f>
        <v>352</v>
      </c>
      <c r="V62" s="2733">
        <f>SUM(V8:V61)</f>
        <v>247</v>
      </c>
      <c r="W62" s="2733">
        <f>SUM(W8:W61)</f>
        <v>97</v>
      </c>
      <c r="X62" s="2733">
        <f>SUM(X8:X61)</f>
        <v>7</v>
      </c>
      <c r="Y62" s="2733">
        <f>SUM(Y8:Y61)</f>
        <v>5</v>
      </c>
      <c r="Z62" s="2733">
        <f t="shared" ref="Z62:AB62" si="15">SUM(Z8:Z61)</f>
        <v>0</v>
      </c>
      <c r="AA62" s="2733">
        <f t="shared" si="15"/>
        <v>0</v>
      </c>
      <c r="AB62" s="2735">
        <f t="shared" si="15"/>
        <v>0</v>
      </c>
    </row>
    <row r="63" spans="1:67" ht="24" customHeight="1">
      <c r="A63" s="2743"/>
      <c r="B63" s="545" t="s">
        <v>1294</v>
      </c>
      <c r="C63" s="587">
        <f>SUM(C57,C51,C45,C39,C33,C27,C21,C15,C9)</f>
        <v>25</v>
      </c>
      <c r="D63" s="587">
        <f>SUM(D57,D51,D45,D39,D33,D27,D21,D15,D9)</f>
        <v>11</v>
      </c>
      <c r="E63" s="587">
        <f>SUM(E9,E15,E21,E27,E33,E39,E45,E51,E57)</f>
        <v>15</v>
      </c>
      <c r="F63" s="587">
        <f t="shared" ref="F63:T63" si="16">SUM(F9,F15,F21,F27,F33,F39,F45,F51,F57)</f>
        <v>2</v>
      </c>
      <c r="G63" s="587">
        <f t="shared" si="16"/>
        <v>1</v>
      </c>
      <c r="H63" s="587">
        <f t="shared" si="16"/>
        <v>1</v>
      </c>
      <c r="I63" s="587">
        <f>SUM(I57,I51,I45,I39,I33,I27,I21,I15,I9)</f>
        <v>23</v>
      </c>
      <c r="J63" s="587">
        <f>SUM(J57,J51,J45,J39,J33,J27,J21,J15,J9)</f>
        <v>10</v>
      </c>
      <c r="K63" s="587">
        <f>SUM(K57,K51,K45,K39,K33,K27,K21,K15,K9)</f>
        <v>13</v>
      </c>
      <c r="L63" s="587">
        <f t="shared" si="16"/>
        <v>0</v>
      </c>
      <c r="M63" s="587">
        <f t="shared" si="16"/>
        <v>0</v>
      </c>
      <c r="N63" s="587">
        <f t="shared" si="16"/>
        <v>0</v>
      </c>
      <c r="O63" s="587">
        <f t="shared" si="16"/>
        <v>5</v>
      </c>
      <c r="P63" s="587">
        <f t="shared" si="16"/>
        <v>1</v>
      </c>
      <c r="Q63" s="587">
        <f t="shared" si="16"/>
        <v>4</v>
      </c>
      <c r="R63" s="587">
        <f t="shared" si="16"/>
        <v>1</v>
      </c>
      <c r="S63" s="587">
        <f t="shared" si="16"/>
        <v>0</v>
      </c>
      <c r="T63" s="588">
        <f t="shared" si="16"/>
        <v>1</v>
      </c>
      <c r="U63" s="2745"/>
      <c r="V63" s="2733"/>
      <c r="W63" s="2733"/>
      <c r="X63" s="2733"/>
      <c r="Y63" s="2733"/>
      <c r="Z63" s="2733"/>
      <c r="AA63" s="2733"/>
      <c r="AB63" s="2735"/>
    </row>
    <row r="64" spans="1:67" ht="24" customHeight="1">
      <c r="A64" s="2743"/>
      <c r="B64" s="550" t="s">
        <v>1295</v>
      </c>
      <c r="C64" s="587">
        <f t="shared" ref="C64:D67" si="17">SUM(C58,C52,C46,C40,C34,C28,C22,C16,C10)</f>
        <v>42</v>
      </c>
      <c r="D64" s="587">
        <f t="shared" si="17"/>
        <v>15</v>
      </c>
      <c r="E64" s="589">
        <f t="shared" ref="E64:T67" si="18">SUM(E10,E16,E22,E28,E34,E40,E46,E52,E58)</f>
        <v>27</v>
      </c>
      <c r="F64" s="589">
        <f t="shared" si="18"/>
        <v>9</v>
      </c>
      <c r="G64" s="589">
        <f t="shared" si="18"/>
        <v>9</v>
      </c>
      <c r="H64" s="589">
        <f t="shared" si="18"/>
        <v>0</v>
      </c>
      <c r="I64" s="587">
        <f t="shared" ref="I64:J67" si="19">SUM(I58,I52,I46,I40,I34,I28,I22,I16,I10)</f>
        <v>33</v>
      </c>
      <c r="J64" s="587">
        <f>SUM(J58,J52,J46,J40,J34,J28,J22,J16,J10)</f>
        <v>6</v>
      </c>
      <c r="K64" s="589">
        <f t="shared" si="18"/>
        <v>27</v>
      </c>
      <c r="L64" s="589">
        <f t="shared" si="18"/>
        <v>0</v>
      </c>
      <c r="M64" s="589">
        <f t="shared" si="18"/>
        <v>0</v>
      </c>
      <c r="N64" s="589">
        <f t="shared" si="18"/>
        <v>0</v>
      </c>
      <c r="O64" s="589">
        <f t="shared" si="18"/>
        <v>12</v>
      </c>
      <c r="P64" s="589">
        <f t="shared" si="18"/>
        <v>6</v>
      </c>
      <c r="Q64" s="589">
        <f t="shared" si="18"/>
        <v>4</v>
      </c>
      <c r="R64" s="589">
        <f t="shared" si="18"/>
        <v>0</v>
      </c>
      <c r="S64" s="589">
        <f t="shared" si="18"/>
        <v>0</v>
      </c>
      <c r="T64" s="590">
        <f t="shared" si="18"/>
        <v>0</v>
      </c>
      <c r="U64" s="2745"/>
      <c r="V64" s="2733"/>
      <c r="W64" s="2733"/>
      <c r="X64" s="2733"/>
      <c r="Y64" s="2733"/>
      <c r="Z64" s="2733"/>
      <c r="AA64" s="2733"/>
      <c r="AB64" s="2735"/>
    </row>
    <row r="65" spans="1:67" s="522" customFormat="1" ht="24" customHeight="1">
      <c r="A65" s="2743"/>
      <c r="B65" s="550" t="s">
        <v>1296</v>
      </c>
      <c r="C65" s="587">
        <f t="shared" si="17"/>
        <v>44</v>
      </c>
      <c r="D65" s="587">
        <f t="shared" si="17"/>
        <v>19</v>
      </c>
      <c r="E65" s="589">
        <f t="shared" si="18"/>
        <v>25</v>
      </c>
      <c r="F65" s="589">
        <f t="shared" si="18"/>
        <v>8</v>
      </c>
      <c r="G65" s="589">
        <f t="shared" si="18"/>
        <v>5</v>
      </c>
      <c r="H65" s="589">
        <f t="shared" si="18"/>
        <v>3</v>
      </c>
      <c r="I65" s="587">
        <f t="shared" si="19"/>
        <v>36</v>
      </c>
      <c r="J65" s="587">
        <f>SUM(J59,J53,J47,J41,J35,J29,J23,J17,J11)</f>
        <v>14</v>
      </c>
      <c r="K65" s="589">
        <f t="shared" si="18"/>
        <v>22</v>
      </c>
      <c r="L65" s="589">
        <f t="shared" si="18"/>
        <v>1</v>
      </c>
      <c r="M65" s="589">
        <f t="shared" si="18"/>
        <v>1</v>
      </c>
      <c r="N65" s="589">
        <f t="shared" si="18"/>
        <v>0</v>
      </c>
      <c r="O65" s="589">
        <f t="shared" si="18"/>
        <v>11</v>
      </c>
      <c r="P65" s="589">
        <f t="shared" si="18"/>
        <v>4</v>
      </c>
      <c r="Q65" s="589">
        <f t="shared" si="18"/>
        <v>7</v>
      </c>
      <c r="R65" s="589">
        <f t="shared" si="18"/>
        <v>0</v>
      </c>
      <c r="S65" s="589">
        <f t="shared" si="18"/>
        <v>0</v>
      </c>
      <c r="T65" s="590">
        <f t="shared" si="18"/>
        <v>0</v>
      </c>
      <c r="U65" s="2745"/>
      <c r="V65" s="2733"/>
      <c r="W65" s="2733"/>
      <c r="X65" s="2733"/>
      <c r="Y65" s="2733"/>
      <c r="Z65" s="2733"/>
      <c r="AA65" s="2733"/>
      <c r="AB65" s="2735"/>
    </row>
    <row r="66" spans="1:67" ht="24" customHeight="1">
      <c r="A66" s="2743"/>
      <c r="B66" s="550" t="s">
        <v>1297</v>
      </c>
      <c r="C66" s="587">
        <f t="shared" si="17"/>
        <v>40</v>
      </c>
      <c r="D66" s="587">
        <f t="shared" si="17"/>
        <v>22</v>
      </c>
      <c r="E66" s="589">
        <f t="shared" si="18"/>
        <v>18</v>
      </c>
      <c r="F66" s="589">
        <f t="shared" si="18"/>
        <v>4</v>
      </c>
      <c r="G66" s="589">
        <f t="shared" si="18"/>
        <v>3</v>
      </c>
      <c r="H66" s="589">
        <f t="shared" si="18"/>
        <v>1</v>
      </c>
      <c r="I66" s="587">
        <f t="shared" si="19"/>
        <v>36</v>
      </c>
      <c r="J66" s="587">
        <f t="shared" si="19"/>
        <v>21</v>
      </c>
      <c r="K66" s="589">
        <f t="shared" si="18"/>
        <v>15</v>
      </c>
      <c r="L66" s="589">
        <f t="shared" si="18"/>
        <v>0</v>
      </c>
      <c r="M66" s="589">
        <f t="shared" si="18"/>
        <v>0</v>
      </c>
      <c r="N66" s="589">
        <f t="shared" si="18"/>
        <v>0</v>
      </c>
      <c r="O66" s="589">
        <f t="shared" si="18"/>
        <v>10</v>
      </c>
      <c r="P66" s="589">
        <f t="shared" si="18"/>
        <v>2</v>
      </c>
      <c r="Q66" s="589">
        <f t="shared" si="18"/>
        <v>7</v>
      </c>
      <c r="R66" s="589">
        <f t="shared" si="18"/>
        <v>2</v>
      </c>
      <c r="S66" s="589">
        <f t="shared" si="18"/>
        <v>2</v>
      </c>
      <c r="T66" s="590">
        <f t="shared" si="18"/>
        <v>0</v>
      </c>
      <c r="U66" s="2745"/>
      <c r="V66" s="2733"/>
      <c r="W66" s="2733"/>
      <c r="X66" s="2733"/>
      <c r="Y66" s="2733"/>
      <c r="Z66" s="2733"/>
      <c r="AA66" s="2733"/>
      <c r="AB66" s="2735"/>
      <c r="AC66" s="522"/>
      <c r="AD66" s="522"/>
      <c r="AE66" s="522"/>
      <c r="AF66" s="522"/>
      <c r="AG66" s="522"/>
      <c r="AH66" s="522"/>
      <c r="AI66" s="522"/>
      <c r="AJ66" s="522"/>
      <c r="AK66" s="522"/>
      <c r="AL66" s="522"/>
      <c r="AM66" s="522"/>
      <c r="AN66" s="522"/>
      <c r="AO66" s="522"/>
      <c r="AP66" s="522"/>
      <c r="AQ66" s="522"/>
      <c r="AR66" s="522"/>
      <c r="AS66" s="522"/>
      <c r="AT66" s="522"/>
      <c r="AU66" s="522"/>
      <c r="AV66" s="522"/>
      <c r="AW66" s="522"/>
      <c r="AX66" s="522"/>
      <c r="AY66" s="522"/>
      <c r="AZ66" s="522"/>
      <c r="BA66" s="522"/>
      <c r="BB66" s="522"/>
      <c r="BC66" s="522"/>
      <c r="BD66" s="522"/>
      <c r="BE66" s="522"/>
      <c r="BF66" s="522"/>
      <c r="BG66" s="522"/>
      <c r="BH66" s="522"/>
      <c r="BI66" s="522"/>
      <c r="BJ66" s="522"/>
      <c r="BK66" s="522"/>
      <c r="BL66" s="522"/>
      <c r="BM66" s="522"/>
      <c r="BN66" s="522"/>
      <c r="BO66" s="522"/>
    </row>
    <row r="67" spans="1:67" ht="24" customHeight="1" thickBot="1">
      <c r="A67" s="2744"/>
      <c r="B67" s="591" t="s">
        <v>1298</v>
      </c>
      <c r="C67" s="592">
        <f t="shared" si="17"/>
        <v>25</v>
      </c>
      <c r="D67" s="592">
        <f t="shared" si="17"/>
        <v>12</v>
      </c>
      <c r="E67" s="593">
        <f t="shared" si="18"/>
        <v>13</v>
      </c>
      <c r="F67" s="593">
        <f t="shared" si="18"/>
        <v>2</v>
      </c>
      <c r="G67" s="593">
        <f t="shared" si="18"/>
        <v>1</v>
      </c>
      <c r="H67" s="593">
        <f t="shared" si="18"/>
        <v>1</v>
      </c>
      <c r="I67" s="592">
        <f t="shared" si="19"/>
        <v>23</v>
      </c>
      <c r="J67" s="592">
        <f t="shared" si="19"/>
        <v>11</v>
      </c>
      <c r="K67" s="593">
        <f t="shared" si="18"/>
        <v>12</v>
      </c>
      <c r="L67" s="593">
        <f t="shared" si="18"/>
        <v>4</v>
      </c>
      <c r="M67" s="593">
        <f t="shared" si="18"/>
        <v>4</v>
      </c>
      <c r="N67" s="593">
        <f t="shared" si="18"/>
        <v>0</v>
      </c>
      <c r="O67" s="593">
        <f t="shared" si="18"/>
        <v>9</v>
      </c>
      <c r="P67" s="593">
        <f t="shared" si="18"/>
        <v>3</v>
      </c>
      <c r="Q67" s="593">
        <f t="shared" si="18"/>
        <v>4</v>
      </c>
      <c r="R67" s="593">
        <f t="shared" si="18"/>
        <v>2</v>
      </c>
      <c r="S67" s="593">
        <f t="shared" si="18"/>
        <v>1</v>
      </c>
      <c r="T67" s="594">
        <f t="shared" si="18"/>
        <v>1</v>
      </c>
      <c r="U67" s="2746"/>
      <c r="V67" s="2734"/>
      <c r="W67" s="2734"/>
      <c r="X67" s="2734"/>
      <c r="Y67" s="2734"/>
      <c r="Z67" s="2734"/>
      <c r="AA67" s="2734"/>
      <c r="AB67" s="2736"/>
      <c r="AC67" s="522"/>
      <c r="AD67" s="522"/>
      <c r="AE67" s="522"/>
      <c r="AF67" s="522"/>
      <c r="AG67" s="522"/>
      <c r="AH67" s="522"/>
      <c r="AI67" s="522"/>
      <c r="AJ67" s="522"/>
      <c r="AK67" s="522"/>
      <c r="AL67" s="522"/>
      <c r="AM67" s="522"/>
      <c r="AN67" s="522"/>
      <c r="AO67" s="522"/>
      <c r="AP67" s="522"/>
      <c r="AQ67" s="522"/>
      <c r="AR67" s="522"/>
      <c r="AS67" s="522"/>
      <c r="AT67" s="522"/>
      <c r="AU67" s="522"/>
      <c r="AV67" s="522"/>
      <c r="AW67" s="522"/>
      <c r="AX67" s="522"/>
      <c r="AY67" s="522"/>
      <c r="AZ67" s="522"/>
      <c r="BA67" s="522"/>
      <c r="BB67" s="522"/>
      <c r="BC67" s="522"/>
      <c r="BD67" s="522"/>
      <c r="BE67" s="522"/>
      <c r="BF67" s="522"/>
      <c r="BG67" s="522"/>
      <c r="BH67" s="522"/>
      <c r="BI67" s="522"/>
      <c r="BJ67" s="522"/>
      <c r="BK67" s="522"/>
      <c r="BL67" s="522"/>
      <c r="BM67" s="522"/>
      <c r="BN67" s="522"/>
      <c r="BO67" s="522"/>
    </row>
    <row r="68" spans="1:67">
      <c r="A68" s="2737" t="s">
        <v>813</v>
      </c>
      <c r="B68" s="595"/>
      <c r="C68" s="522"/>
      <c r="D68" s="522"/>
      <c r="F68" s="2738" t="s">
        <v>814</v>
      </c>
      <c r="H68" s="522"/>
      <c r="K68" s="522"/>
      <c r="L68" s="596" t="s">
        <v>1312</v>
      </c>
      <c r="M68" s="522"/>
      <c r="N68" s="522"/>
      <c r="O68" s="522"/>
      <c r="R68" s="522"/>
      <c r="S68" s="2739" t="s">
        <v>1313</v>
      </c>
      <c r="T68" s="2739"/>
      <c r="U68" s="522"/>
      <c r="Y68" s="2740" t="s">
        <v>1314</v>
      </c>
      <c r="Z68" s="2740"/>
      <c r="AA68" s="2740"/>
      <c r="AB68" s="2740"/>
      <c r="AC68" s="522"/>
      <c r="AD68" s="522"/>
      <c r="AE68" s="522"/>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row>
    <row r="69" spans="1:67">
      <c r="A69" s="2737"/>
      <c r="B69" s="595"/>
      <c r="C69" s="522"/>
      <c r="D69" s="522"/>
      <c r="F69" s="2738"/>
      <c r="H69" s="522"/>
      <c r="K69" s="522"/>
      <c r="L69" s="596" t="s">
        <v>817</v>
      </c>
      <c r="M69" s="522"/>
      <c r="N69" s="522"/>
      <c r="O69" s="522"/>
      <c r="R69" s="522"/>
      <c r="S69" s="2739"/>
      <c r="T69" s="2739"/>
      <c r="U69" s="522"/>
      <c r="AC69" s="522"/>
      <c r="AD69" s="522"/>
      <c r="AE69" s="522"/>
      <c r="AF69" s="522"/>
      <c r="AG69" s="522"/>
      <c r="AH69" s="522"/>
      <c r="AI69" s="522"/>
      <c r="AJ69" s="522"/>
      <c r="AK69" s="522"/>
      <c r="AL69" s="522"/>
      <c r="AM69" s="522"/>
      <c r="AN69" s="522"/>
      <c r="AO69" s="522"/>
      <c r="AP69" s="522"/>
      <c r="AQ69" s="522"/>
      <c r="AR69" s="522"/>
      <c r="AS69" s="522"/>
      <c r="AT69" s="522"/>
      <c r="AU69" s="522"/>
      <c r="AV69" s="522"/>
      <c r="AW69" s="522"/>
      <c r="AX69" s="522"/>
      <c r="AY69" s="522"/>
      <c r="AZ69" s="522"/>
      <c r="BA69" s="522"/>
      <c r="BB69" s="522"/>
      <c r="BC69" s="522"/>
      <c r="BD69" s="522"/>
      <c r="BE69" s="522"/>
      <c r="BF69" s="522"/>
      <c r="BG69" s="522"/>
      <c r="BH69" s="522"/>
      <c r="BI69" s="522"/>
      <c r="BJ69" s="522"/>
      <c r="BK69" s="522"/>
      <c r="BL69" s="522"/>
      <c r="BM69" s="522"/>
      <c r="BN69" s="522"/>
      <c r="BO69" s="522"/>
    </row>
    <row r="70" spans="1:67">
      <c r="A70" s="597" t="s">
        <v>1315</v>
      </c>
      <c r="B70" s="597"/>
      <c r="C70" s="598"/>
      <c r="D70" s="598"/>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22"/>
      <c r="BC70" s="522"/>
      <c r="BD70" s="522"/>
      <c r="BE70" s="522"/>
      <c r="BF70" s="522"/>
      <c r="BG70" s="522"/>
      <c r="BH70" s="522"/>
      <c r="BI70" s="522"/>
      <c r="BJ70" s="522"/>
      <c r="BK70" s="522"/>
      <c r="BL70" s="522"/>
      <c r="BM70" s="522"/>
      <c r="BN70" s="522"/>
      <c r="BO70" s="522"/>
    </row>
    <row r="71" spans="1:67">
      <c r="A71" s="522" t="s">
        <v>1316</v>
      </c>
      <c r="B71" s="599"/>
      <c r="AC71" s="522"/>
      <c r="AD71" s="522"/>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22"/>
      <c r="BC71" s="522"/>
      <c r="BD71" s="522"/>
      <c r="BE71" s="522"/>
      <c r="BF71" s="522"/>
      <c r="BG71" s="522"/>
      <c r="BH71" s="522"/>
      <c r="BI71" s="522"/>
      <c r="BJ71" s="522"/>
      <c r="BK71" s="522"/>
      <c r="BL71" s="522"/>
      <c r="BM71" s="522"/>
      <c r="BN71" s="522"/>
      <c r="BO71" s="522"/>
    </row>
    <row r="72" spans="1:67">
      <c r="A72" s="600" t="s">
        <v>1317</v>
      </c>
      <c r="B72" s="601"/>
      <c r="C72" s="602"/>
      <c r="D72" s="602"/>
      <c r="E72" s="602"/>
      <c r="F72" s="602"/>
      <c r="G72" s="602"/>
      <c r="H72" s="602"/>
      <c r="I72" s="602"/>
      <c r="J72" s="602"/>
      <c r="K72" s="602"/>
      <c r="L72" s="602"/>
      <c r="M72" s="602"/>
      <c r="N72" s="602"/>
      <c r="O72" s="602"/>
      <c r="P72" s="602"/>
      <c r="Q72" s="602"/>
      <c r="R72" s="602"/>
      <c r="S72" s="602"/>
      <c r="T72" s="602"/>
      <c r="U72" s="602"/>
      <c r="V72" s="602"/>
      <c r="W72" s="602"/>
      <c r="X72" s="602"/>
      <c r="Y72" s="602"/>
      <c r="Z72" s="602"/>
      <c r="AA72" s="602"/>
      <c r="AB72" s="602"/>
      <c r="AC72" s="522"/>
      <c r="AD72" s="522"/>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522"/>
      <c r="BA72" s="522"/>
      <c r="BB72" s="522"/>
      <c r="BC72" s="522"/>
      <c r="BD72" s="522"/>
      <c r="BE72" s="522"/>
      <c r="BF72" s="522"/>
      <c r="BG72" s="522"/>
      <c r="BH72" s="522"/>
      <c r="BI72" s="522"/>
      <c r="BJ72" s="522"/>
      <c r="BK72" s="522"/>
      <c r="BL72" s="522"/>
      <c r="BM72" s="522"/>
      <c r="BN72" s="522"/>
      <c r="BO72" s="522"/>
    </row>
    <row r="73" spans="1:67">
      <c r="A73" s="522"/>
      <c r="B73" s="522"/>
      <c r="C73" s="598"/>
      <c r="D73" s="598"/>
      <c r="E73" s="522"/>
      <c r="F73" s="522"/>
      <c r="G73" s="522"/>
      <c r="H73" s="522"/>
      <c r="I73" s="522"/>
      <c r="J73" s="522"/>
      <c r="K73" s="522"/>
      <c r="L73" s="522"/>
      <c r="M73" s="522"/>
      <c r="N73" s="522"/>
      <c r="O73" s="522"/>
      <c r="P73" s="522"/>
      <c r="Q73" s="522"/>
      <c r="R73" s="522"/>
      <c r="S73" s="522"/>
      <c r="T73" s="522"/>
      <c r="U73" s="522"/>
      <c r="V73" s="522"/>
      <c r="W73" s="522"/>
      <c r="X73" s="522"/>
      <c r="Y73" s="522"/>
      <c r="Z73" s="522"/>
      <c r="AA73" s="522"/>
      <c r="AB73" s="522"/>
      <c r="AC73" s="522"/>
      <c r="AD73" s="522"/>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22"/>
      <c r="BC73" s="522"/>
      <c r="BD73" s="522"/>
      <c r="BE73" s="522"/>
      <c r="BF73" s="522"/>
      <c r="BG73" s="522"/>
      <c r="BH73" s="522"/>
      <c r="BI73" s="522"/>
      <c r="BJ73" s="522"/>
      <c r="BK73" s="522"/>
      <c r="BL73" s="522"/>
      <c r="BM73" s="522"/>
      <c r="BN73" s="522"/>
      <c r="BO73" s="522"/>
    </row>
    <row r="74" spans="1:67">
      <c r="A74" s="597"/>
      <c r="B74" s="597"/>
      <c r="C74" s="522"/>
      <c r="E74" s="522"/>
      <c r="F74" s="522"/>
      <c r="H74" s="522"/>
      <c r="I74" s="522"/>
      <c r="J74" s="522"/>
      <c r="P74" s="522"/>
      <c r="Q74" s="522"/>
      <c r="W74" s="522"/>
      <c r="X74" s="522"/>
      <c r="Y74" s="522"/>
      <c r="Z74" s="522"/>
      <c r="AA74" s="522"/>
      <c r="AB74" s="522"/>
      <c r="AC74" s="522"/>
      <c r="AD74" s="522"/>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22"/>
      <c r="BC74" s="522"/>
      <c r="BD74" s="522"/>
      <c r="BE74" s="522"/>
      <c r="BF74" s="522"/>
      <c r="BG74" s="522"/>
      <c r="BH74" s="522"/>
      <c r="BI74" s="522"/>
      <c r="BJ74" s="522"/>
      <c r="BK74" s="522"/>
      <c r="BL74" s="522"/>
      <c r="BM74" s="522"/>
      <c r="BN74" s="522"/>
      <c r="BO74" s="522"/>
    </row>
    <row r="75" spans="1:67">
      <c r="A75" s="522"/>
      <c r="B75" s="522"/>
      <c r="C75" s="522"/>
      <c r="E75" s="522"/>
      <c r="F75" s="522"/>
      <c r="G75" s="522"/>
      <c r="H75" s="522"/>
      <c r="I75" s="522"/>
      <c r="J75" s="522"/>
      <c r="P75" s="522"/>
      <c r="Q75" s="522"/>
      <c r="W75" s="522"/>
      <c r="X75" s="522"/>
      <c r="Y75" s="522"/>
      <c r="Z75" s="522"/>
      <c r="AB75" s="522"/>
      <c r="AC75" s="522"/>
      <c r="AD75" s="522"/>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522"/>
      <c r="BA75" s="522"/>
      <c r="BB75" s="522"/>
      <c r="BC75" s="522"/>
      <c r="BD75" s="522"/>
      <c r="BE75" s="522"/>
      <c r="BF75" s="522"/>
      <c r="BG75" s="522"/>
      <c r="BH75" s="522"/>
      <c r="BI75" s="522"/>
      <c r="BJ75" s="522"/>
      <c r="BK75" s="522"/>
      <c r="BL75" s="522"/>
      <c r="BM75" s="522"/>
      <c r="BN75" s="522"/>
      <c r="BO75" s="522"/>
    </row>
    <row r="76" spans="1:67">
      <c r="A76" s="522"/>
      <c r="B76" s="522"/>
      <c r="C76" s="522"/>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2"/>
      <c r="AB76" s="522"/>
    </row>
    <row r="77" spans="1:67">
      <c r="A77" s="522"/>
      <c r="B77" s="522"/>
      <c r="C77" s="522"/>
      <c r="D77" s="522"/>
      <c r="E77" s="522"/>
      <c r="F77" s="522"/>
      <c r="G77" s="522"/>
      <c r="H77" s="522"/>
      <c r="I77" s="522"/>
      <c r="J77" s="522"/>
      <c r="K77" s="522"/>
      <c r="L77" s="522"/>
      <c r="M77" s="522"/>
      <c r="N77" s="522"/>
      <c r="O77" s="522"/>
      <c r="P77" s="522"/>
      <c r="Q77" s="522"/>
      <c r="R77" s="522"/>
      <c r="S77" s="522"/>
      <c r="T77" s="522"/>
      <c r="U77" s="522"/>
      <c r="V77" s="522"/>
      <c r="W77" s="522"/>
      <c r="X77" s="522"/>
      <c r="Y77" s="522"/>
      <c r="Z77" s="522"/>
      <c r="AA77" s="522"/>
      <c r="AB77" s="522"/>
    </row>
    <row r="78" spans="1:67">
      <c r="A78" s="522"/>
      <c r="B78" s="522"/>
      <c r="C78" s="522"/>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2"/>
      <c r="AB78" s="522"/>
    </row>
    <row r="79" spans="1:67">
      <c r="A79" s="522"/>
      <c r="B79" s="522"/>
      <c r="C79" s="522"/>
      <c r="D79" s="522"/>
      <c r="E79" s="522"/>
      <c r="F79" s="522"/>
      <c r="G79" s="522"/>
      <c r="H79" s="522"/>
      <c r="I79" s="522"/>
      <c r="J79" s="522"/>
      <c r="K79" s="522"/>
      <c r="L79" s="522"/>
      <c r="M79" s="522"/>
      <c r="N79" s="522"/>
      <c r="O79" s="522"/>
      <c r="P79" s="522"/>
      <c r="Q79" s="522"/>
      <c r="R79" s="522"/>
      <c r="S79" s="522"/>
      <c r="T79" s="522"/>
      <c r="U79" s="522"/>
      <c r="V79" s="522"/>
      <c r="W79" s="522"/>
      <c r="X79" s="522"/>
      <c r="Y79" s="522"/>
      <c r="Z79" s="522"/>
      <c r="AA79" s="522"/>
      <c r="AB79" s="522"/>
    </row>
    <row r="80" spans="1:67">
      <c r="A80" s="522"/>
      <c r="B80" s="522"/>
      <c r="C80" s="522"/>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2"/>
      <c r="AB80" s="522"/>
    </row>
    <row r="81" spans="1:28">
      <c r="A81" s="522"/>
      <c r="B81" s="522"/>
      <c r="C81" s="522"/>
      <c r="D81" s="522"/>
      <c r="E81" s="522"/>
      <c r="F81" s="522"/>
      <c r="G81" s="522"/>
      <c r="H81" s="522"/>
      <c r="I81" s="522"/>
      <c r="J81" s="522"/>
      <c r="K81" s="522"/>
      <c r="L81" s="522"/>
      <c r="M81" s="522"/>
      <c r="N81" s="522"/>
      <c r="O81" s="522"/>
      <c r="P81" s="522"/>
      <c r="Q81" s="522"/>
      <c r="R81" s="522"/>
      <c r="S81" s="522"/>
      <c r="T81" s="522"/>
      <c r="U81" s="522"/>
      <c r="V81" s="522"/>
      <c r="W81" s="522"/>
      <c r="X81" s="522"/>
      <c r="Y81" s="522"/>
      <c r="Z81" s="522"/>
      <c r="AA81" s="522"/>
      <c r="AB81" s="522"/>
    </row>
  </sheetData>
  <mergeCells count="108">
    <mergeCell ref="AB5:AB7"/>
    <mergeCell ref="I6:K6"/>
    <mergeCell ref="U6:U7"/>
    <mergeCell ref="V6:V7"/>
    <mergeCell ref="W6:W7"/>
    <mergeCell ref="X6:X7"/>
    <mergeCell ref="Y6:Y7"/>
    <mergeCell ref="Z6:Z7"/>
    <mergeCell ref="A5:B7"/>
    <mergeCell ref="C5:K5"/>
    <mergeCell ref="L5:N6"/>
    <mergeCell ref="O5:Q6"/>
    <mergeCell ref="R5:T6"/>
    <mergeCell ref="AA5:AA7"/>
    <mergeCell ref="Z8:Z13"/>
    <mergeCell ref="AA8:AA13"/>
    <mergeCell ref="AB8:AB13"/>
    <mergeCell ref="A14:A19"/>
    <mergeCell ref="U14:U19"/>
    <mergeCell ref="V14:V19"/>
    <mergeCell ref="W14:W19"/>
    <mergeCell ref="X14:X19"/>
    <mergeCell ref="Y14:Y19"/>
    <mergeCell ref="Z14:Z19"/>
    <mergeCell ref="A8:A13"/>
    <mergeCell ref="U8:U13"/>
    <mergeCell ref="V8:V13"/>
    <mergeCell ref="W8:W13"/>
    <mergeCell ref="X8:X13"/>
    <mergeCell ref="Y8:Y13"/>
    <mergeCell ref="AA14:AA19"/>
    <mergeCell ref="AB14:AB19"/>
    <mergeCell ref="A20:A25"/>
    <mergeCell ref="U20:U25"/>
    <mergeCell ref="V20:V25"/>
    <mergeCell ref="W20:W25"/>
    <mergeCell ref="X20:X25"/>
    <mergeCell ref="Y20:Y25"/>
    <mergeCell ref="Z20:Z25"/>
    <mergeCell ref="AA20:AA25"/>
    <mergeCell ref="AB20:AB25"/>
    <mergeCell ref="A26:A31"/>
    <mergeCell ref="U26:U31"/>
    <mergeCell ref="V26:V31"/>
    <mergeCell ref="W26:W31"/>
    <mergeCell ref="X26:X31"/>
    <mergeCell ref="Y26:Y31"/>
    <mergeCell ref="Z26:Z31"/>
    <mergeCell ref="AA26:AA31"/>
    <mergeCell ref="AB26:AB31"/>
    <mergeCell ref="Z32:Z37"/>
    <mergeCell ref="AA32:AA37"/>
    <mergeCell ref="AB32:AB37"/>
    <mergeCell ref="A38:A43"/>
    <mergeCell ref="U38:U43"/>
    <mergeCell ref="V38:V43"/>
    <mergeCell ref="W38:W43"/>
    <mergeCell ref="X38:X43"/>
    <mergeCell ref="Y38:Y43"/>
    <mergeCell ref="Z38:Z43"/>
    <mergeCell ref="A32:A37"/>
    <mergeCell ref="U32:U37"/>
    <mergeCell ref="V32:V37"/>
    <mergeCell ref="W32:W37"/>
    <mergeCell ref="X32:X37"/>
    <mergeCell ref="Y32:Y37"/>
    <mergeCell ref="AA38:AA43"/>
    <mergeCell ref="AB38:AB43"/>
    <mergeCell ref="A44:A49"/>
    <mergeCell ref="U44:U49"/>
    <mergeCell ref="V44:V49"/>
    <mergeCell ref="W44:W49"/>
    <mergeCell ref="X44:X49"/>
    <mergeCell ref="Y44:Y49"/>
    <mergeCell ref="Z44:Z49"/>
    <mergeCell ref="AA44:AA49"/>
    <mergeCell ref="AB44:AB49"/>
    <mergeCell ref="A50:A55"/>
    <mergeCell ref="U50:U55"/>
    <mergeCell ref="V50:V55"/>
    <mergeCell ref="W50:W55"/>
    <mergeCell ref="X50:X55"/>
    <mergeCell ref="Y50:Y55"/>
    <mergeCell ref="Z50:Z55"/>
    <mergeCell ref="AA50:AA55"/>
    <mergeCell ref="AB50:AB55"/>
    <mergeCell ref="AA62:AA67"/>
    <mergeCell ref="AB62:AB67"/>
    <mergeCell ref="A68:A69"/>
    <mergeCell ref="F68:F69"/>
    <mergeCell ref="S68:T69"/>
    <mergeCell ref="Y68:AB68"/>
    <mergeCell ref="Z56:Z61"/>
    <mergeCell ref="AA56:AA61"/>
    <mergeCell ref="AB56:AB61"/>
    <mergeCell ref="A62:A67"/>
    <mergeCell ref="U62:U67"/>
    <mergeCell ref="V62:V67"/>
    <mergeCell ref="W62:W67"/>
    <mergeCell ref="X62:X67"/>
    <mergeCell ref="Y62:Y67"/>
    <mergeCell ref="Z62:Z67"/>
    <mergeCell ref="A56:A61"/>
    <mergeCell ref="U56:U61"/>
    <mergeCell ref="V56:V61"/>
    <mergeCell ref="W56:W61"/>
    <mergeCell ref="X56:X61"/>
    <mergeCell ref="Y56:Y61"/>
  </mergeCells>
  <phoneticPr fontId="44" type="noConversion"/>
  <hyperlinks>
    <hyperlink ref="AC2" location="預告統計資料發布時間表!A1" display="回發布時間表" xr:uid="{E89FA77B-7DD8-4654-8FDA-F1C232874068}"/>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rowBreaks count="2" manualBreakCount="2">
    <brk id="31" max="27" man="1"/>
    <brk id="61" max="27"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3A36-488A-4E4F-89BF-D6DCA26A6603}">
  <dimension ref="A1:CB82"/>
  <sheetViews>
    <sheetView view="pageBreakPreview" zoomScale="70" zoomScaleNormal="100" zoomScaleSheetLayoutView="70" workbookViewId="0"/>
  </sheetViews>
  <sheetFormatPr defaultColWidth="9" defaultRowHeight="16.5"/>
  <cols>
    <col min="1" max="1" width="12.625" style="606" customWidth="1"/>
    <col min="2" max="2" width="10.5" style="606" customWidth="1"/>
    <col min="3" max="3" width="6.5" style="606" customWidth="1"/>
    <col min="4" max="11" width="5.5" style="606" customWidth="1"/>
    <col min="12" max="14" width="6.125" style="606" customWidth="1"/>
    <col min="15" max="33" width="5.375" style="606" customWidth="1"/>
    <col min="34" max="34" width="5.75" style="606" customWidth="1"/>
    <col min="35" max="40" width="5.375" style="606" customWidth="1"/>
    <col min="41" max="41" width="7.5" style="606" customWidth="1"/>
    <col min="42" max="16384" width="9" style="606"/>
  </cols>
  <sheetData>
    <row r="1" spans="1:42" ht="17.25" customHeight="1" thickBot="1">
      <c r="A1" s="603" t="s">
        <v>783</v>
      </c>
      <c r="B1" s="604"/>
      <c r="C1" s="605"/>
      <c r="D1" s="605"/>
      <c r="E1" s="605"/>
      <c r="F1" s="605"/>
      <c r="G1" s="605"/>
      <c r="H1" s="605"/>
    </row>
    <row r="2" spans="1:42" ht="17.25" customHeight="1">
      <c r="A2" s="607" t="s">
        <v>1319</v>
      </c>
      <c r="B2" s="608" t="s">
        <v>1320</v>
      </c>
      <c r="C2" s="609"/>
      <c r="D2" s="609"/>
      <c r="E2" s="605"/>
      <c r="F2" s="605"/>
      <c r="G2" s="605"/>
      <c r="H2" s="605"/>
      <c r="L2" s="610"/>
      <c r="M2" s="610"/>
      <c r="N2" s="610"/>
      <c r="O2" s="610"/>
      <c r="P2" s="610"/>
      <c r="Q2" s="610"/>
      <c r="R2" s="610"/>
      <c r="S2" s="610"/>
      <c r="T2" s="610"/>
      <c r="U2" s="610"/>
      <c r="V2" s="610"/>
      <c r="W2" s="610"/>
      <c r="AG2" s="610"/>
      <c r="AH2" s="610"/>
      <c r="AI2" s="610"/>
      <c r="AJ2" s="610"/>
      <c r="AK2" s="610"/>
      <c r="AL2" s="610"/>
      <c r="AM2" s="610"/>
      <c r="AN2" s="610"/>
      <c r="AO2" s="610"/>
      <c r="AP2" s="125" t="s">
        <v>13</v>
      </c>
    </row>
    <row r="3" spans="1:42" s="615" customFormat="1" ht="27.75">
      <c r="A3" s="611" t="s">
        <v>1321</v>
      </c>
      <c r="B3" s="612"/>
      <c r="C3" s="613"/>
      <c r="D3" s="612"/>
      <c r="E3" s="612"/>
      <c r="F3" s="612"/>
      <c r="G3" s="612"/>
      <c r="H3" s="612"/>
      <c r="I3" s="612"/>
      <c r="J3" s="612"/>
      <c r="K3" s="612"/>
      <c r="L3" s="613"/>
      <c r="M3" s="614"/>
      <c r="N3" s="614"/>
      <c r="O3" s="614"/>
      <c r="P3" s="614"/>
      <c r="Q3" s="614"/>
      <c r="R3" s="614"/>
      <c r="S3" s="614"/>
      <c r="T3" s="614"/>
      <c r="U3" s="614"/>
      <c r="V3" s="614"/>
      <c r="W3" s="614"/>
      <c r="X3" s="612"/>
      <c r="Y3" s="612"/>
      <c r="Z3" s="612"/>
      <c r="AA3" s="612"/>
      <c r="AB3" s="612"/>
      <c r="AC3" s="612"/>
      <c r="AD3" s="612"/>
      <c r="AE3" s="612"/>
      <c r="AF3" s="612"/>
      <c r="AG3" s="613"/>
      <c r="AH3" s="613"/>
      <c r="AI3" s="613"/>
      <c r="AJ3" s="613"/>
      <c r="AK3" s="613"/>
      <c r="AL3" s="613"/>
      <c r="AM3" s="614"/>
      <c r="AN3" s="614"/>
      <c r="AO3" s="614"/>
    </row>
    <row r="4" spans="1:42" ht="34.5" customHeight="1" thickBot="1">
      <c r="C4" s="616"/>
      <c r="D4" s="616"/>
      <c r="E4" s="616"/>
      <c r="H4" s="617"/>
      <c r="K4" s="617"/>
      <c r="L4" s="618"/>
      <c r="O4" s="2800" t="s">
        <v>1322</v>
      </c>
      <c r="P4" s="2800"/>
      <c r="Q4" s="2800"/>
      <c r="R4" s="2800"/>
      <c r="S4" s="2800"/>
      <c r="T4" s="2800"/>
      <c r="U4" s="2800"/>
      <c r="V4" s="2800"/>
      <c r="W4" s="2800"/>
      <c r="X4" s="617"/>
      <c r="Y4" s="617"/>
      <c r="Z4" s="617"/>
      <c r="AA4" s="617"/>
      <c r="AB4" s="617"/>
      <c r="AC4" s="617"/>
      <c r="AD4" s="617"/>
      <c r="AE4" s="617"/>
      <c r="AF4" s="617"/>
      <c r="AG4" s="617"/>
      <c r="AH4" s="617"/>
      <c r="AI4" s="617"/>
      <c r="AJ4" s="617"/>
      <c r="AK4" s="617"/>
      <c r="AL4" s="617"/>
      <c r="AM4" s="619"/>
      <c r="AN4" s="619"/>
      <c r="AO4" s="620" t="s">
        <v>1323</v>
      </c>
    </row>
    <row r="5" spans="1:42" ht="27" customHeight="1">
      <c r="A5" s="2801" t="s">
        <v>1324</v>
      </c>
      <c r="B5" s="2802"/>
      <c r="C5" s="2807" t="s">
        <v>1325</v>
      </c>
      <c r="D5" s="2808"/>
      <c r="E5" s="2808"/>
      <c r="F5" s="2808"/>
      <c r="G5" s="2808"/>
      <c r="H5" s="2808"/>
      <c r="I5" s="2808"/>
      <c r="J5" s="2808"/>
      <c r="K5" s="2809"/>
      <c r="L5" s="2810" t="s">
        <v>1326</v>
      </c>
      <c r="M5" s="2801"/>
      <c r="N5" s="2802"/>
      <c r="O5" s="2814" t="s">
        <v>1327</v>
      </c>
      <c r="P5" s="2815"/>
      <c r="Q5" s="2815"/>
      <c r="R5" s="2815"/>
      <c r="S5" s="2815"/>
      <c r="T5" s="2815"/>
      <c r="U5" s="2815"/>
      <c r="V5" s="2815"/>
      <c r="W5" s="2816"/>
      <c r="X5" s="621" t="s">
        <v>1328</v>
      </c>
      <c r="Y5" s="622"/>
      <c r="Z5" s="622"/>
      <c r="AA5" s="623"/>
      <c r="AB5" s="623"/>
      <c r="AC5" s="623"/>
      <c r="AD5" s="623"/>
      <c r="AE5" s="623"/>
      <c r="AF5" s="623"/>
      <c r="AG5" s="623"/>
      <c r="AH5" s="623"/>
      <c r="AI5" s="623"/>
      <c r="AJ5" s="623"/>
      <c r="AK5" s="623"/>
      <c r="AL5" s="624"/>
      <c r="AM5" s="2817" t="s">
        <v>1329</v>
      </c>
      <c r="AN5" s="2818"/>
      <c r="AO5" s="2818"/>
    </row>
    <row r="6" spans="1:42" ht="29.25" customHeight="1">
      <c r="A6" s="2803"/>
      <c r="B6" s="2804"/>
      <c r="C6" s="625" t="s">
        <v>1330</v>
      </c>
      <c r="D6" s="625"/>
      <c r="E6" s="625"/>
      <c r="F6" s="625" t="s">
        <v>1331</v>
      </c>
      <c r="G6" s="625"/>
      <c r="H6" s="625"/>
      <c r="I6" s="2820" t="s">
        <v>1332</v>
      </c>
      <c r="J6" s="2821"/>
      <c r="K6" s="2822"/>
      <c r="L6" s="2811"/>
      <c r="M6" s="2812"/>
      <c r="N6" s="2813"/>
      <c r="O6" s="627" t="s">
        <v>795</v>
      </c>
      <c r="P6" s="628"/>
      <c r="Q6" s="628"/>
      <c r="R6" s="628" t="s">
        <v>1333</v>
      </c>
      <c r="S6" s="628"/>
      <c r="T6" s="628"/>
      <c r="U6" s="2823" t="s">
        <v>1334</v>
      </c>
      <c r="V6" s="2824"/>
      <c r="W6" s="2825"/>
      <c r="X6" s="2826" t="s">
        <v>795</v>
      </c>
      <c r="Y6" s="2827"/>
      <c r="Z6" s="2828"/>
      <c r="AA6" s="2789" t="s">
        <v>1335</v>
      </c>
      <c r="AB6" s="2790"/>
      <c r="AC6" s="2791"/>
      <c r="AD6" s="2789" t="s">
        <v>1336</v>
      </c>
      <c r="AE6" s="2790"/>
      <c r="AF6" s="2791"/>
      <c r="AG6" s="2792" t="s">
        <v>1337</v>
      </c>
      <c r="AH6" s="2793"/>
      <c r="AI6" s="2794"/>
      <c r="AJ6" s="2792" t="s">
        <v>1338</v>
      </c>
      <c r="AK6" s="2793"/>
      <c r="AL6" s="2795"/>
      <c r="AM6" s="2819"/>
      <c r="AN6" s="2819"/>
      <c r="AO6" s="2819"/>
    </row>
    <row r="7" spans="1:42" ht="59.25" customHeight="1" thickBot="1">
      <c r="A7" s="2805"/>
      <c r="B7" s="2806"/>
      <c r="C7" s="629" t="s">
        <v>833</v>
      </c>
      <c r="D7" s="630" t="s">
        <v>1135</v>
      </c>
      <c r="E7" s="630" t="s">
        <v>1136</v>
      </c>
      <c r="F7" s="629" t="s">
        <v>833</v>
      </c>
      <c r="G7" s="630" t="s">
        <v>1135</v>
      </c>
      <c r="H7" s="630" t="s">
        <v>1136</v>
      </c>
      <c r="I7" s="629" t="s">
        <v>833</v>
      </c>
      <c r="J7" s="630" t="s">
        <v>1135</v>
      </c>
      <c r="K7" s="630" t="s">
        <v>1136</v>
      </c>
      <c r="L7" s="630" t="s">
        <v>833</v>
      </c>
      <c r="M7" s="631" t="s">
        <v>1135</v>
      </c>
      <c r="N7" s="629" t="s">
        <v>1136</v>
      </c>
      <c r="O7" s="632" t="s">
        <v>833</v>
      </c>
      <c r="P7" s="633" t="s">
        <v>1135</v>
      </c>
      <c r="Q7" s="634" t="s">
        <v>1136</v>
      </c>
      <c r="R7" s="632" t="s">
        <v>833</v>
      </c>
      <c r="S7" s="633" t="s">
        <v>1135</v>
      </c>
      <c r="T7" s="634" t="s">
        <v>1136</v>
      </c>
      <c r="U7" s="632" t="s">
        <v>833</v>
      </c>
      <c r="V7" s="633" t="s">
        <v>1135</v>
      </c>
      <c r="W7" s="635" t="s">
        <v>1136</v>
      </c>
      <c r="X7" s="636" t="s">
        <v>833</v>
      </c>
      <c r="Y7" s="633" t="s">
        <v>1135</v>
      </c>
      <c r="Z7" s="634" t="s">
        <v>1136</v>
      </c>
      <c r="AA7" s="632" t="s">
        <v>833</v>
      </c>
      <c r="AB7" s="633" t="s">
        <v>1135</v>
      </c>
      <c r="AC7" s="634" t="s">
        <v>1136</v>
      </c>
      <c r="AD7" s="632" t="s">
        <v>833</v>
      </c>
      <c r="AE7" s="633" t="s">
        <v>1135</v>
      </c>
      <c r="AF7" s="634" t="s">
        <v>1136</v>
      </c>
      <c r="AG7" s="632" t="s">
        <v>833</v>
      </c>
      <c r="AH7" s="633" t="s">
        <v>1135</v>
      </c>
      <c r="AI7" s="634" t="s">
        <v>1136</v>
      </c>
      <c r="AJ7" s="632" t="s">
        <v>833</v>
      </c>
      <c r="AK7" s="633" t="s">
        <v>1135</v>
      </c>
      <c r="AL7" s="635" t="s">
        <v>1136</v>
      </c>
      <c r="AM7" s="636" t="s">
        <v>833</v>
      </c>
      <c r="AN7" s="633" t="s">
        <v>1135</v>
      </c>
      <c r="AO7" s="635" t="s">
        <v>1136</v>
      </c>
    </row>
    <row r="8" spans="1:42" ht="30.75" customHeight="1">
      <c r="A8" s="2796" t="s">
        <v>1339</v>
      </c>
      <c r="B8" s="637" t="s">
        <v>833</v>
      </c>
      <c r="C8" s="638">
        <f t="shared" ref="C8:AG8" si="0">SUM(C9:C13)</f>
        <v>164</v>
      </c>
      <c r="D8" s="639">
        <f t="shared" si="0"/>
        <v>70</v>
      </c>
      <c r="E8" s="639">
        <f t="shared" si="0"/>
        <v>94</v>
      </c>
      <c r="F8" s="640">
        <f t="shared" si="0"/>
        <v>21</v>
      </c>
      <c r="G8" s="641">
        <f t="shared" si="0"/>
        <v>14</v>
      </c>
      <c r="H8" s="641">
        <f t="shared" si="0"/>
        <v>7</v>
      </c>
      <c r="I8" s="640">
        <f t="shared" si="0"/>
        <v>141</v>
      </c>
      <c r="J8" s="641">
        <f t="shared" si="0"/>
        <v>59</v>
      </c>
      <c r="K8" s="642">
        <f t="shared" si="0"/>
        <v>82</v>
      </c>
      <c r="L8" s="643">
        <f t="shared" si="0"/>
        <v>47</v>
      </c>
      <c r="M8" s="644">
        <f t="shared" si="0"/>
        <v>17</v>
      </c>
      <c r="N8" s="644">
        <f t="shared" si="0"/>
        <v>30</v>
      </c>
      <c r="O8" s="643">
        <f t="shared" si="0"/>
        <v>34</v>
      </c>
      <c r="P8" s="644">
        <f t="shared" si="0"/>
        <v>18</v>
      </c>
      <c r="Q8" s="644">
        <f t="shared" si="0"/>
        <v>16</v>
      </c>
      <c r="R8" s="645">
        <f t="shared" si="0"/>
        <v>3</v>
      </c>
      <c r="S8" s="642">
        <f t="shared" si="0"/>
        <v>1</v>
      </c>
      <c r="T8" s="642">
        <f t="shared" si="0"/>
        <v>2</v>
      </c>
      <c r="U8" s="645">
        <f t="shared" si="0"/>
        <v>31</v>
      </c>
      <c r="V8" s="642">
        <f t="shared" si="0"/>
        <v>17</v>
      </c>
      <c r="W8" s="642">
        <f t="shared" si="0"/>
        <v>14</v>
      </c>
      <c r="X8" s="638">
        <f t="shared" si="0"/>
        <v>89</v>
      </c>
      <c r="Y8" s="639">
        <f t="shared" si="0"/>
        <v>37</v>
      </c>
      <c r="Z8" s="639">
        <f t="shared" si="0"/>
        <v>52</v>
      </c>
      <c r="AA8" s="640">
        <f t="shared" si="0"/>
        <v>39</v>
      </c>
      <c r="AB8" s="641">
        <f t="shared" si="0"/>
        <v>16</v>
      </c>
      <c r="AC8" s="641">
        <f t="shared" si="0"/>
        <v>23</v>
      </c>
      <c r="AD8" s="646">
        <f t="shared" si="0"/>
        <v>50</v>
      </c>
      <c r="AE8" s="647">
        <f t="shared" si="0"/>
        <v>21</v>
      </c>
      <c r="AF8" s="647">
        <f t="shared" si="0"/>
        <v>29</v>
      </c>
      <c r="AG8" s="646">
        <f t="shared" si="0"/>
        <v>0</v>
      </c>
      <c r="AH8" s="647">
        <f>SUM(AH9:AH12)</f>
        <v>0</v>
      </c>
      <c r="AI8" s="647">
        <f t="shared" ref="AI8:AO8" si="1">SUM(AI9:AI13)</f>
        <v>0</v>
      </c>
      <c r="AJ8" s="646">
        <f t="shared" si="1"/>
        <v>0</v>
      </c>
      <c r="AK8" s="647">
        <f t="shared" si="1"/>
        <v>0</v>
      </c>
      <c r="AL8" s="641">
        <f t="shared" si="1"/>
        <v>0</v>
      </c>
      <c r="AM8" s="648">
        <f t="shared" si="1"/>
        <v>4</v>
      </c>
      <c r="AN8" s="649">
        <f t="shared" si="1"/>
        <v>4</v>
      </c>
      <c r="AO8" s="649">
        <f t="shared" si="1"/>
        <v>0</v>
      </c>
    </row>
    <row r="9" spans="1:42" ht="30.75" customHeight="1">
      <c r="A9" s="2797"/>
      <c r="B9" s="650" t="s">
        <v>1294</v>
      </c>
      <c r="C9" s="651">
        <f>SUM(C15+C21+C27+C33+C39+C45+C51+C57+C63)</f>
        <v>23</v>
      </c>
      <c r="D9" s="651">
        <v>9</v>
      </c>
      <c r="E9" s="651">
        <v>14</v>
      </c>
      <c r="F9" s="651">
        <v>4</v>
      </c>
      <c r="G9" s="651">
        <v>3</v>
      </c>
      <c r="H9" s="651">
        <v>1</v>
      </c>
      <c r="I9" s="651">
        <v>19</v>
      </c>
      <c r="J9" s="651">
        <v>7</v>
      </c>
      <c r="K9" s="652">
        <v>12</v>
      </c>
      <c r="L9" s="652">
        <v>2</v>
      </c>
      <c r="M9" s="652">
        <v>1</v>
      </c>
      <c r="N9" s="652">
        <v>1</v>
      </c>
      <c r="O9" s="652">
        <v>2</v>
      </c>
      <c r="P9" s="652">
        <v>1</v>
      </c>
      <c r="Q9" s="652">
        <v>1</v>
      </c>
      <c r="R9" s="652">
        <v>1</v>
      </c>
      <c r="S9" s="652">
        <v>0</v>
      </c>
      <c r="T9" s="652">
        <v>1</v>
      </c>
      <c r="U9" s="652">
        <v>1</v>
      </c>
      <c r="V9" s="652">
        <v>1</v>
      </c>
      <c r="W9" s="652">
        <v>0</v>
      </c>
      <c r="X9" s="652">
        <v>5</v>
      </c>
      <c r="Y9" s="652">
        <v>2</v>
      </c>
      <c r="Z9" s="651">
        <v>3</v>
      </c>
      <c r="AA9" s="651">
        <v>5</v>
      </c>
      <c r="AB9" s="651">
        <v>2</v>
      </c>
      <c r="AC9" s="651">
        <v>3</v>
      </c>
      <c r="AD9" s="651">
        <v>0</v>
      </c>
      <c r="AE9" s="651">
        <v>0</v>
      </c>
      <c r="AF9" s="651">
        <f>SUM(AF15+AF21+AF27+AF33+AF39+AF45+AG51+AG57+AG64)</f>
        <v>0</v>
      </c>
      <c r="AG9" s="651">
        <v>0</v>
      </c>
      <c r="AH9" s="653">
        <v>0</v>
      </c>
      <c r="AI9" s="651">
        <v>0</v>
      </c>
      <c r="AJ9" s="651">
        <v>0</v>
      </c>
      <c r="AK9" s="651">
        <v>0</v>
      </c>
      <c r="AL9" s="651">
        <v>0</v>
      </c>
      <c r="AM9" s="651">
        <v>2</v>
      </c>
      <c r="AN9" s="651">
        <v>2</v>
      </c>
      <c r="AO9" s="651">
        <v>0</v>
      </c>
    </row>
    <row r="10" spans="1:42" ht="30.75" customHeight="1">
      <c r="A10" s="2797"/>
      <c r="B10" s="637" t="s">
        <v>1295</v>
      </c>
      <c r="C10" s="654">
        <f>SUM(C16+C22+C28+C34+C40+C46+C52+C58+C64)</f>
        <v>42</v>
      </c>
      <c r="D10" s="654">
        <v>14</v>
      </c>
      <c r="E10" s="654">
        <v>28</v>
      </c>
      <c r="F10" s="654">
        <v>6</v>
      </c>
      <c r="G10" s="654">
        <v>4</v>
      </c>
      <c r="H10" s="654">
        <v>2</v>
      </c>
      <c r="I10" s="654">
        <v>36</v>
      </c>
      <c r="J10" s="654">
        <v>10</v>
      </c>
      <c r="K10" s="652">
        <v>26</v>
      </c>
      <c r="L10" s="652">
        <v>10</v>
      </c>
      <c r="M10" s="652">
        <v>3</v>
      </c>
      <c r="N10" s="652">
        <v>7</v>
      </c>
      <c r="O10" s="652">
        <v>7</v>
      </c>
      <c r="P10" s="652">
        <v>4</v>
      </c>
      <c r="Q10" s="652">
        <v>3</v>
      </c>
      <c r="R10" s="652">
        <v>0</v>
      </c>
      <c r="S10" s="652">
        <v>0</v>
      </c>
      <c r="T10" s="652">
        <v>0</v>
      </c>
      <c r="U10" s="652">
        <v>7</v>
      </c>
      <c r="V10" s="652">
        <v>4</v>
      </c>
      <c r="W10" s="652">
        <v>3</v>
      </c>
      <c r="X10" s="652">
        <v>15</v>
      </c>
      <c r="Y10" s="652">
        <v>8</v>
      </c>
      <c r="Z10" s="651">
        <v>7</v>
      </c>
      <c r="AA10" s="651">
        <v>7</v>
      </c>
      <c r="AB10" s="651">
        <v>4</v>
      </c>
      <c r="AC10" s="651">
        <v>3</v>
      </c>
      <c r="AD10" s="651">
        <v>8</v>
      </c>
      <c r="AE10" s="651">
        <v>4</v>
      </c>
      <c r="AF10" s="651">
        <v>4</v>
      </c>
      <c r="AG10" s="651">
        <v>0</v>
      </c>
      <c r="AH10" s="652">
        <v>0</v>
      </c>
      <c r="AI10" s="652">
        <v>0</v>
      </c>
      <c r="AJ10" s="651">
        <v>0</v>
      </c>
      <c r="AK10" s="651">
        <v>0</v>
      </c>
      <c r="AL10" s="651">
        <v>0</v>
      </c>
      <c r="AM10" s="651">
        <v>2</v>
      </c>
      <c r="AN10" s="651">
        <v>2</v>
      </c>
      <c r="AO10" s="651">
        <v>0</v>
      </c>
    </row>
    <row r="11" spans="1:42" ht="30.75" customHeight="1">
      <c r="A11" s="2797"/>
      <c r="B11" s="637" t="s">
        <v>1296</v>
      </c>
      <c r="C11" s="654">
        <f>SUM(C17+C23+C29+C35+C41+C53+C65+C59+C47)</f>
        <v>40</v>
      </c>
      <c r="D11" s="654">
        <v>19</v>
      </c>
      <c r="E11" s="654">
        <v>21</v>
      </c>
      <c r="F11" s="654">
        <v>8</v>
      </c>
      <c r="G11" s="654">
        <v>5</v>
      </c>
      <c r="H11" s="654">
        <v>3</v>
      </c>
      <c r="I11" s="654">
        <v>30</v>
      </c>
      <c r="J11" s="654">
        <v>13</v>
      </c>
      <c r="K11" s="652">
        <v>17</v>
      </c>
      <c r="L11" s="652">
        <v>15</v>
      </c>
      <c r="M11" s="652">
        <v>7</v>
      </c>
      <c r="N11" s="652">
        <v>8</v>
      </c>
      <c r="O11" s="652">
        <v>7</v>
      </c>
      <c r="P11" s="652">
        <v>3</v>
      </c>
      <c r="Q11" s="652">
        <v>4</v>
      </c>
      <c r="R11" s="652">
        <v>0</v>
      </c>
      <c r="S11" s="652">
        <v>0</v>
      </c>
      <c r="T11" s="652">
        <v>0</v>
      </c>
      <c r="U11" s="652">
        <v>7</v>
      </c>
      <c r="V11" s="652">
        <v>3</v>
      </c>
      <c r="W11" s="652">
        <v>4</v>
      </c>
      <c r="X11" s="652">
        <v>27</v>
      </c>
      <c r="Y11" s="652">
        <v>10</v>
      </c>
      <c r="Z11" s="651">
        <v>17</v>
      </c>
      <c r="AA11" s="651">
        <v>11</v>
      </c>
      <c r="AB11" s="651">
        <v>3</v>
      </c>
      <c r="AC11" s="651">
        <v>8</v>
      </c>
      <c r="AD11" s="651">
        <v>16</v>
      </c>
      <c r="AE11" s="651">
        <v>7</v>
      </c>
      <c r="AF11" s="651">
        <v>9</v>
      </c>
      <c r="AG11" s="651">
        <v>0</v>
      </c>
      <c r="AH11" s="652">
        <v>0</v>
      </c>
      <c r="AI11" s="652">
        <v>0</v>
      </c>
      <c r="AJ11" s="651">
        <v>0</v>
      </c>
      <c r="AK11" s="651">
        <v>0</v>
      </c>
      <c r="AL11" s="651">
        <v>0</v>
      </c>
      <c r="AM11" s="651">
        <v>0</v>
      </c>
      <c r="AN11" s="651">
        <v>0</v>
      </c>
      <c r="AO11" s="651">
        <v>0</v>
      </c>
    </row>
    <row r="12" spans="1:42" ht="30.75" customHeight="1">
      <c r="A12" s="2797"/>
      <c r="B12" s="637" t="s">
        <v>1297</v>
      </c>
      <c r="C12" s="654">
        <v>35</v>
      </c>
      <c r="D12" s="654">
        <v>19</v>
      </c>
      <c r="E12" s="654">
        <v>16</v>
      </c>
      <c r="F12" s="654">
        <v>3</v>
      </c>
      <c r="G12" s="654">
        <v>2</v>
      </c>
      <c r="H12" s="654">
        <v>1</v>
      </c>
      <c r="I12" s="654">
        <v>31</v>
      </c>
      <c r="J12" s="654">
        <v>17</v>
      </c>
      <c r="K12" s="652">
        <v>14</v>
      </c>
      <c r="L12" s="652">
        <v>10</v>
      </c>
      <c r="M12" s="652">
        <v>4</v>
      </c>
      <c r="N12" s="652">
        <v>6</v>
      </c>
      <c r="O12" s="652">
        <v>7</v>
      </c>
      <c r="P12" s="652">
        <v>4</v>
      </c>
      <c r="Q12" s="652">
        <v>3</v>
      </c>
      <c r="R12" s="652">
        <v>0</v>
      </c>
      <c r="S12" s="652">
        <v>0</v>
      </c>
      <c r="T12" s="652">
        <v>0</v>
      </c>
      <c r="U12" s="652">
        <v>7</v>
      </c>
      <c r="V12" s="652">
        <v>4</v>
      </c>
      <c r="W12" s="652">
        <v>3</v>
      </c>
      <c r="X12" s="652">
        <v>19</v>
      </c>
      <c r="Y12" s="652">
        <v>9</v>
      </c>
      <c r="Z12" s="651">
        <v>10</v>
      </c>
      <c r="AA12" s="651">
        <v>8</v>
      </c>
      <c r="AB12" s="651">
        <v>4</v>
      </c>
      <c r="AC12" s="651">
        <v>4</v>
      </c>
      <c r="AD12" s="651">
        <v>11</v>
      </c>
      <c r="AE12" s="651">
        <v>5</v>
      </c>
      <c r="AF12" s="651">
        <v>6</v>
      </c>
      <c r="AG12" s="651">
        <v>0</v>
      </c>
      <c r="AH12" s="652">
        <v>0</v>
      </c>
      <c r="AI12" s="652">
        <v>0</v>
      </c>
      <c r="AJ12" s="651">
        <v>0</v>
      </c>
      <c r="AK12" s="651">
        <v>0</v>
      </c>
      <c r="AL12" s="651">
        <v>0</v>
      </c>
      <c r="AM12" s="651">
        <v>0</v>
      </c>
      <c r="AN12" s="651">
        <v>0</v>
      </c>
      <c r="AO12" s="651">
        <v>0</v>
      </c>
    </row>
    <row r="13" spans="1:42" ht="30.75" customHeight="1">
      <c r="A13" s="2798"/>
      <c r="B13" s="637" t="s">
        <v>1298</v>
      </c>
      <c r="C13" s="654">
        <v>24</v>
      </c>
      <c r="D13" s="654">
        <v>9</v>
      </c>
      <c r="E13" s="654">
        <v>15</v>
      </c>
      <c r="F13" s="654">
        <v>0</v>
      </c>
      <c r="G13" s="654">
        <v>0</v>
      </c>
      <c r="H13" s="654">
        <v>0</v>
      </c>
      <c r="I13" s="654">
        <v>25</v>
      </c>
      <c r="J13" s="654">
        <v>12</v>
      </c>
      <c r="K13" s="652">
        <v>13</v>
      </c>
      <c r="L13" s="652">
        <v>10</v>
      </c>
      <c r="M13" s="652">
        <v>2</v>
      </c>
      <c r="N13" s="652">
        <v>8</v>
      </c>
      <c r="O13" s="652">
        <v>11</v>
      </c>
      <c r="P13" s="652">
        <v>6</v>
      </c>
      <c r="Q13" s="652">
        <v>5</v>
      </c>
      <c r="R13" s="652">
        <v>2</v>
      </c>
      <c r="S13" s="652">
        <v>1</v>
      </c>
      <c r="T13" s="652">
        <v>1</v>
      </c>
      <c r="U13" s="652">
        <v>9</v>
      </c>
      <c r="V13" s="652">
        <v>5</v>
      </c>
      <c r="W13" s="652">
        <v>4</v>
      </c>
      <c r="X13" s="652">
        <v>23</v>
      </c>
      <c r="Y13" s="652">
        <v>8</v>
      </c>
      <c r="Z13" s="651">
        <v>15</v>
      </c>
      <c r="AA13" s="651">
        <v>8</v>
      </c>
      <c r="AB13" s="651">
        <v>3</v>
      </c>
      <c r="AC13" s="651">
        <v>5</v>
      </c>
      <c r="AD13" s="651">
        <v>15</v>
      </c>
      <c r="AE13" s="651">
        <v>5</v>
      </c>
      <c r="AF13" s="651">
        <v>10</v>
      </c>
      <c r="AG13" s="651">
        <v>0</v>
      </c>
      <c r="AH13" s="653">
        <v>0</v>
      </c>
      <c r="AI13" s="651">
        <v>0</v>
      </c>
      <c r="AJ13" s="651">
        <v>0</v>
      </c>
      <c r="AK13" s="651">
        <v>0</v>
      </c>
      <c r="AL13" s="651">
        <v>0</v>
      </c>
      <c r="AM13" s="651">
        <v>0</v>
      </c>
      <c r="AN13" s="651">
        <v>0</v>
      </c>
      <c r="AO13" s="651">
        <v>0</v>
      </c>
    </row>
    <row r="14" spans="1:42" ht="30.75" customHeight="1">
      <c r="A14" s="2781" t="s">
        <v>1340</v>
      </c>
      <c r="B14" s="637" t="s">
        <v>833</v>
      </c>
      <c r="C14" s="651">
        <v>20</v>
      </c>
      <c r="D14" s="651">
        <v>8</v>
      </c>
      <c r="E14" s="651">
        <v>12</v>
      </c>
      <c r="F14" s="651">
        <v>8</v>
      </c>
      <c r="G14" s="651">
        <v>5</v>
      </c>
      <c r="H14" s="651">
        <v>3</v>
      </c>
      <c r="I14" s="651">
        <v>12</v>
      </c>
      <c r="J14" s="651">
        <v>3</v>
      </c>
      <c r="K14" s="651">
        <v>9</v>
      </c>
      <c r="L14" s="651">
        <v>4</v>
      </c>
      <c r="M14" s="651">
        <v>1</v>
      </c>
      <c r="N14" s="651">
        <v>3</v>
      </c>
      <c r="O14" s="651">
        <v>0</v>
      </c>
      <c r="P14" s="651">
        <v>0</v>
      </c>
      <c r="Q14" s="651">
        <v>0</v>
      </c>
      <c r="R14" s="651">
        <v>0</v>
      </c>
      <c r="S14" s="651">
        <v>0</v>
      </c>
      <c r="T14" s="651">
        <v>0</v>
      </c>
      <c r="U14" s="651">
        <v>0</v>
      </c>
      <c r="V14" s="651">
        <v>0</v>
      </c>
      <c r="W14" s="651">
        <v>0</v>
      </c>
      <c r="X14" s="651">
        <v>12</v>
      </c>
      <c r="Y14" s="651">
        <v>6</v>
      </c>
      <c r="Z14" s="651">
        <v>6</v>
      </c>
      <c r="AA14" s="651">
        <v>12</v>
      </c>
      <c r="AB14" s="651">
        <v>6</v>
      </c>
      <c r="AC14" s="651">
        <v>6</v>
      </c>
      <c r="AD14" s="651">
        <v>0</v>
      </c>
      <c r="AE14" s="651">
        <v>0</v>
      </c>
      <c r="AF14" s="651">
        <v>0</v>
      </c>
      <c r="AG14" s="651">
        <v>0</v>
      </c>
      <c r="AH14" s="651">
        <v>0</v>
      </c>
      <c r="AI14" s="651">
        <v>0</v>
      </c>
      <c r="AJ14" s="651">
        <v>0</v>
      </c>
      <c r="AK14" s="653">
        <v>0</v>
      </c>
      <c r="AL14" s="651">
        <v>0</v>
      </c>
      <c r="AM14" s="651">
        <v>2</v>
      </c>
      <c r="AN14" s="651">
        <v>2</v>
      </c>
      <c r="AO14" s="651">
        <v>0</v>
      </c>
    </row>
    <row r="15" spans="1:42" ht="27" customHeight="1">
      <c r="A15" s="2782"/>
      <c r="B15" s="650" t="s">
        <v>1294</v>
      </c>
      <c r="C15" s="651">
        <v>4</v>
      </c>
      <c r="D15" s="651">
        <v>2</v>
      </c>
      <c r="E15" s="651">
        <v>2</v>
      </c>
      <c r="F15" s="651">
        <v>3</v>
      </c>
      <c r="G15" s="651">
        <v>2</v>
      </c>
      <c r="H15" s="651">
        <v>1</v>
      </c>
      <c r="I15" s="651">
        <v>1</v>
      </c>
      <c r="J15" s="651">
        <v>0</v>
      </c>
      <c r="K15" s="651">
        <v>1</v>
      </c>
      <c r="L15" s="651">
        <v>1</v>
      </c>
      <c r="M15" s="651">
        <v>1</v>
      </c>
      <c r="N15" s="651">
        <v>0</v>
      </c>
      <c r="O15" s="651">
        <v>0</v>
      </c>
      <c r="P15" s="651">
        <v>0</v>
      </c>
      <c r="Q15" s="651">
        <v>0</v>
      </c>
      <c r="R15" s="651">
        <v>0</v>
      </c>
      <c r="S15" s="651">
        <v>0</v>
      </c>
      <c r="T15" s="651">
        <v>0</v>
      </c>
      <c r="U15" s="651">
        <v>0</v>
      </c>
      <c r="V15" s="651">
        <v>0</v>
      </c>
      <c r="W15" s="651">
        <v>0</v>
      </c>
      <c r="X15" s="651">
        <v>3</v>
      </c>
      <c r="Y15" s="651">
        <v>2</v>
      </c>
      <c r="Z15" s="651">
        <v>1</v>
      </c>
      <c r="AA15" s="651">
        <v>3</v>
      </c>
      <c r="AB15" s="651">
        <v>2</v>
      </c>
      <c r="AC15" s="651">
        <v>1</v>
      </c>
      <c r="AD15" s="651">
        <v>0</v>
      </c>
      <c r="AE15" s="651">
        <v>0</v>
      </c>
      <c r="AF15" s="651">
        <v>0</v>
      </c>
      <c r="AG15" s="651">
        <v>0</v>
      </c>
      <c r="AH15" s="651">
        <v>0</v>
      </c>
      <c r="AI15" s="651">
        <v>0</v>
      </c>
      <c r="AJ15" s="651">
        <v>0</v>
      </c>
      <c r="AK15" s="653">
        <v>0</v>
      </c>
      <c r="AL15" s="651">
        <v>0</v>
      </c>
      <c r="AM15" s="651">
        <v>2</v>
      </c>
      <c r="AN15" s="651">
        <v>2</v>
      </c>
      <c r="AO15" s="651">
        <v>0</v>
      </c>
    </row>
    <row r="16" spans="1:42" ht="27" customHeight="1">
      <c r="A16" s="2782"/>
      <c r="B16" s="637" t="s">
        <v>1295</v>
      </c>
      <c r="C16" s="651">
        <v>5</v>
      </c>
      <c r="D16" s="651">
        <v>2</v>
      </c>
      <c r="E16" s="651">
        <v>3</v>
      </c>
      <c r="F16" s="651">
        <v>2</v>
      </c>
      <c r="G16" s="651">
        <v>1</v>
      </c>
      <c r="H16" s="651">
        <v>1</v>
      </c>
      <c r="I16" s="651">
        <v>3</v>
      </c>
      <c r="J16" s="651">
        <v>1</v>
      </c>
      <c r="K16" s="651">
        <v>2</v>
      </c>
      <c r="L16" s="651">
        <v>0</v>
      </c>
      <c r="M16" s="651">
        <v>0</v>
      </c>
      <c r="N16" s="651">
        <v>1</v>
      </c>
      <c r="O16" s="651">
        <v>0</v>
      </c>
      <c r="P16" s="651">
        <v>0</v>
      </c>
      <c r="Q16" s="651">
        <v>0</v>
      </c>
      <c r="R16" s="651">
        <v>0</v>
      </c>
      <c r="S16" s="651">
        <v>0</v>
      </c>
      <c r="T16" s="651">
        <v>0</v>
      </c>
      <c r="U16" s="651">
        <v>0</v>
      </c>
      <c r="V16" s="651">
        <v>0</v>
      </c>
      <c r="W16" s="651">
        <v>0</v>
      </c>
      <c r="X16" s="651">
        <v>3</v>
      </c>
      <c r="Y16" s="651">
        <v>2</v>
      </c>
      <c r="Z16" s="651">
        <v>1</v>
      </c>
      <c r="AA16" s="651">
        <v>3</v>
      </c>
      <c r="AB16" s="651">
        <v>2</v>
      </c>
      <c r="AC16" s="651">
        <v>1</v>
      </c>
      <c r="AD16" s="651">
        <v>0</v>
      </c>
      <c r="AE16" s="651">
        <v>0</v>
      </c>
      <c r="AF16" s="651">
        <v>0</v>
      </c>
      <c r="AG16" s="651">
        <v>0</v>
      </c>
      <c r="AH16" s="651">
        <v>0</v>
      </c>
      <c r="AI16" s="651">
        <v>0</v>
      </c>
      <c r="AJ16" s="651">
        <v>0</v>
      </c>
      <c r="AK16" s="652">
        <v>0</v>
      </c>
      <c r="AL16" s="652">
        <v>0</v>
      </c>
      <c r="AM16" s="651">
        <v>0</v>
      </c>
      <c r="AN16" s="651">
        <v>0</v>
      </c>
      <c r="AO16" s="651">
        <v>0</v>
      </c>
    </row>
    <row r="17" spans="1:41" ht="27" customHeight="1">
      <c r="A17" s="2782"/>
      <c r="B17" s="637" t="s">
        <v>1296</v>
      </c>
      <c r="C17" s="651">
        <v>8</v>
      </c>
      <c r="D17" s="651">
        <v>3</v>
      </c>
      <c r="E17" s="651">
        <v>5</v>
      </c>
      <c r="F17" s="651">
        <v>3</v>
      </c>
      <c r="G17" s="651">
        <v>2</v>
      </c>
      <c r="H17" s="651">
        <v>1</v>
      </c>
      <c r="I17" s="651">
        <v>5</v>
      </c>
      <c r="J17" s="651">
        <v>1</v>
      </c>
      <c r="K17" s="651">
        <v>4</v>
      </c>
      <c r="L17" s="651">
        <v>0</v>
      </c>
      <c r="M17" s="651">
        <v>0</v>
      </c>
      <c r="N17" s="651">
        <v>2</v>
      </c>
      <c r="O17" s="651">
        <v>0</v>
      </c>
      <c r="P17" s="651">
        <v>0</v>
      </c>
      <c r="Q17" s="651">
        <v>0</v>
      </c>
      <c r="R17" s="651">
        <v>0</v>
      </c>
      <c r="S17" s="651">
        <v>0</v>
      </c>
      <c r="T17" s="651">
        <v>0</v>
      </c>
      <c r="U17" s="651">
        <v>0</v>
      </c>
      <c r="V17" s="651">
        <v>0</v>
      </c>
      <c r="W17" s="651">
        <v>0</v>
      </c>
      <c r="X17" s="651">
        <v>5</v>
      </c>
      <c r="Y17" s="651">
        <v>2</v>
      </c>
      <c r="Z17" s="651">
        <v>3</v>
      </c>
      <c r="AA17" s="651">
        <v>5</v>
      </c>
      <c r="AB17" s="651">
        <v>2</v>
      </c>
      <c r="AC17" s="651">
        <v>3</v>
      </c>
      <c r="AD17" s="651">
        <v>0</v>
      </c>
      <c r="AE17" s="651">
        <v>0</v>
      </c>
      <c r="AF17" s="651">
        <v>0</v>
      </c>
      <c r="AG17" s="651">
        <v>0</v>
      </c>
      <c r="AH17" s="651">
        <v>0</v>
      </c>
      <c r="AI17" s="651">
        <v>0</v>
      </c>
      <c r="AJ17" s="651">
        <v>0</v>
      </c>
      <c r="AK17" s="652">
        <v>0</v>
      </c>
      <c r="AL17" s="652">
        <v>0</v>
      </c>
      <c r="AM17" s="651">
        <v>0</v>
      </c>
      <c r="AN17" s="651">
        <v>0</v>
      </c>
      <c r="AO17" s="651">
        <v>0</v>
      </c>
    </row>
    <row r="18" spans="1:41" ht="27" customHeight="1">
      <c r="A18" s="2782"/>
      <c r="B18" s="637" t="s">
        <v>1297</v>
      </c>
      <c r="C18" s="651">
        <v>3</v>
      </c>
      <c r="D18" s="651">
        <v>1</v>
      </c>
      <c r="E18" s="651">
        <v>2</v>
      </c>
      <c r="F18" s="651">
        <v>0</v>
      </c>
      <c r="G18" s="651">
        <v>0</v>
      </c>
      <c r="H18" s="651">
        <v>0</v>
      </c>
      <c r="I18" s="651">
        <v>3</v>
      </c>
      <c r="J18" s="651">
        <v>1</v>
      </c>
      <c r="K18" s="651">
        <v>2</v>
      </c>
      <c r="L18" s="651">
        <v>0</v>
      </c>
      <c r="M18" s="651">
        <v>0</v>
      </c>
      <c r="N18" s="651">
        <v>0</v>
      </c>
      <c r="O18" s="651">
        <v>0</v>
      </c>
      <c r="P18" s="651">
        <v>0</v>
      </c>
      <c r="Q18" s="651">
        <v>0</v>
      </c>
      <c r="R18" s="651">
        <v>0</v>
      </c>
      <c r="S18" s="651">
        <v>0</v>
      </c>
      <c r="T18" s="651">
        <v>0</v>
      </c>
      <c r="U18" s="651">
        <v>0</v>
      </c>
      <c r="V18" s="651">
        <v>0</v>
      </c>
      <c r="W18" s="651">
        <v>0</v>
      </c>
      <c r="X18" s="651">
        <v>1</v>
      </c>
      <c r="Y18" s="651">
        <v>0</v>
      </c>
      <c r="Z18" s="651">
        <v>1</v>
      </c>
      <c r="AA18" s="651">
        <v>1</v>
      </c>
      <c r="AB18" s="651">
        <v>0</v>
      </c>
      <c r="AC18" s="651">
        <v>1</v>
      </c>
      <c r="AD18" s="651">
        <v>0</v>
      </c>
      <c r="AE18" s="651">
        <v>0</v>
      </c>
      <c r="AF18" s="651">
        <v>0</v>
      </c>
      <c r="AG18" s="651">
        <v>0</v>
      </c>
      <c r="AH18" s="651">
        <v>0</v>
      </c>
      <c r="AI18" s="651">
        <v>0</v>
      </c>
      <c r="AJ18" s="651">
        <v>0</v>
      </c>
      <c r="AK18" s="652">
        <v>0</v>
      </c>
      <c r="AL18" s="652">
        <v>0</v>
      </c>
      <c r="AM18" s="651">
        <v>0</v>
      </c>
      <c r="AN18" s="651">
        <v>0</v>
      </c>
      <c r="AO18" s="651">
        <v>0</v>
      </c>
    </row>
    <row r="19" spans="1:41" ht="27" customHeight="1">
      <c r="A19" s="2799"/>
      <c r="B19" s="637" t="s">
        <v>1298</v>
      </c>
      <c r="C19" s="651">
        <v>0</v>
      </c>
      <c r="D19" s="651">
        <v>0</v>
      </c>
      <c r="E19" s="651">
        <v>0</v>
      </c>
      <c r="F19" s="651">
        <v>0</v>
      </c>
      <c r="G19" s="651">
        <v>0</v>
      </c>
      <c r="H19" s="651">
        <v>0</v>
      </c>
      <c r="I19" s="651">
        <v>0</v>
      </c>
      <c r="J19" s="651">
        <v>0</v>
      </c>
      <c r="K19" s="651">
        <v>0</v>
      </c>
      <c r="L19" s="651">
        <v>0</v>
      </c>
      <c r="M19" s="651">
        <v>0</v>
      </c>
      <c r="N19" s="651">
        <v>0</v>
      </c>
      <c r="O19" s="651">
        <v>0</v>
      </c>
      <c r="P19" s="651">
        <v>0</v>
      </c>
      <c r="Q19" s="651">
        <v>0</v>
      </c>
      <c r="R19" s="651">
        <v>0</v>
      </c>
      <c r="S19" s="651">
        <v>0</v>
      </c>
      <c r="T19" s="651">
        <v>0</v>
      </c>
      <c r="U19" s="651">
        <v>0</v>
      </c>
      <c r="V19" s="651">
        <v>0</v>
      </c>
      <c r="W19" s="651">
        <v>0</v>
      </c>
      <c r="X19" s="651">
        <v>0</v>
      </c>
      <c r="Y19" s="651">
        <v>0</v>
      </c>
      <c r="Z19" s="651">
        <v>0</v>
      </c>
      <c r="AA19" s="651">
        <v>0</v>
      </c>
      <c r="AB19" s="651">
        <v>0</v>
      </c>
      <c r="AC19" s="651">
        <v>0</v>
      </c>
      <c r="AD19" s="651">
        <v>0</v>
      </c>
      <c r="AE19" s="651">
        <v>0</v>
      </c>
      <c r="AF19" s="651">
        <v>0</v>
      </c>
      <c r="AG19" s="651">
        <v>0</v>
      </c>
      <c r="AH19" s="651">
        <v>0</v>
      </c>
      <c r="AI19" s="651">
        <v>0</v>
      </c>
      <c r="AJ19" s="651">
        <v>0</v>
      </c>
      <c r="AK19" s="653">
        <v>0</v>
      </c>
      <c r="AL19" s="651">
        <v>0</v>
      </c>
      <c r="AM19" s="651">
        <v>0</v>
      </c>
      <c r="AN19" s="651">
        <v>0</v>
      </c>
      <c r="AO19" s="651">
        <v>0</v>
      </c>
    </row>
    <row r="20" spans="1:41" ht="27" customHeight="1">
      <c r="A20" s="2781" t="s">
        <v>1341</v>
      </c>
      <c r="B20" s="637" t="s">
        <v>833</v>
      </c>
      <c r="C20" s="651">
        <f>SUM(D20:E20)</f>
        <v>30</v>
      </c>
      <c r="D20" s="651">
        <f>D21+D22+D23+D24+D25</f>
        <v>14</v>
      </c>
      <c r="E20" s="651">
        <f>E21+E22+E23+E24+E25</f>
        <v>16</v>
      </c>
      <c r="F20" s="651">
        <v>0</v>
      </c>
      <c r="G20" s="651">
        <v>0</v>
      </c>
      <c r="H20" s="651">
        <v>0</v>
      </c>
      <c r="I20" s="651">
        <f>SUM(J20:K20)</f>
        <v>30</v>
      </c>
      <c r="J20" s="653">
        <f>J21+J22+J23+J24+J25</f>
        <v>14</v>
      </c>
      <c r="K20" s="651">
        <f>K21+K22+K23+K24+K25</f>
        <v>16</v>
      </c>
      <c r="L20" s="651">
        <v>0</v>
      </c>
      <c r="M20" s="651">
        <v>0</v>
      </c>
      <c r="N20" s="651">
        <v>0</v>
      </c>
      <c r="O20" s="651">
        <v>0</v>
      </c>
      <c r="P20" s="651">
        <v>0</v>
      </c>
      <c r="Q20" s="651">
        <v>0</v>
      </c>
      <c r="R20" s="651">
        <v>0</v>
      </c>
      <c r="S20" s="651">
        <v>0</v>
      </c>
      <c r="T20" s="651">
        <v>0</v>
      </c>
      <c r="U20" s="651">
        <v>0</v>
      </c>
      <c r="V20" s="651">
        <v>0</v>
      </c>
      <c r="W20" s="651">
        <v>0</v>
      </c>
      <c r="X20" s="651">
        <v>0</v>
      </c>
      <c r="Y20" s="651">
        <v>0</v>
      </c>
      <c r="Z20" s="651">
        <v>0</v>
      </c>
      <c r="AA20" s="651">
        <v>0</v>
      </c>
      <c r="AB20" s="651">
        <v>0</v>
      </c>
      <c r="AC20" s="651">
        <v>0</v>
      </c>
      <c r="AD20" s="651">
        <v>0</v>
      </c>
      <c r="AE20" s="651">
        <v>0</v>
      </c>
      <c r="AF20" s="651">
        <v>0</v>
      </c>
      <c r="AG20" s="651">
        <v>0</v>
      </c>
      <c r="AH20" s="651">
        <v>0</v>
      </c>
      <c r="AI20" s="651">
        <v>0</v>
      </c>
      <c r="AJ20" s="651">
        <v>0</v>
      </c>
      <c r="AK20" s="651">
        <v>0</v>
      </c>
      <c r="AL20" s="651">
        <v>0</v>
      </c>
      <c r="AM20" s="651">
        <v>0</v>
      </c>
      <c r="AN20" s="651">
        <v>0</v>
      </c>
      <c r="AO20" s="651">
        <v>0</v>
      </c>
    </row>
    <row r="21" spans="1:41" ht="27" customHeight="1">
      <c r="A21" s="2782"/>
      <c r="B21" s="637" t="s">
        <v>1294</v>
      </c>
      <c r="C21" s="651">
        <f>I21</f>
        <v>6</v>
      </c>
      <c r="D21" s="651">
        <f>G21+J21</f>
        <v>2</v>
      </c>
      <c r="E21" s="651">
        <f>H21+K21</f>
        <v>4</v>
      </c>
      <c r="F21" s="651">
        <v>0</v>
      </c>
      <c r="G21" s="651">
        <v>0</v>
      </c>
      <c r="H21" s="651">
        <v>0</v>
      </c>
      <c r="I21" s="651">
        <f>J21+K21</f>
        <v>6</v>
      </c>
      <c r="J21" s="653">
        <v>2</v>
      </c>
      <c r="K21" s="651">
        <v>4</v>
      </c>
      <c r="L21" s="651">
        <v>0</v>
      </c>
      <c r="M21" s="651">
        <v>0</v>
      </c>
      <c r="N21" s="651">
        <v>0</v>
      </c>
      <c r="O21" s="651">
        <v>0</v>
      </c>
      <c r="P21" s="651">
        <v>0</v>
      </c>
      <c r="Q21" s="651">
        <v>0</v>
      </c>
      <c r="R21" s="651">
        <v>0</v>
      </c>
      <c r="S21" s="651">
        <v>0</v>
      </c>
      <c r="T21" s="651">
        <v>0</v>
      </c>
      <c r="U21" s="651">
        <v>0</v>
      </c>
      <c r="V21" s="651">
        <v>0</v>
      </c>
      <c r="W21" s="651">
        <v>0</v>
      </c>
      <c r="X21" s="652">
        <f>Y21+Z21</f>
        <v>1</v>
      </c>
      <c r="Y21" s="652">
        <f>AB21+AE21++AH21+AK21+AN21</f>
        <v>0</v>
      </c>
      <c r="Z21" s="652">
        <f>AC21+AF21+AI21+AL21+AO21</f>
        <v>1</v>
      </c>
      <c r="AA21" s="652">
        <f>AB21+AC21</f>
        <v>1</v>
      </c>
      <c r="AB21" s="652">
        <v>0</v>
      </c>
      <c r="AC21" s="652">
        <v>1</v>
      </c>
      <c r="AD21" s="651">
        <v>0</v>
      </c>
      <c r="AE21" s="651">
        <v>0</v>
      </c>
      <c r="AF21" s="651">
        <v>0</v>
      </c>
      <c r="AG21" s="651">
        <v>0</v>
      </c>
      <c r="AH21" s="651">
        <v>0</v>
      </c>
      <c r="AI21" s="651">
        <v>0</v>
      </c>
      <c r="AJ21" s="651">
        <v>0</v>
      </c>
      <c r="AK21" s="651">
        <v>0</v>
      </c>
      <c r="AL21" s="651">
        <v>0</v>
      </c>
      <c r="AM21" s="651">
        <v>0</v>
      </c>
      <c r="AN21" s="651">
        <v>0</v>
      </c>
      <c r="AO21" s="651">
        <v>0</v>
      </c>
    </row>
    <row r="22" spans="1:41" ht="27" customHeight="1">
      <c r="A22" s="2782"/>
      <c r="B22" s="637" t="s">
        <v>1295</v>
      </c>
      <c r="C22" s="651">
        <f t="shared" ref="C22:C25" si="2">I22</f>
        <v>11</v>
      </c>
      <c r="D22" s="651">
        <f t="shared" ref="D22:E25" si="3">G22+J22</f>
        <v>5</v>
      </c>
      <c r="E22" s="651">
        <f t="shared" si="3"/>
        <v>6</v>
      </c>
      <c r="F22" s="651">
        <v>0</v>
      </c>
      <c r="G22" s="651">
        <v>0</v>
      </c>
      <c r="H22" s="651">
        <v>0</v>
      </c>
      <c r="I22" s="651">
        <f>J22+K22</f>
        <v>11</v>
      </c>
      <c r="J22" s="652">
        <v>5</v>
      </c>
      <c r="K22" s="652">
        <v>6</v>
      </c>
      <c r="L22" s="651">
        <v>0</v>
      </c>
      <c r="M22" s="651">
        <v>0</v>
      </c>
      <c r="N22" s="651">
        <v>0</v>
      </c>
      <c r="O22" s="651">
        <v>0</v>
      </c>
      <c r="P22" s="651">
        <v>0</v>
      </c>
      <c r="Q22" s="651">
        <v>0</v>
      </c>
      <c r="R22" s="651">
        <v>0</v>
      </c>
      <c r="S22" s="651">
        <v>0</v>
      </c>
      <c r="T22" s="651">
        <v>0</v>
      </c>
      <c r="U22" s="651">
        <v>0</v>
      </c>
      <c r="V22" s="651">
        <v>0</v>
      </c>
      <c r="W22" s="651">
        <v>0</v>
      </c>
      <c r="X22" s="652">
        <f t="shared" ref="X22:X25" si="4">Y22+Z22</f>
        <v>2</v>
      </c>
      <c r="Y22" s="652">
        <f t="shared" ref="Y22:Y25" si="5">AB22+AE22++AH22+AK22+AN22</f>
        <v>1</v>
      </c>
      <c r="Z22" s="652">
        <f t="shared" ref="Z22:Z25" si="6">AC22+AF22+AI22+AL22+AO22</f>
        <v>1</v>
      </c>
      <c r="AA22" s="652">
        <f t="shared" ref="AA22:AA25" si="7">AB22+AC22</f>
        <v>2</v>
      </c>
      <c r="AB22" s="652">
        <v>1</v>
      </c>
      <c r="AC22" s="652">
        <v>1</v>
      </c>
      <c r="AD22" s="651">
        <v>0</v>
      </c>
      <c r="AE22" s="651">
        <v>0</v>
      </c>
      <c r="AF22" s="651">
        <v>0</v>
      </c>
      <c r="AG22" s="651">
        <v>0</v>
      </c>
      <c r="AH22" s="651">
        <v>0</v>
      </c>
      <c r="AI22" s="651">
        <v>0</v>
      </c>
      <c r="AJ22" s="651">
        <v>0</v>
      </c>
      <c r="AK22" s="651">
        <v>0</v>
      </c>
      <c r="AL22" s="651">
        <v>0</v>
      </c>
      <c r="AM22" s="651">
        <v>0</v>
      </c>
      <c r="AN22" s="651">
        <v>0</v>
      </c>
      <c r="AO22" s="651">
        <v>0</v>
      </c>
    </row>
    <row r="23" spans="1:41" ht="27" customHeight="1">
      <c r="A23" s="2782"/>
      <c r="B23" s="637" t="s">
        <v>1296</v>
      </c>
      <c r="C23" s="651">
        <f t="shared" si="2"/>
        <v>7</v>
      </c>
      <c r="D23" s="651">
        <f t="shared" si="3"/>
        <v>3</v>
      </c>
      <c r="E23" s="651">
        <f t="shared" si="3"/>
        <v>4</v>
      </c>
      <c r="F23" s="651">
        <v>0</v>
      </c>
      <c r="G23" s="651">
        <v>0</v>
      </c>
      <c r="H23" s="651">
        <v>0</v>
      </c>
      <c r="I23" s="651">
        <f>J23+K23</f>
        <v>7</v>
      </c>
      <c r="J23" s="652">
        <v>3</v>
      </c>
      <c r="K23" s="652">
        <v>4</v>
      </c>
      <c r="L23" s="651">
        <v>0</v>
      </c>
      <c r="M23" s="651">
        <v>0</v>
      </c>
      <c r="N23" s="651">
        <v>0</v>
      </c>
      <c r="O23" s="651">
        <v>0</v>
      </c>
      <c r="P23" s="651">
        <v>0</v>
      </c>
      <c r="Q23" s="651">
        <v>0</v>
      </c>
      <c r="R23" s="651">
        <v>0</v>
      </c>
      <c r="S23" s="651">
        <v>0</v>
      </c>
      <c r="T23" s="651">
        <v>0</v>
      </c>
      <c r="U23" s="651">
        <v>0</v>
      </c>
      <c r="V23" s="651">
        <v>0</v>
      </c>
      <c r="W23" s="651">
        <v>0</v>
      </c>
      <c r="X23" s="652">
        <f t="shared" si="4"/>
        <v>0</v>
      </c>
      <c r="Y23" s="652">
        <f t="shared" si="5"/>
        <v>0</v>
      </c>
      <c r="Z23" s="652">
        <f t="shared" si="6"/>
        <v>0</v>
      </c>
      <c r="AA23" s="652">
        <f t="shared" si="7"/>
        <v>0</v>
      </c>
      <c r="AB23" s="652">
        <v>0</v>
      </c>
      <c r="AC23" s="652">
        <v>0</v>
      </c>
      <c r="AD23" s="651">
        <v>0</v>
      </c>
      <c r="AE23" s="651">
        <v>0</v>
      </c>
      <c r="AF23" s="651">
        <v>0</v>
      </c>
      <c r="AG23" s="651">
        <v>0</v>
      </c>
      <c r="AH23" s="651">
        <v>0</v>
      </c>
      <c r="AI23" s="651">
        <v>0</v>
      </c>
      <c r="AJ23" s="651">
        <v>0</v>
      </c>
      <c r="AK23" s="651">
        <v>0</v>
      </c>
      <c r="AL23" s="651">
        <v>0</v>
      </c>
      <c r="AM23" s="651">
        <v>0</v>
      </c>
      <c r="AN23" s="651">
        <v>0</v>
      </c>
      <c r="AO23" s="651">
        <v>0</v>
      </c>
    </row>
    <row r="24" spans="1:41" ht="27" customHeight="1">
      <c r="A24" s="2782"/>
      <c r="B24" s="637" t="s">
        <v>1297</v>
      </c>
      <c r="C24" s="651">
        <f t="shared" si="2"/>
        <v>3</v>
      </c>
      <c r="D24" s="651">
        <f t="shared" si="3"/>
        <v>2</v>
      </c>
      <c r="E24" s="651">
        <f t="shared" si="3"/>
        <v>1</v>
      </c>
      <c r="F24" s="651">
        <v>0</v>
      </c>
      <c r="G24" s="651">
        <v>0</v>
      </c>
      <c r="H24" s="651">
        <v>0</v>
      </c>
      <c r="I24" s="651">
        <f>J24+K24</f>
        <v>3</v>
      </c>
      <c r="J24" s="652">
        <v>2</v>
      </c>
      <c r="K24" s="652">
        <v>1</v>
      </c>
      <c r="L24" s="651">
        <v>0</v>
      </c>
      <c r="M24" s="651">
        <v>0</v>
      </c>
      <c r="N24" s="651">
        <v>0</v>
      </c>
      <c r="O24" s="651">
        <v>0</v>
      </c>
      <c r="P24" s="651">
        <v>0</v>
      </c>
      <c r="Q24" s="651">
        <v>0</v>
      </c>
      <c r="R24" s="651">
        <v>0</v>
      </c>
      <c r="S24" s="651">
        <v>0</v>
      </c>
      <c r="T24" s="651">
        <v>0</v>
      </c>
      <c r="U24" s="651">
        <v>0</v>
      </c>
      <c r="V24" s="651">
        <v>0</v>
      </c>
      <c r="W24" s="651">
        <v>0</v>
      </c>
      <c r="X24" s="652">
        <f t="shared" si="4"/>
        <v>0</v>
      </c>
      <c r="Y24" s="652">
        <f t="shared" si="5"/>
        <v>0</v>
      </c>
      <c r="Z24" s="652">
        <f t="shared" si="6"/>
        <v>0</v>
      </c>
      <c r="AA24" s="652">
        <f t="shared" si="7"/>
        <v>0</v>
      </c>
      <c r="AB24" s="652">
        <v>0</v>
      </c>
      <c r="AC24" s="652">
        <v>0</v>
      </c>
      <c r="AD24" s="651">
        <v>0</v>
      </c>
      <c r="AE24" s="651">
        <v>0</v>
      </c>
      <c r="AF24" s="651">
        <v>0</v>
      </c>
      <c r="AG24" s="651">
        <v>0</v>
      </c>
      <c r="AH24" s="651">
        <v>0</v>
      </c>
      <c r="AI24" s="651">
        <v>0</v>
      </c>
      <c r="AJ24" s="651">
        <v>0</v>
      </c>
      <c r="AK24" s="651">
        <v>0</v>
      </c>
      <c r="AL24" s="651">
        <v>0</v>
      </c>
      <c r="AM24" s="651">
        <v>0</v>
      </c>
      <c r="AN24" s="651">
        <v>0</v>
      </c>
      <c r="AO24" s="651">
        <v>0</v>
      </c>
    </row>
    <row r="25" spans="1:41" ht="27" customHeight="1" thickBot="1">
      <c r="A25" s="2783"/>
      <c r="B25" s="637" t="s">
        <v>1298</v>
      </c>
      <c r="C25" s="651">
        <f t="shared" si="2"/>
        <v>3</v>
      </c>
      <c r="D25" s="651">
        <f t="shared" si="3"/>
        <v>2</v>
      </c>
      <c r="E25" s="651">
        <f t="shared" si="3"/>
        <v>1</v>
      </c>
      <c r="F25" s="651">
        <v>0</v>
      </c>
      <c r="G25" s="651">
        <v>0</v>
      </c>
      <c r="H25" s="651">
        <v>0</v>
      </c>
      <c r="I25" s="651">
        <f>J25+K25</f>
        <v>3</v>
      </c>
      <c r="J25" s="652">
        <v>2</v>
      </c>
      <c r="K25" s="652">
        <v>1</v>
      </c>
      <c r="L25" s="651">
        <v>0</v>
      </c>
      <c r="M25" s="651">
        <v>0</v>
      </c>
      <c r="N25" s="651">
        <v>0</v>
      </c>
      <c r="O25" s="651">
        <v>0</v>
      </c>
      <c r="P25" s="651">
        <v>0</v>
      </c>
      <c r="Q25" s="651">
        <v>0</v>
      </c>
      <c r="R25" s="651">
        <v>0</v>
      </c>
      <c r="S25" s="651">
        <v>0</v>
      </c>
      <c r="T25" s="651">
        <v>0</v>
      </c>
      <c r="U25" s="651">
        <v>0</v>
      </c>
      <c r="V25" s="651">
        <v>0</v>
      </c>
      <c r="W25" s="651">
        <v>0</v>
      </c>
      <c r="X25" s="652">
        <f t="shared" si="4"/>
        <v>0</v>
      </c>
      <c r="Y25" s="652">
        <f t="shared" si="5"/>
        <v>0</v>
      </c>
      <c r="Z25" s="652">
        <f t="shared" si="6"/>
        <v>0</v>
      </c>
      <c r="AA25" s="652">
        <f t="shared" si="7"/>
        <v>0</v>
      </c>
      <c r="AB25" s="652">
        <v>0</v>
      </c>
      <c r="AC25" s="652">
        <v>0</v>
      </c>
      <c r="AD25" s="651">
        <v>0</v>
      </c>
      <c r="AE25" s="651">
        <v>0</v>
      </c>
      <c r="AF25" s="651">
        <v>0</v>
      </c>
      <c r="AG25" s="651">
        <v>0</v>
      </c>
      <c r="AH25" s="651">
        <v>0</v>
      </c>
      <c r="AI25" s="651">
        <v>0</v>
      </c>
      <c r="AJ25" s="651">
        <v>0</v>
      </c>
      <c r="AK25" s="651">
        <v>0</v>
      </c>
      <c r="AL25" s="651">
        <v>0</v>
      </c>
      <c r="AM25" s="651">
        <v>0</v>
      </c>
      <c r="AN25" s="651">
        <v>0</v>
      </c>
      <c r="AO25" s="651">
        <v>0</v>
      </c>
    </row>
    <row r="26" spans="1:41" ht="27" customHeight="1">
      <c r="A26" s="2781" t="s">
        <v>1342</v>
      </c>
      <c r="B26" s="655" t="s">
        <v>833</v>
      </c>
      <c r="C26" s="651">
        <f>SUM(D26:E26)</f>
        <v>48</v>
      </c>
      <c r="D26" s="651">
        <f>SUM(D27:D31)</f>
        <v>20</v>
      </c>
      <c r="E26" s="651">
        <f>SUM(E27:E31)</f>
        <v>28</v>
      </c>
      <c r="F26" s="651">
        <f t="shared" ref="F26:F31" si="8">G26+H26</f>
        <v>2</v>
      </c>
      <c r="G26" s="651">
        <f>G27+G28+G29+G30+G31</f>
        <v>2</v>
      </c>
      <c r="H26" s="651">
        <f>H27+H28+H29+H30+H31</f>
        <v>0</v>
      </c>
      <c r="I26" s="651">
        <f>I27+I28+I29+I30+I31</f>
        <v>45</v>
      </c>
      <c r="J26" s="651">
        <f>J27+J28+J29+J30+J31</f>
        <v>18</v>
      </c>
      <c r="K26" s="653">
        <f>K27+K28+K29+K30+K31</f>
        <v>27</v>
      </c>
      <c r="L26" s="651">
        <v>1</v>
      </c>
      <c r="M26" s="651">
        <v>0</v>
      </c>
      <c r="N26" s="651">
        <v>1</v>
      </c>
      <c r="O26" s="652">
        <v>0</v>
      </c>
      <c r="P26" s="652">
        <v>0</v>
      </c>
      <c r="Q26" s="652">
        <v>0</v>
      </c>
      <c r="R26" s="652">
        <v>0</v>
      </c>
      <c r="S26" s="652">
        <v>0</v>
      </c>
      <c r="T26" s="652">
        <v>0</v>
      </c>
      <c r="U26" s="652">
        <v>0</v>
      </c>
      <c r="V26" s="652">
        <v>0</v>
      </c>
      <c r="W26" s="652">
        <v>0</v>
      </c>
      <c r="X26" s="652">
        <v>0</v>
      </c>
      <c r="Y26" s="652">
        <v>0</v>
      </c>
      <c r="Z26" s="652">
        <v>0</v>
      </c>
      <c r="AA26" s="652">
        <v>0</v>
      </c>
      <c r="AB26" s="652">
        <v>0</v>
      </c>
      <c r="AC26" s="652">
        <v>0</v>
      </c>
      <c r="AD26" s="652">
        <v>0</v>
      </c>
      <c r="AE26" s="652">
        <v>0</v>
      </c>
      <c r="AF26" s="652">
        <v>0</v>
      </c>
      <c r="AG26" s="652">
        <v>0</v>
      </c>
      <c r="AH26" s="652">
        <v>0</v>
      </c>
      <c r="AI26" s="652">
        <v>0</v>
      </c>
      <c r="AJ26" s="652">
        <v>0</v>
      </c>
      <c r="AK26" s="652">
        <v>0</v>
      </c>
      <c r="AL26" s="652">
        <v>0</v>
      </c>
      <c r="AM26" s="652">
        <v>0</v>
      </c>
      <c r="AN26" s="652">
        <v>0</v>
      </c>
      <c r="AO26" s="652">
        <v>0</v>
      </c>
    </row>
    <row r="27" spans="1:41" ht="27" customHeight="1">
      <c r="A27" s="2782"/>
      <c r="B27" s="650" t="s">
        <v>1294</v>
      </c>
      <c r="C27" s="651">
        <v>11</v>
      </c>
      <c r="D27" s="651">
        <f>G27+J27</f>
        <v>4</v>
      </c>
      <c r="E27" s="651">
        <f>K27+L27</f>
        <v>7</v>
      </c>
      <c r="F27" s="651">
        <f t="shared" si="8"/>
        <v>0</v>
      </c>
      <c r="G27" s="651">
        <v>0</v>
      </c>
      <c r="H27" s="651">
        <v>0</v>
      </c>
      <c r="I27" s="651">
        <f>J27+K27</f>
        <v>10</v>
      </c>
      <c r="J27" s="651">
        <v>4</v>
      </c>
      <c r="K27" s="653">
        <v>6</v>
      </c>
      <c r="L27" s="651">
        <v>1</v>
      </c>
      <c r="M27" s="651">
        <v>0</v>
      </c>
      <c r="N27" s="651">
        <v>1</v>
      </c>
      <c r="O27" s="652">
        <v>0</v>
      </c>
      <c r="P27" s="652">
        <v>0</v>
      </c>
      <c r="Q27" s="652">
        <v>0</v>
      </c>
      <c r="R27" s="652">
        <v>0</v>
      </c>
      <c r="S27" s="652">
        <v>0</v>
      </c>
      <c r="T27" s="652">
        <v>0</v>
      </c>
      <c r="U27" s="652">
        <v>0</v>
      </c>
      <c r="V27" s="652">
        <v>0</v>
      </c>
      <c r="W27" s="652">
        <v>0</v>
      </c>
      <c r="X27" s="652">
        <v>0</v>
      </c>
      <c r="Y27" s="652">
        <v>0</v>
      </c>
      <c r="Z27" s="652">
        <v>0</v>
      </c>
      <c r="AA27" s="652">
        <v>1</v>
      </c>
      <c r="AB27" s="652">
        <v>0</v>
      </c>
      <c r="AC27" s="652">
        <v>1</v>
      </c>
      <c r="AD27" s="652">
        <v>0</v>
      </c>
      <c r="AE27" s="652">
        <v>0</v>
      </c>
      <c r="AF27" s="652">
        <v>0</v>
      </c>
      <c r="AG27" s="652">
        <v>0</v>
      </c>
      <c r="AH27" s="652">
        <v>0</v>
      </c>
      <c r="AI27" s="652">
        <v>0</v>
      </c>
      <c r="AJ27" s="652">
        <v>0</v>
      </c>
      <c r="AK27" s="652">
        <v>0</v>
      </c>
      <c r="AL27" s="652">
        <v>0</v>
      </c>
      <c r="AM27" s="652">
        <v>0</v>
      </c>
      <c r="AN27" s="652">
        <v>0</v>
      </c>
      <c r="AO27" s="652">
        <v>0</v>
      </c>
    </row>
    <row r="28" spans="1:41" ht="27" customHeight="1">
      <c r="A28" s="2782"/>
      <c r="B28" s="637" t="s">
        <v>1295</v>
      </c>
      <c r="C28" s="651">
        <f t="shared" ref="C28:E31" si="9">F28+I28</f>
        <v>12</v>
      </c>
      <c r="D28" s="651">
        <f>G28+J28</f>
        <v>2</v>
      </c>
      <c r="E28" s="651">
        <f t="shared" si="9"/>
        <v>10</v>
      </c>
      <c r="F28" s="651">
        <f t="shared" si="8"/>
        <v>1</v>
      </c>
      <c r="G28" s="651">
        <v>1</v>
      </c>
      <c r="H28" s="651">
        <v>0</v>
      </c>
      <c r="I28" s="651">
        <f>J28+K28</f>
        <v>11</v>
      </c>
      <c r="J28" s="651">
        <v>1</v>
      </c>
      <c r="K28" s="652">
        <v>10</v>
      </c>
      <c r="L28" s="652">
        <v>0</v>
      </c>
      <c r="M28" s="652">
        <v>0</v>
      </c>
      <c r="N28" s="652">
        <v>0</v>
      </c>
      <c r="O28" s="652">
        <v>0</v>
      </c>
      <c r="P28" s="652">
        <v>0</v>
      </c>
      <c r="Q28" s="652">
        <v>0</v>
      </c>
      <c r="R28" s="652">
        <v>0</v>
      </c>
      <c r="S28" s="652">
        <v>0</v>
      </c>
      <c r="T28" s="652">
        <v>0</v>
      </c>
      <c r="U28" s="652">
        <v>0</v>
      </c>
      <c r="V28" s="652">
        <v>0</v>
      </c>
      <c r="W28" s="652">
        <v>0</v>
      </c>
      <c r="X28" s="652">
        <v>0</v>
      </c>
      <c r="Y28" s="652">
        <v>0</v>
      </c>
      <c r="Z28" s="652">
        <v>0</v>
      </c>
      <c r="AA28" s="652">
        <v>1</v>
      </c>
      <c r="AB28" s="652">
        <v>0</v>
      </c>
      <c r="AC28" s="652">
        <v>1</v>
      </c>
      <c r="AD28" s="652">
        <v>0</v>
      </c>
      <c r="AE28" s="652">
        <v>0</v>
      </c>
      <c r="AF28" s="652">
        <v>0</v>
      </c>
      <c r="AG28" s="652">
        <v>0</v>
      </c>
      <c r="AH28" s="652">
        <v>0</v>
      </c>
      <c r="AI28" s="652">
        <v>0</v>
      </c>
      <c r="AJ28" s="652">
        <v>0</v>
      </c>
      <c r="AK28" s="652">
        <v>0</v>
      </c>
      <c r="AL28" s="652">
        <v>0</v>
      </c>
      <c r="AM28" s="652">
        <v>0</v>
      </c>
      <c r="AN28" s="652">
        <v>0</v>
      </c>
      <c r="AO28" s="652">
        <v>0</v>
      </c>
    </row>
    <row r="29" spans="1:41" ht="27" customHeight="1">
      <c r="A29" s="2782"/>
      <c r="B29" s="637" t="s">
        <v>1296</v>
      </c>
      <c r="C29" s="651">
        <f t="shared" si="9"/>
        <v>7</v>
      </c>
      <c r="D29" s="651">
        <f>G29+J29</f>
        <v>3</v>
      </c>
      <c r="E29" s="651">
        <f t="shared" si="9"/>
        <v>4</v>
      </c>
      <c r="F29" s="651">
        <f t="shared" si="8"/>
        <v>0</v>
      </c>
      <c r="G29" s="651">
        <v>0</v>
      </c>
      <c r="H29" s="651">
        <v>0</v>
      </c>
      <c r="I29" s="651">
        <f>J29+K29</f>
        <v>7</v>
      </c>
      <c r="J29" s="651">
        <v>3</v>
      </c>
      <c r="K29" s="652">
        <v>4</v>
      </c>
      <c r="L29" s="652">
        <v>0</v>
      </c>
      <c r="M29" s="652">
        <v>0</v>
      </c>
      <c r="N29" s="652">
        <v>0</v>
      </c>
      <c r="O29" s="652">
        <v>0</v>
      </c>
      <c r="P29" s="652">
        <v>0</v>
      </c>
      <c r="Q29" s="652">
        <v>0</v>
      </c>
      <c r="R29" s="652">
        <v>0</v>
      </c>
      <c r="S29" s="652">
        <v>0</v>
      </c>
      <c r="T29" s="652">
        <v>0</v>
      </c>
      <c r="U29" s="652">
        <v>0</v>
      </c>
      <c r="V29" s="652">
        <v>0</v>
      </c>
      <c r="W29" s="652">
        <v>0</v>
      </c>
      <c r="X29" s="652">
        <v>0</v>
      </c>
      <c r="Y29" s="652">
        <v>0</v>
      </c>
      <c r="Z29" s="652">
        <v>0</v>
      </c>
      <c r="AA29" s="652">
        <v>1</v>
      </c>
      <c r="AB29" s="652">
        <v>0</v>
      </c>
      <c r="AC29" s="652">
        <v>1</v>
      </c>
      <c r="AD29" s="652">
        <v>0</v>
      </c>
      <c r="AE29" s="652">
        <v>0</v>
      </c>
      <c r="AF29" s="652">
        <v>0</v>
      </c>
      <c r="AG29" s="652">
        <v>0</v>
      </c>
      <c r="AH29" s="652">
        <v>0</v>
      </c>
      <c r="AI29" s="652">
        <v>0</v>
      </c>
      <c r="AJ29" s="652">
        <v>0</v>
      </c>
      <c r="AK29" s="652">
        <v>0</v>
      </c>
      <c r="AL29" s="652">
        <v>0</v>
      </c>
      <c r="AM29" s="652">
        <v>0</v>
      </c>
      <c r="AN29" s="652">
        <v>0</v>
      </c>
      <c r="AO29" s="652">
        <v>0</v>
      </c>
    </row>
    <row r="30" spans="1:41" ht="27" customHeight="1">
      <c r="A30" s="2782"/>
      <c r="B30" s="637" t="s">
        <v>1297</v>
      </c>
      <c r="C30" s="651">
        <f t="shared" si="9"/>
        <v>13</v>
      </c>
      <c r="D30" s="651">
        <f t="shared" si="9"/>
        <v>9</v>
      </c>
      <c r="E30" s="651">
        <f t="shared" si="9"/>
        <v>4</v>
      </c>
      <c r="F30" s="651">
        <f t="shared" si="8"/>
        <v>1</v>
      </c>
      <c r="G30" s="651">
        <v>1</v>
      </c>
      <c r="H30" s="651">
        <v>0</v>
      </c>
      <c r="I30" s="651">
        <f>J30+K30</f>
        <v>12</v>
      </c>
      <c r="J30" s="651">
        <v>8</v>
      </c>
      <c r="K30" s="652">
        <v>4</v>
      </c>
      <c r="L30" s="652">
        <v>0</v>
      </c>
      <c r="M30" s="651">
        <v>0</v>
      </c>
      <c r="N30" s="652">
        <v>0</v>
      </c>
      <c r="O30" s="652">
        <v>0</v>
      </c>
      <c r="P30" s="652">
        <v>0</v>
      </c>
      <c r="Q30" s="652">
        <v>0</v>
      </c>
      <c r="R30" s="652">
        <v>0</v>
      </c>
      <c r="S30" s="652">
        <v>0</v>
      </c>
      <c r="T30" s="652">
        <v>0</v>
      </c>
      <c r="U30" s="652">
        <v>0</v>
      </c>
      <c r="V30" s="652">
        <v>0</v>
      </c>
      <c r="W30" s="652">
        <v>0</v>
      </c>
      <c r="X30" s="652">
        <v>0</v>
      </c>
      <c r="Y30" s="652">
        <v>0</v>
      </c>
      <c r="Z30" s="652">
        <v>0</v>
      </c>
      <c r="AA30" s="652">
        <v>2</v>
      </c>
      <c r="AB30" s="652">
        <v>2</v>
      </c>
      <c r="AC30" s="652">
        <v>0</v>
      </c>
      <c r="AD30" s="652">
        <v>0</v>
      </c>
      <c r="AE30" s="652">
        <v>0</v>
      </c>
      <c r="AF30" s="652">
        <v>0</v>
      </c>
      <c r="AG30" s="652">
        <v>0</v>
      </c>
      <c r="AH30" s="652">
        <v>0</v>
      </c>
      <c r="AI30" s="652">
        <v>0</v>
      </c>
      <c r="AJ30" s="652">
        <v>0</v>
      </c>
      <c r="AK30" s="652">
        <v>0</v>
      </c>
      <c r="AL30" s="652">
        <v>0</v>
      </c>
      <c r="AM30" s="652">
        <v>0</v>
      </c>
      <c r="AN30" s="652">
        <v>0</v>
      </c>
      <c r="AO30" s="652">
        <v>0</v>
      </c>
    </row>
    <row r="31" spans="1:41" ht="27" customHeight="1" thickBot="1">
      <c r="A31" s="2783"/>
      <c r="B31" s="656" t="s">
        <v>1298</v>
      </c>
      <c r="C31" s="651">
        <f t="shared" si="9"/>
        <v>5</v>
      </c>
      <c r="D31" s="651">
        <f t="shared" si="9"/>
        <v>2</v>
      </c>
      <c r="E31" s="651">
        <f t="shared" si="9"/>
        <v>3</v>
      </c>
      <c r="F31" s="651">
        <f t="shared" si="8"/>
        <v>0</v>
      </c>
      <c r="G31" s="651">
        <v>0</v>
      </c>
      <c r="H31" s="651">
        <v>0</v>
      </c>
      <c r="I31" s="651">
        <f>J31+K31</f>
        <v>5</v>
      </c>
      <c r="J31" s="651">
        <v>2</v>
      </c>
      <c r="K31" s="652">
        <v>3</v>
      </c>
      <c r="L31" s="652">
        <v>0</v>
      </c>
      <c r="M31" s="652">
        <v>0</v>
      </c>
      <c r="N31" s="652">
        <v>0</v>
      </c>
      <c r="O31" s="652">
        <v>0</v>
      </c>
      <c r="P31" s="652">
        <v>0</v>
      </c>
      <c r="Q31" s="652">
        <v>0</v>
      </c>
      <c r="R31" s="652">
        <v>0</v>
      </c>
      <c r="S31" s="652">
        <v>0</v>
      </c>
      <c r="T31" s="652">
        <v>0</v>
      </c>
      <c r="U31" s="652">
        <v>0</v>
      </c>
      <c r="V31" s="652">
        <v>0</v>
      </c>
      <c r="W31" s="652">
        <v>0</v>
      </c>
      <c r="X31" s="652">
        <v>0</v>
      </c>
      <c r="Y31" s="652">
        <v>0</v>
      </c>
      <c r="Z31" s="652">
        <v>0</v>
      </c>
      <c r="AA31" s="652">
        <v>1</v>
      </c>
      <c r="AB31" s="652">
        <v>1</v>
      </c>
      <c r="AC31" s="652">
        <v>0</v>
      </c>
      <c r="AD31" s="652">
        <v>0</v>
      </c>
      <c r="AE31" s="652">
        <v>0</v>
      </c>
      <c r="AF31" s="652">
        <v>0</v>
      </c>
      <c r="AG31" s="652">
        <v>0</v>
      </c>
      <c r="AH31" s="652">
        <v>0</v>
      </c>
      <c r="AI31" s="652">
        <v>0</v>
      </c>
      <c r="AJ31" s="652">
        <v>0</v>
      </c>
      <c r="AK31" s="652">
        <v>0</v>
      </c>
      <c r="AL31" s="652">
        <v>0</v>
      </c>
      <c r="AM31" s="652">
        <v>0</v>
      </c>
      <c r="AN31" s="652">
        <v>0</v>
      </c>
      <c r="AO31" s="651">
        <v>0</v>
      </c>
    </row>
    <row r="32" spans="1:41" ht="27" customHeight="1">
      <c r="A32" s="2781" t="s">
        <v>1343</v>
      </c>
      <c r="B32" s="655" t="s">
        <v>833</v>
      </c>
      <c r="C32" s="651">
        <v>2</v>
      </c>
      <c r="D32" s="651">
        <v>0</v>
      </c>
      <c r="E32" s="651">
        <v>2</v>
      </c>
      <c r="F32" s="651">
        <v>0</v>
      </c>
      <c r="G32" s="651">
        <v>0</v>
      </c>
      <c r="H32" s="651">
        <v>0</v>
      </c>
      <c r="I32" s="651">
        <v>2</v>
      </c>
      <c r="J32" s="651">
        <v>0</v>
      </c>
      <c r="K32" s="653">
        <v>2</v>
      </c>
      <c r="L32" s="651">
        <v>2</v>
      </c>
      <c r="M32" s="651">
        <v>0</v>
      </c>
      <c r="N32" s="651">
        <v>2</v>
      </c>
      <c r="O32" s="652">
        <v>3</v>
      </c>
      <c r="P32" s="652">
        <v>3</v>
      </c>
      <c r="Q32" s="652">
        <v>0</v>
      </c>
      <c r="R32" s="652">
        <v>0</v>
      </c>
      <c r="S32" s="652">
        <v>0</v>
      </c>
      <c r="T32" s="652">
        <v>0</v>
      </c>
      <c r="U32" s="652">
        <v>3</v>
      </c>
      <c r="V32" s="652">
        <v>3</v>
      </c>
      <c r="W32" s="652">
        <v>0</v>
      </c>
      <c r="X32" s="652">
        <v>5</v>
      </c>
      <c r="Y32" s="652">
        <v>3</v>
      </c>
      <c r="Z32" s="652">
        <v>2</v>
      </c>
      <c r="AA32" s="652">
        <v>0</v>
      </c>
      <c r="AB32" s="652">
        <v>0</v>
      </c>
      <c r="AC32" s="652">
        <v>0</v>
      </c>
      <c r="AD32" s="652">
        <v>5</v>
      </c>
      <c r="AE32" s="652">
        <v>3</v>
      </c>
      <c r="AF32" s="652">
        <v>2</v>
      </c>
      <c r="AG32" s="652">
        <v>0</v>
      </c>
      <c r="AH32" s="652">
        <v>0</v>
      </c>
      <c r="AI32" s="652">
        <v>0</v>
      </c>
      <c r="AJ32" s="652">
        <v>0</v>
      </c>
      <c r="AK32" s="652">
        <v>0</v>
      </c>
      <c r="AL32" s="652">
        <v>0</v>
      </c>
      <c r="AM32" s="652">
        <v>0</v>
      </c>
      <c r="AN32" s="652">
        <v>0</v>
      </c>
      <c r="AO32" s="652">
        <v>0</v>
      </c>
    </row>
    <row r="33" spans="1:41" ht="27" customHeight="1">
      <c r="A33" s="2782"/>
      <c r="B33" s="650" t="s">
        <v>1294</v>
      </c>
      <c r="C33" s="651">
        <v>0</v>
      </c>
      <c r="D33" s="651">
        <v>0</v>
      </c>
      <c r="E33" s="651">
        <v>0</v>
      </c>
      <c r="F33" s="651">
        <v>0</v>
      </c>
      <c r="G33" s="651">
        <v>0</v>
      </c>
      <c r="H33" s="651">
        <v>0</v>
      </c>
      <c r="I33" s="651">
        <v>0</v>
      </c>
      <c r="J33" s="651">
        <v>0</v>
      </c>
      <c r="K33" s="653">
        <v>0</v>
      </c>
      <c r="L33" s="651">
        <v>0</v>
      </c>
      <c r="M33" s="651">
        <v>0</v>
      </c>
      <c r="N33" s="651">
        <v>0</v>
      </c>
      <c r="O33" s="652">
        <v>0</v>
      </c>
      <c r="P33" s="652">
        <v>0</v>
      </c>
      <c r="Q33" s="652">
        <v>0</v>
      </c>
      <c r="R33" s="652">
        <v>0</v>
      </c>
      <c r="S33" s="652">
        <v>0</v>
      </c>
      <c r="T33" s="652">
        <v>0</v>
      </c>
      <c r="U33" s="652">
        <v>0</v>
      </c>
      <c r="V33" s="652">
        <v>0</v>
      </c>
      <c r="W33" s="652">
        <v>0</v>
      </c>
      <c r="X33" s="652">
        <v>0</v>
      </c>
      <c r="Y33" s="652">
        <v>0</v>
      </c>
      <c r="Z33" s="652">
        <v>0</v>
      </c>
      <c r="AA33" s="652">
        <v>0</v>
      </c>
      <c r="AB33" s="652">
        <v>0</v>
      </c>
      <c r="AC33" s="652">
        <v>0</v>
      </c>
      <c r="AD33" s="652">
        <v>0</v>
      </c>
      <c r="AE33" s="652">
        <v>0</v>
      </c>
      <c r="AF33" s="652">
        <v>0</v>
      </c>
      <c r="AG33" s="652">
        <v>0</v>
      </c>
      <c r="AH33" s="652">
        <v>0</v>
      </c>
      <c r="AI33" s="652">
        <v>0</v>
      </c>
      <c r="AJ33" s="652">
        <v>0</v>
      </c>
      <c r="AK33" s="652">
        <v>0</v>
      </c>
      <c r="AL33" s="652">
        <v>0</v>
      </c>
      <c r="AM33" s="652">
        <v>0</v>
      </c>
      <c r="AN33" s="652">
        <v>0</v>
      </c>
      <c r="AO33" s="652">
        <v>0</v>
      </c>
    </row>
    <row r="34" spans="1:41" ht="27" customHeight="1">
      <c r="A34" s="2782"/>
      <c r="B34" s="637" t="s">
        <v>1295</v>
      </c>
      <c r="C34" s="651">
        <v>0</v>
      </c>
      <c r="D34" s="651">
        <v>0</v>
      </c>
      <c r="E34" s="651">
        <v>0</v>
      </c>
      <c r="F34" s="651">
        <v>0</v>
      </c>
      <c r="G34" s="651">
        <v>0</v>
      </c>
      <c r="H34" s="651">
        <v>0</v>
      </c>
      <c r="I34" s="651">
        <v>0</v>
      </c>
      <c r="J34" s="651">
        <v>0</v>
      </c>
      <c r="K34" s="652">
        <v>0</v>
      </c>
      <c r="L34" s="652">
        <v>0</v>
      </c>
      <c r="M34" s="652">
        <v>0</v>
      </c>
      <c r="N34" s="652">
        <v>0</v>
      </c>
      <c r="O34" s="652">
        <v>1</v>
      </c>
      <c r="P34" s="652">
        <v>1</v>
      </c>
      <c r="Q34" s="652">
        <v>0</v>
      </c>
      <c r="R34" s="652">
        <v>0</v>
      </c>
      <c r="S34" s="652">
        <v>0</v>
      </c>
      <c r="T34" s="652">
        <v>0</v>
      </c>
      <c r="U34" s="652">
        <v>1</v>
      </c>
      <c r="V34" s="652">
        <v>1</v>
      </c>
      <c r="W34" s="652">
        <v>0</v>
      </c>
      <c r="X34" s="652">
        <v>1</v>
      </c>
      <c r="Y34" s="652">
        <v>1</v>
      </c>
      <c r="Z34" s="652">
        <v>0</v>
      </c>
      <c r="AA34" s="652">
        <v>0</v>
      </c>
      <c r="AB34" s="652">
        <v>0</v>
      </c>
      <c r="AC34" s="652">
        <v>0</v>
      </c>
      <c r="AD34" s="652">
        <v>1</v>
      </c>
      <c r="AE34" s="652">
        <v>1</v>
      </c>
      <c r="AF34" s="652">
        <v>0</v>
      </c>
      <c r="AG34" s="652">
        <v>0</v>
      </c>
      <c r="AH34" s="652">
        <v>0</v>
      </c>
      <c r="AI34" s="652">
        <v>0</v>
      </c>
      <c r="AJ34" s="652">
        <v>0</v>
      </c>
      <c r="AK34" s="652">
        <v>0</v>
      </c>
      <c r="AL34" s="652">
        <v>0</v>
      </c>
      <c r="AM34" s="652">
        <v>0</v>
      </c>
      <c r="AN34" s="652">
        <v>0</v>
      </c>
      <c r="AO34" s="652">
        <v>0</v>
      </c>
    </row>
    <row r="35" spans="1:41" ht="27" customHeight="1">
      <c r="A35" s="2782"/>
      <c r="B35" s="637" t="s">
        <v>1296</v>
      </c>
      <c r="C35" s="651">
        <v>0</v>
      </c>
      <c r="D35" s="651">
        <v>0</v>
      </c>
      <c r="E35" s="651">
        <v>0</v>
      </c>
      <c r="F35" s="651">
        <v>0</v>
      </c>
      <c r="G35" s="651">
        <v>0</v>
      </c>
      <c r="H35" s="651">
        <v>0</v>
      </c>
      <c r="I35" s="651">
        <v>0</v>
      </c>
      <c r="J35" s="651">
        <v>0</v>
      </c>
      <c r="K35" s="652">
        <v>0</v>
      </c>
      <c r="L35" s="652">
        <v>0</v>
      </c>
      <c r="M35" s="652">
        <v>0</v>
      </c>
      <c r="N35" s="652">
        <v>0</v>
      </c>
      <c r="O35" s="652">
        <v>0</v>
      </c>
      <c r="P35" s="652">
        <v>0</v>
      </c>
      <c r="Q35" s="652">
        <v>0</v>
      </c>
      <c r="R35" s="652">
        <v>0</v>
      </c>
      <c r="S35" s="652">
        <v>0</v>
      </c>
      <c r="T35" s="652">
        <v>0</v>
      </c>
      <c r="U35" s="652">
        <v>0</v>
      </c>
      <c r="V35" s="652">
        <v>0</v>
      </c>
      <c r="W35" s="652">
        <v>0</v>
      </c>
      <c r="X35" s="652">
        <v>0</v>
      </c>
      <c r="Y35" s="652">
        <v>0</v>
      </c>
      <c r="Z35" s="652">
        <v>0</v>
      </c>
      <c r="AA35" s="652">
        <v>0</v>
      </c>
      <c r="AB35" s="652">
        <v>0</v>
      </c>
      <c r="AC35" s="652">
        <v>0</v>
      </c>
      <c r="AD35" s="652">
        <v>0</v>
      </c>
      <c r="AE35" s="652">
        <v>0</v>
      </c>
      <c r="AF35" s="652">
        <v>0</v>
      </c>
      <c r="AG35" s="652">
        <v>0</v>
      </c>
      <c r="AH35" s="652">
        <v>0</v>
      </c>
      <c r="AI35" s="652">
        <v>0</v>
      </c>
      <c r="AJ35" s="652">
        <v>0</v>
      </c>
      <c r="AK35" s="652">
        <v>0</v>
      </c>
      <c r="AL35" s="652">
        <v>0</v>
      </c>
      <c r="AM35" s="652">
        <v>0</v>
      </c>
      <c r="AN35" s="652">
        <v>0</v>
      </c>
      <c r="AO35" s="652">
        <v>0</v>
      </c>
    </row>
    <row r="36" spans="1:41" ht="27" customHeight="1">
      <c r="A36" s="2782"/>
      <c r="B36" s="637" t="s">
        <v>1297</v>
      </c>
      <c r="C36" s="651">
        <v>0</v>
      </c>
      <c r="D36" s="651">
        <v>0</v>
      </c>
      <c r="E36" s="651">
        <v>0</v>
      </c>
      <c r="F36" s="651">
        <v>0</v>
      </c>
      <c r="G36" s="651">
        <v>0</v>
      </c>
      <c r="H36" s="651">
        <v>0</v>
      </c>
      <c r="I36" s="651">
        <v>0</v>
      </c>
      <c r="J36" s="651">
        <v>0</v>
      </c>
      <c r="K36" s="652">
        <v>0</v>
      </c>
      <c r="L36" s="652">
        <v>0</v>
      </c>
      <c r="M36" s="651">
        <v>0</v>
      </c>
      <c r="N36" s="652">
        <v>0</v>
      </c>
      <c r="O36" s="652">
        <v>1</v>
      </c>
      <c r="P36" s="652">
        <v>1</v>
      </c>
      <c r="Q36" s="652">
        <v>0</v>
      </c>
      <c r="R36" s="652">
        <v>0</v>
      </c>
      <c r="S36" s="652">
        <v>0</v>
      </c>
      <c r="T36" s="652">
        <v>0</v>
      </c>
      <c r="U36" s="652">
        <v>1</v>
      </c>
      <c r="V36" s="652">
        <v>1</v>
      </c>
      <c r="W36" s="652">
        <v>0</v>
      </c>
      <c r="X36" s="652">
        <v>1</v>
      </c>
      <c r="Y36" s="652">
        <v>1</v>
      </c>
      <c r="Z36" s="652">
        <v>0</v>
      </c>
      <c r="AA36" s="652">
        <v>0</v>
      </c>
      <c r="AB36" s="652">
        <v>0</v>
      </c>
      <c r="AC36" s="652">
        <v>0</v>
      </c>
      <c r="AD36" s="652">
        <v>1</v>
      </c>
      <c r="AE36" s="652">
        <v>1</v>
      </c>
      <c r="AF36" s="652">
        <v>0</v>
      </c>
      <c r="AG36" s="652">
        <v>0</v>
      </c>
      <c r="AH36" s="652">
        <v>0</v>
      </c>
      <c r="AI36" s="652">
        <v>0</v>
      </c>
      <c r="AJ36" s="652">
        <v>0</v>
      </c>
      <c r="AK36" s="652">
        <v>0</v>
      </c>
      <c r="AL36" s="652">
        <v>0</v>
      </c>
      <c r="AM36" s="652">
        <v>0</v>
      </c>
      <c r="AN36" s="652">
        <v>0</v>
      </c>
      <c r="AO36" s="652">
        <v>0</v>
      </c>
    </row>
    <row r="37" spans="1:41" ht="27" customHeight="1" thickBot="1">
      <c r="A37" s="2783"/>
      <c r="B37" s="656" t="s">
        <v>1298</v>
      </c>
      <c r="C37" s="651">
        <v>2</v>
      </c>
      <c r="D37" s="651">
        <v>0</v>
      </c>
      <c r="E37" s="651">
        <v>2</v>
      </c>
      <c r="F37" s="651">
        <v>0</v>
      </c>
      <c r="G37" s="651">
        <v>0</v>
      </c>
      <c r="H37" s="651">
        <v>0</v>
      </c>
      <c r="I37" s="651">
        <v>2</v>
      </c>
      <c r="J37" s="651">
        <v>0</v>
      </c>
      <c r="K37" s="652">
        <v>2</v>
      </c>
      <c r="L37" s="652">
        <v>2</v>
      </c>
      <c r="M37" s="652">
        <v>0</v>
      </c>
      <c r="N37" s="652">
        <v>2</v>
      </c>
      <c r="O37" s="652">
        <v>1</v>
      </c>
      <c r="P37" s="652">
        <v>1</v>
      </c>
      <c r="Q37" s="652">
        <v>0</v>
      </c>
      <c r="R37" s="652">
        <v>0</v>
      </c>
      <c r="S37" s="652">
        <v>0</v>
      </c>
      <c r="T37" s="652">
        <v>0</v>
      </c>
      <c r="U37" s="652">
        <v>1</v>
      </c>
      <c r="V37" s="652">
        <v>1</v>
      </c>
      <c r="W37" s="652">
        <v>0</v>
      </c>
      <c r="X37" s="652">
        <v>3</v>
      </c>
      <c r="Y37" s="652">
        <v>1</v>
      </c>
      <c r="Z37" s="652">
        <v>2</v>
      </c>
      <c r="AA37" s="652">
        <v>0</v>
      </c>
      <c r="AB37" s="652">
        <v>0</v>
      </c>
      <c r="AC37" s="652">
        <v>0</v>
      </c>
      <c r="AD37" s="652">
        <v>3</v>
      </c>
      <c r="AE37" s="652">
        <v>1</v>
      </c>
      <c r="AF37" s="652">
        <v>2</v>
      </c>
      <c r="AG37" s="652">
        <v>0</v>
      </c>
      <c r="AH37" s="652">
        <v>0</v>
      </c>
      <c r="AI37" s="652">
        <v>0</v>
      </c>
      <c r="AJ37" s="652">
        <v>0</v>
      </c>
      <c r="AK37" s="652">
        <v>0</v>
      </c>
      <c r="AL37" s="652">
        <v>0</v>
      </c>
      <c r="AM37" s="652">
        <v>0</v>
      </c>
      <c r="AN37" s="652">
        <v>0</v>
      </c>
      <c r="AO37" s="651">
        <v>0</v>
      </c>
    </row>
    <row r="38" spans="1:41" ht="27" customHeight="1">
      <c r="A38" s="2781" t="s">
        <v>1344</v>
      </c>
      <c r="B38" s="655" t="s">
        <v>833</v>
      </c>
      <c r="C38" s="651">
        <v>11</v>
      </c>
      <c r="D38" s="651">
        <v>3</v>
      </c>
      <c r="E38" s="651">
        <v>8</v>
      </c>
      <c r="F38" s="651">
        <v>1</v>
      </c>
      <c r="G38" s="651">
        <v>1</v>
      </c>
      <c r="H38" s="652">
        <v>0</v>
      </c>
      <c r="I38" s="652">
        <v>10</v>
      </c>
      <c r="J38" s="652">
        <v>2</v>
      </c>
      <c r="K38" s="652">
        <v>8</v>
      </c>
      <c r="L38" s="651">
        <v>11</v>
      </c>
      <c r="M38" s="651">
        <v>3</v>
      </c>
      <c r="N38" s="651">
        <v>8</v>
      </c>
      <c r="O38" s="651">
        <v>10</v>
      </c>
      <c r="P38" s="651">
        <v>4</v>
      </c>
      <c r="Q38" s="651">
        <v>5</v>
      </c>
      <c r="R38" s="652">
        <v>2</v>
      </c>
      <c r="S38" s="652">
        <v>1</v>
      </c>
      <c r="T38" s="652">
        <v>1</v>
      </c>
      <c r="U38" s="652">
        <v>8</v>
      </c>
      <c r="V38" s="651">
        <v>3</v>
      </c>
      <c r="W38" s="651">
        <v>5</v>
      </c>
      <c r="X38" s="651">
        <v>19</v>
      </c>
      <c r="Y38" s="651">
        <v>7</v>
      </c>
      <c r="Z38" s="651">
        <v>14</v>
      </c>
      <c r="AA38" s="652">
        <v>0</v>
      </c>
      <c r="AB38" s="652">
        <v>0</v>
      </c>
      <c r="AC38" s="652">
        <v>0</v>
      </c>
      <c r="AD38" s="652">
        <v>21</v>
      </c>
      <c r="AE38" s="652">
        <v>7</v>
      </c>
      <c r="AF38" s="651">
        <v>14</v>
      </c>
      <c r="AG38" s="652">
        <v>0</v>
      </c>
      <c r="AH38" s="652">
        <v>0</v>
      </c>
      <c r="AI38" s="652">
        <v>0</v>
      </c>
      <c r="AJ38" s="652">
        <v>0</v>
      </c>
      <c r="AK38" s="652">
        <v>0</v>
      </c>
      <c r="AL38" s="652">
        <v>0</v>
      </c>
      <c r="AM38" s="652">
        <v>0</v>
      </c>
      <c r="AN38" s="652">
        <v>0</v>
      </c>
      <c r="AO38" s="652">
        <v>0</v>
      </c>
    </row>
    <row r="39" spans="1:41" ht="27" customHeight="1">
      <c r="A39" s="2782"/>
      <c r="B39" s="650" t="s">
        <v>1294</v>
      </c>
      <c r="C39" s="652">
        <v>0</v>
      </c>
      <c r="D39" s="652">
        <v>0</v>
      </c>
      <c r="E39" s="652">
        <v>0</v>
      </c>
      <c r="F39" s="652">
        <v>0</v>
      </c>
      <c r="G39" s="652">
        <v>0</v>
      </c>
      <c r="H39" s="652">
        <v>0</v>
      </c>
      <c r="I39" s="652">
        <v>0</v>
      </c>
      <c r="J39" s="651">
        <v>0</v>
      </c>
      <c r="K39" s="651">
        <v>0</v>
      </c>
      <c r="L39" s="652">
        <v>0</v>
      </c>
      <c r="M39" s="652">
        <v>0</v>
      </c>
      <c r="N39" s="652">
        <v>0</v>
      </c>
      <c r="O39" s="652">
        <v>0</v>
      </c>
      <c r="P39" s="652">
        <v>0</v>
      </c>
      <c r="Q39" s="652">
        <v>0</v>
      </c>
      <c r="R39" s="652">
        <v>0</v>
      </c>
      <c r="S39" s="651">
        <v>0</v>
      </c>
      <c r="T39" s="651">
        <v>0</v>
      </c>
      <c r="U39" s="652">
        <v>0</v>
      </c>
      <c r="V39" s="652">
        <v>0</v>
      </c>
      <c r="W39" s="652">
        <v>0</v>
      </c>
      <c r="X39" s="652">
        <v>0</v>
      </c>
      <c r="Y39" s="652">
        <v>0</v>
      </c>
      <c r="Z39" s="652">
        <v>0</v>
      </c>
      <c r="AA39" s="652">
        <v>0</v>
      </c>
      <c r="AB39" s="651">
        <v>0</v>
      </c>
      <c r="AC39" s="651">
        <v>0</v>
      </c>
      <c r="AD39" s="652">
        <v>0</v>
      </c>
      <c r="AE39" s="652">
        <v>0</v>
      </c>
      <c r="AF39" s="652">
        <v>0</v>
      </c>
      <c r="AG39" s="652">
        <v>0</v>
      </c>
      <c r="AH39" s="652">
        <v>0</v>
      </c>
      <c r="AI39" s="652">
        <v>0</v>
      </c>
      <c r="AJ39" s="652">
        <v>0</v>
      </c>
      <c r="AK39" s="651">
        <v>0</v>
      </c>
      <c r="AL39" s="651">
        <v>0</v>
      </c>
      <c r="AM39" s="652">
        <v>0</v>
      </c>
      <c r="AN39" s="652">
        <v>0</v>
      </c>
      <c r="AO39" s="652">
        <v>0</v>
      </c>
    </row>
    <row r="40" spans="1:41" ht="27" customHeight="1">
      <c r="A40" s="2782"/>
      <c r="B40" s="637" t="s">
        <v>1295</v>
      </c>
      <c r="C40" s="651">
        <v>3</v>
      </c>
      <c r="D40" s="651">
        <v>0</v>
      </c>
      <c r="E40" s="651">
        <v>3</v>
      </c>
      <c r="F40" s="651">
        <v>0</v>
      </c>
      <c r="G40" s="651">
        <v>0</v>
      </c>
      <c r="H40" s="652">
        <v>0</v>
      </c>
      <c r="I40" s="652">
        <v>3</v>
      </c>
      <c r="J40" s="652">
        <v>0</v>
      </c>
      <c r="K40" s="652">
        <v>3</v>
      </c>
      <c r="L40" s="651">
        <v>3</v>
      </c>
      <c r="M40" s="651">
        <v>0</v>
      </c>
      <c r="N40" s="651">
        <v>3</v>
      </c>
      <c r="O40" s="651">
        <v>1</v>
      </c>
      <c r="P40" s="651">
        <v>1</v>
      </c>
      <c r="Q40" s="651">
        <v>0</v>
      </c>
      <c r="R40" s="652">
        <v>0</v>
      </c>
      <c r="S40" s="652">
        <v>0</v>
      </c>
      <c r="T40" s="652">
        <v>0</v>
      </c>
      <c r="U40" s="652">
        <v>1</v>
      </c>
      <c r="V40" s="651">
        <v>1</v>
      </c>
      <c r="W40" s="651">
        <v>0</v>
      </c>
      <c r="X40" s="651">
        <v>4</v>
      </c>
      <c r="Y40" s="651">
        <v>1</v>
      </c>
      <c r="Z40" s="651">
        <v>3</v>
      </c>
      <c r="AA40" s="652">
        <v>0</v>
      </c>
      <c r="AB40" s="652">
        <v>0</v>
      </c>
      <c r="AC40" s="652">
        <v>0</v>
      </c>
      <c r="AD40" s="652">
        <v>4</v>
      </c>
      <c r="AE40" s="652">
        <v>1</v>
      </c>
      <c r="AF40" s="651">
        <v>3</v>
      </c>
      <c r="AG40" s="652">
        <v>0</v>
      </c>
      <c r="AH40" s="652">
        <v>0</v>
      </c>
      <c r="AI40" s="652">
        <v>0</v>
      </c>
      <c r="AJ40" s="652">
        <v>0</v>
      </c>
      <c r="AK40" s="652">
        <v>0</v>
      </c>
      <c r="AL40" s="652">
        <v>0</v>
      </c>
      <c r="AM40" s="652">
        <v>0</v>
      </c>
      <c r="AN40" s="652">
        <v>0</v>
      </c>
      <c r="AO40" s="652">
        <v>0</v>
      </c>
    </row>
    <row r="41" spans="1:41" ht="27" customHeight="1">
      <c r="A41" s="2782"/>
      <c r="B41" s="637" t="s">
        <v>1296</v>
      </c>
      <c r="C41" s="651">
        <v>4</v>
      </c>
      <c r="D41" s="651">
        <v>3</v>
      </c>
      <c r="E41" s="651">
        <v>1</v>
      </c>
      <c r="F41" s="651">
        <v>1</v>
      </c>
      <c r="G41" s="651">
        <v>1</v>
      </c>
      <c r="H41" s="652">
        <v>0</v>
      </c>
      <c r="I41" s="652">
        <v>3</v>
      </c>
      <c r="J41" s="652">
        <v>2</v>
      </c>
      <c r="K41" s="652">
        <v>1</v>
      </c>
      <c r="L41" s="651">
        <v>4</v>
      </c>
      <c r="M41" s="651">
        <v>3</v>
      </c>
      <c r="N41" s="651">
        <v>1</v>
      </c>
      <c r="O41" s="651">
        <v>5</v>
      </c>
      <c r="P41" s="651">
        <v>2</v>
      </c>
      <c r="Q41" s="651">
        <v>3</v>
      </c>
      <c r="R41" s="652">
        <v>1</v>
      </c>
      <c r="S41" s="652">
        <v>1</v>
      </c>
      <c r="T41" s="652">
        <v>0</v>
      </c>
      <c r="U41" s="652">
        <v>4</v>
      </c>
      <c r="V41" s="651">
        <v>1</v>
      </c>
      <c r="W41" s="651">
        <v>3</v>
      </c>
      <c r="X41" s="651">
        <v>9</v>
      </c>
      <c r="Y41" s="651">
        <v>5</v>
      </c>
      <c r="Z41" s="651">
        <v>4</v>
      </c>
      <c r="AA41" s="652">
        <v>0</v>
      </c>
      <c r="AB41" s="652">
        <v>0</v>
      </c>
      <c r="AC41" s="652">
        <v>0</v>
      </c>
      <c r="AD41" s="652">
        <v>9</v>
      </c>
      <c r="AE41" s="652">
        <v>5</v>
      </c>
      <c r="AF41" s="651">
        <v>4</v>
      </c>
      <c r="AG41" s="652">
        <v>0</v>
      </c>
      <c r="AH41" s="652">
        <v>0</v>
      </c>
      <c r="AI41" s="652">
        <v>0</v>
      </c>
      <c r="AJ41" s="652">
        <v>0</v>
      </c>
      <c r="AK41" s="652">
        <v>0</v>
      </c>
      <c r="AL41" s="652">
        <v>0</v>
      </c>
      <c r="AM41" s="652">
        <v>0</v>
      </c>
      <c r="AN41" s="652">
        <v>0</v>
      </c>
      <c r="AO41" s="652">
        <v>0</v>
      </c>
    </row>
    <row r="42" spans="1:41" ht="27" customHeight="1">
      <c r="A42" s="2782"/>
      <c r="B42" s="637" t="s">
        <v>1297</v>
      </c>
      <c r="C42" s="652">
        <v>2</v>
      </c>
      <c r="D42" s="652">
        <v>0</v>
      </c>
      <c r="E42" s="652">
        <v>2</v>
      </c>
      <c r="F42" s="652">
        <v>0</v>
      </c>
      <c r="G42" s="652">
        <v>0</v>
      </c>
      <c r="H42" s="652">
        <v>0</v>
      </c>
      <c r="I42" s="652">
        <v>2</v>
      </c>
      <c r="J42" s="652">
        <v>0</v>
      </c>
      <c r="K42" s="652">
        <v>2</v>
      </c>
      <c r="L42" s="652">
        <v>2</v>
      </c>
      <c r="M42" s="652">
        <v>0</v>
      </c>
      <c r="N42" s="652">
        <v>2</v>
      </c>
      <c r="O42" s="652">
        <v>1</v>
      </c>
      <c r="P42" s="652">
        <v>0</v>
      </c>
      <c r="Q42" s="652">
        <v>0</v>
      </c>
      <c r="R42" s="652">
        <v>0</v>
      </c>
      <c r="S42" s="652">
        <v>0</v>
      </c>
      <c r="T42" s="652">
        <v>0</v>
      </c>
      <c r="U42" s="652">
        <v>1</v>
      </c>
      <c r="V42" s="652">
        <v>0</v>
      </c>
      <c r="W42" s="652">
        <v>1</v>
      </c>
      <c r="X42" s="652">
        <v>3</v>
      </c>
      <c r="Y42" s="652">
        <v>0</v>
      </c>
      <c r="Z42" s="652">
        <v>3</v>
      </c>
      <c r="AA42" s="652">
        <v>0</v>
      </c>
      <c r="AB42" s="652">
        <v>0</v>
      </c>
      <c r="AC42" s="652">
        <v>0</v>
      </c>
      <c r="AD42" s="652">
        <v>3</v>
      </c>
      <c r="AE42" s="652">
        <v>0</v>
      </c>
      <c r="AF42" s="652">
        <v>3</v>
      </c>
      <c r="AG42" s="652">
        <v>0</v>
      </c>
      <c r="AH42" s="652">
        <v>0</v>
      </c>
      <c r="AI42" s="652">
        <v>0</v>
      </c>
      <c r="AJ42" s="652">
        <v>0</v>
      </c>
      <c r="AK42" s="652">
        <v>0</v>
      </c>
      <c r="AL42" s="652">
        <v>0</v>
      </c>
      <c r="AM42" s="652">
        <v>0</v>
      </c>
      <c r="AN42" s="652">
        <v>0</v>
      </c>
      <c r="AO42" s="652">
        <v>0</v>
      </c>
    </row>
    <row r="43" spans="1:41" ht="27" customHeight="1" thickBot="1">
      <c r="A43" s="2783"/>
      <c r="B43" s="656" t="s">
        <v>1298</v>
      </c>
      <c r="C43" s="652">
        <v>2</v>
      </c>
      <c r="D43" s="652">
        <v>0</v>
      </c>
      <c r="E43" s="652">
        <v>2</v>
      </c>
      <c r="F43" s="652">
        <v>0</v>
      </c>
      <c r="G43" s="652">
        <v>0</v>
      </c>
      <c r="H43" s="652">
        <v>0</v>
      </c>
      <c r="I43" s="652">
        <v>2</v>
      </c>
      <c r="J43" s="652">
        <v>0</v>
      </c>
      <c r="K43" s="652">
        <v>2</v>
      </c>
      <c r="L43" s="652">
        <v>2</v>
      </c>
      <c r="M43" s="652">
        <v>0</v>
      </c>
      <c r="N43" s="652">
        <v>2</v>
      </c>
      <c r="O43" s="652">
        <v>3</v>
      </c>
      <c r="P43" s="652">
        <v>1</v>
      </c>
      <c r="Q43" s="652">
        <v>2</v>
      </c>
      <c r="R43" s="652">
        <v>1</v>
      </c>
      <c r="S43" s="652">
        <v>0</v>
      </c>
      <c r="T43" s="652">
        <v>1</v>
      </c>
      <c r="U43" s="652">
        <v>2</v>
      </c>
      <c r="V43" s="652">
        <v>1</v>
      </c>
      <c r="W43" s="652">
        <v>1</v>
      </c>
      <c r="X43" s="652">
        <v>5</v>
      </c>
      <c r="Y43" s="652">
        <v>1</v>
      </c>
      <c r="Z43" s="652">
        <v>4</v>
      </c>
      <c r="AA43" s="652">
        <v>0</v>
      </c>
      <c r="AB43" s="652">
        <v>0</v>
      </c>
      <c r="AC43" s="652">
        <v>0</v>
      </c>
      <c r="AD43" s="652">
        <v>5</v>
      </c>
      <c r="AE43" s="652">
        <v>1</v>
      </c>
      <c r="AF43" s="652">
        <v>4</v>
      </c>
      <c r="AG43" s="652">
        <v>0</v>
      </c>
      <c r="AH43" s="652">
        <v>0</v>
      </c>
      <c r="AI43" s="652">
        <v>0</v>
      </c>
      <c r="AJ43" s="652">
        <v>0</v>
      </c>
      <c r="AK43" s="652">
        <v>0</v>
      </c>
      <c r="AL43" s="652">
        <v>0</v>
      </c>
      <c r="AM43" s="652">
        <v>0</v>
      </c>
      <c r="AN43" s="652">
        <v>0</v>
      </c>
      <c r="AO43" s="652">
        <v>0</v>
      </c>
    </row>
    <row r="44" spans="1:41" ht="27" customHeight="1">
      <c r="A44" s="2781" t="s">
        <v>1345</v>
      </c>
      <c r="B44" s="655" t="s">
        <v>833</v>
      </c>
      <c r="C44" s="657">
        <v>21</v>
      </c>
      <c r="D44" s="657">
        <v>13</v>
      </c>
      <c r="E44" s="658">
        <v>8</v>
      </c>
      <c r="F44" s="657">
        <v>3</v>
      </c>
      <c r="G44" s="657">
        <v>2</v>
      </c>
      <c r="H44" s="657">
        <v>1</v>
      </c>
      <c r="I44" s="658">
        <v>18</v>
      </c>
      <c r="J44" s="651">
        <v>11</v>
      </c>
      <c r="K44" s="651">
        <v>7</v>
      </c>
      <c r="L44" s="657">
        <v>7</v>
      </c>
      <c r="M44" s="652">
        <v>4</v>
      </c>
      <c r="N44" s="651">
        <v>4</v>
      </c>
      <c r="O44" s="657">
        <v>21</v>
      </c>
      <c r="P44" s="657">
        <v>13</v>
      </c>
      <c r="Q44" s="658">
        <v>8</v>
      </c>
      <c r="R44" s="657">
        <v>4</v>
      </c>
      <c r="S44" s="651">
        <v>3</v>
      </c>
      <c r="T44" s="651">
        <v>1</v>
      </c>
      <c r="U44" s="658">
        <v>17</v>
      </c>
      <c r="V44" s="651">
        <v>10</v>
      </c>
      <c r="W44" s="651">
        <v>7</v>
      </c>
      <c r="X44" s="657">
        <v>0</v>
      </c>
      <c r="Y44" s="657">
        <v>0</v>
      </c>
      <c r="Z44" s="657">
        <v>0</v>
      </c>
      <c r="AA44" s="657">
        <v>0</v>
      </c>
      <c r="AB44" s="657">
        <v>0</v>
      </c>
      <c r="AC44" s="657">
        <v>0</v>
      </c>
      <c r="AD44" s="657">
        <v>0</v>
      </c>
      <c r="AE44" s="657">
        <v>0</v>
      </c>
      <c r="AF44" s="657">
        <v>0</v>
      </c>
      <c r="AG44" s="657">
        <v>0</v>
      </c>
      <c r="AH44" s="657">
        <v>0</v>
      </c>
      <c r="AI44" s="657">
        <v>0</v>
      </c>
      <c r="AJ44" s="657">
        <v>0</v>
      </c>
      <c r="AK44" s="657">
        <v>0</v>
      </c>
      <c r="AL44" s="657">
        <v>0</v>
      </c>
      <c r="AM44" s="657">
        <v>0</v>
      </c>
      <c r="AN44" s="657">
        <v>0</v>
      </c>
      <c r="AO44" s="657">
        <v>0</v>
      </c>
    </row>
    <row r="45" spans="1:41" ht="27" customHeight="1">
      <c r="A45" s="2782"/>
      <c r="B45" s="650" t="s">
        <v>1294</v>
      </c>
      <c r="C45" s="657">
        <v>1</v>
      </c>
      <c r="D45" s="658">
        <v>1</v>
      </c>
      <c r="E45" s="658">
        <v>0</v>
      </c>
      <c r="F45" s="657">
        <v>0</v>
      </c>
      <c r="G45" s="651">
        <v>0</v>
      </c>
      <c r="H45" s="652">
        <v>0</v>
      </c>
      <c r="I45" s="658">
        <v>1</v>
      </c>
      <c r="J45" s="651">
        <v>1</v>
      </c>
      <c r="K45" s="651">
        <v>0</v>
      </c>
      <c r="L45" s="658">
        <v>0</v>
      </c>
      <c r="M45" s="652">
        <v>0</v>
      </c>
      <c r="N45" s="651">
        <v>0</v>
      </c>
      <c r="O45" s="657">
        <v>1</v>
      </c>
      <c r="P45" s="658">
        <v>1</v>
      </c>
      <c r="Q45" s="658">
        <v>0</v>
      </c>
      <c r="R45" s="657">
        <v>0</v>
      </c>
      <c r="S45" s="651">
        <v>0</v>
      </c>
      <c r="T45" s="652">
        <v>1</v>
      </c>
      <c r="U45" s="658">
        <v>1</v>
      </c>
      <c r="V45" s="651">
        <v>1</v>
      </c>
      <c r="W45" s="651">
        <v>0</v>
      </c>
      <c r="X45" s="657">
        <v>0</v>
      </c>
      <c r="Y45" s="658">
        <v>0</v>
      </c>
      <c r="Z45" s="657">
        <v>0</v>
      </c>
      <c r="AA45" s="657">
        <v>0</v>
      </c>
      <c r="AB45" s="657">
        <v>0</v>
      </c>
      <c r="AC45" s="657">
        <v>0</v>
      </c>
      <c r="AD45" s="658">
        <v>0</v>
      </c>
      <c r="AE45" s="657">
        <v>0</v>
      </c>
      <c r="AF45" s="657">
        <v>0</v>
      </c>
      <c r="AG45" s="657">
        <v>0</v>
      </c>
      <c r="AH45" s="658">
        <v>0</v>
      </c>
      <c r="AI45" s="657">
        <v>0</v>
      </c>
      <c r="AJ45" s="657">
        <v>0</v>
      </c>
      <c r="AK45" s="657">
        <v>0</v>
      </c>
      <c r="AL45" s="657">
        <v>0</v>
      </c>
      <c r="AM45" s="658">
        <v>0</v>
      </c>
      <c r="AN45" s="657">
        <v>0</v>
      </c>
      <c r="AO45" s="657">
        <v>0</v>
      </c>
    </row>
    <row r="46" spans="1:41" ht="27" customHeight="1">
      <c r="A46" s="2782"/>
      <c r="B46" s="637" t="s">
        <v>1295</v>
      </c>
      <c r="C46" s="657">
        <v>6</v>
      </c>
      <c r="D46" s="658">
        <v>3</v>
      </c>
      <c r="E46" s="657">
        <v>3</v>
      </c>
      <c r="F46" s="657">
        <v>0</v>
      </c>
      <c r="G46" s="651">
        <v>0</v>
      </c>
      <c r="H46" s="652">
        <v>0</v>
      </c>
      <c r="I46" s="657">
        <v>6</v>
      </c>
      <c r="J46" s="651">
        <v>3</v>
      </c>
      <c r="K46" s="651">
        <v>3</v>
      </c>
      <c r="L46" s="658">
        <v>2</v>
      </c>
      <c r="M46" s="651">
        <v>1</v>
      </c>
      <c r="N46" s="651">
        <v>1</v>
      </c>
      <c r="O46" s="657">
        <v>6</v>
      </c>
      <c r="P46" s="658">
        <v>3</v>
      </c>
      <c r="Q46" s="657">
        <v>3</v>
      </c>
      <c r="R46" s="657">
        <v>1</v>
      </c>
      <c r="S46" s="651">
        <v>1</v>
      </c>
      <c r="T46" s="652">
        <v>0</v>
      </c>
      <c r="U46" s="657">
        <v>5</v>
      </c>
      <c r="V46" s="651">
        <v>2</v>
      </c>
      <c r="W46" s="651">
        <v>3</v>
      </c>
      <c r="X46" s="658">
        <v>0</v>
      </c>
      <c r="Y46" s="658">
        <v>0</v>
      </c>
      <c r="Z46" s="657">
        <v>0</v>
      </c>
      <c r="AA46" s="657">
        <v>0</v>
      </c>
      <c r="AB46" s="657">
        <v>0</v>
      </c>
      <c r="AC46" s="658">
        <v>0</v>
      </c>
      <c r="AD46" s="658">
        <v>0</v>
      </c>
      <c r="AE46" s="657">
        <v>0</v>
      </c>
      <c r="AF46" s="657">
        <v>0</v>
      </c>
      <c r="AG46" s="658">
        <v>0</v>
      </c>
      <c r="AH46" s="658">
        <v>0</v>
      </c>
      <c r="AI46" s="657">
        <v>0</v>
      </c>
      <c r="AJ46" s="657">
        <v>0</v>
      </c>
      <c r="AK46" s="657">
        <v>0</v>
      </c>
      <c r="AL46" s="658">
        <v>0</v>
      </c>
      <c r="AM46" s="658">
        <v>0</v>
      </c>
      <c r="AN46" s="657">
        <v>0</v>
      </c>
      <c r="AO46" s="657">
        <v>0</v>
      </c>
    </row>
    <row r="47" spans="1:41" ht="27" customHeight="1">
      <c r="A47" s="2782"/>
      <c r="B47" s="637" t="s">
        <v>1296</v>
      </c>
      <c r="C47" s="657">
        <v>5</v>
      </c>
      <c r="D47" s="657">
        <v>4</v>
      </c>
      <c r="E47" s="658">
        <v>1</v>
      </c>
      <c r="F47" s="657">
        <v>2</v>
      </c>
      <c r="G47" s="651">
        <v>2</v>
      </c>
      <c r="H47" s="651">
        <v>0</v>
      </c>
      <c r="I47" s="658">
        <v>3</v>
      </c>
      <c r="J47" s="651">
        <v>2</v>
      </c>
      <c r="K47" s="651">
        <v>1</v>
      </c>
      <c r="L47" s="657">
        <v>1</v>
      </c>
      <c r="M47" s="652">
        <v>1</v>
      </c>
      <c r="N47" s="651">
        <v>0</v>
      </c>
      <c r="O47" s="657">
        <v>5</v>
      </c>
      <c r="P47" s="657">
        <v>4</v>
      </c>
      <c r="Q47" s="658">
        <v>1</v>
      </c>
      <c r="R47" s="657">
        <v>2</v>
      </c>
      <c r="S47" s="651">
        <v>2</v>
      </c>
      <c r="T47" s="651">
        <v>0</v>
      </c>
      <c r="U47" s="658">
        <v>3</v>
      </c>
      <c r="V47" s="651">
        <v>2</v>
      </c>
      <c r="W47" s="651">
        <v>1</v>
      </c>
      <c r="X47" s="658">
        <v>0</v>
      </c>
      <c r="Y47" s="657">
        <v>0</v>
      </c>
      <c r="Z47" s="657">
        <v>0</v>
      </c>
      <c r="AA47" s="657">
        <v>0</v>
      </c>
      <c r="AB47" s="657">
        <v>0</v>
      </c>
      <c r="AC47" s="658">
        <v>0</v>
      </c>
      <c r="AD47" s="657">
        <v>0</v>
      </c>
      <c r="AE47" s="657">
        <v>0</v>
      </c>
      <c r="AF47" s="657">
        <v>0</v>
      </c>
      <c r="AG47" s="658">
        <v>0</v>
      </c>
      <c r="AH47" s="657">
        <v>0</v>
      </c>
      <c r="AI47" s="657">
        <v>0</v>
      </c>
      <c r="AJ47" s="657">
        <v>0</v>
      </c>
      <c r="AK47" s="657">
        <v>0</v>
      </c>
      <c r="AL47" s="658">
        <v>0</v>
      </c>
      <c r="AM47" s="657">
        <v>0</v>
      </c>
      <c r="AN47" s="657">
        <v>0</v>
      </c>
      <c r="AO47" s="657">
        <v>0</v>
      </c>
    </row>
    <row r="48" spans="1:41" ht="27" customHeight="1">
      <c r="A48" s="2782"/>
      <c r="B48" s="637" t="s">
        <v>1297</v>
      </c>
      <c r="C48" s="657">
        <v>6</v>
      </c>
      <c r="D48" s="658">
        <v>3</v>
      </c>
      <c r="E48" s="658">
        <v>3</v>
      </c>
      <c r="F48" s="657">
        <v>1</v>
      </c>
      <c r="G48" s="651">
        <v>0</v>
      </c>
      <c r="H48" s="652">
        <v>1</v>
      </c>
      <c r="I48" s="658">
        <v>5</v>
      </c>
      <c r="J48" s="651">
        <v>3</v>
      </c>
      <c r="K48" s="651">
        <v>2</v>
      </c>
      <c r="L48" s="658">
        <v>2</v>
      </c>
      <c r="M48" s="652">
        <v>0</v>
      </c>
      <c r="N48" s="651">
        <v>2</v>
      </c>
      <c r="O48" s="657">
        <v>6</v>
      </c>
      <c r="P48" s="658">
        <v>3</v>
      </c>
      <c r="Q48" s="658">
        <v>3</v>
      </c>
      <c r="R48" s="657">
        <v>1</v>
      </c>
      <c r="S48" s="651">
        <v>0</v>
      </c>
      <c r="T48" s="652">
        <v>0</v>
      </c>
      <c r="U48" s="658">
        <v>5</v>
      </c>
      <c r="V48" s="651">
        <v>3</v>
      </c>
      <c r="W48" s="651">
        <v>2</v>
      </c>
      <c r="X48" s="658">
        <v>0</v>
      </c>
      <c r="Y48" s="657">
        <v>0</v>
      </c>
      <c r="Z48" s="657">
        <v>0</v>
      </c>
      <c r="AA48" s="657">
        <v>0</v>
      </c>
      <c r="AB48" s="657">
        <v>0</v>
      </c>
      <c r="AC48" s="658">
        <v>0</v>
      </c>
      <c r="AD48" s="657">
        <v>0</v>
      </c>
      <c r="AE48" s="657">
        <v>0</v>
      </c>
      <c r="AF48" s="657">
        <v>0</v>
      </c>
      <c r="AG48" s="658">
        <v>0</v>
      </c>
      <c r="AH48" s="657">
        <v>0</v>
      </c>
      <c r="AI48" s="657">
        <v>0</v>
      </c>
      <c r="AJ48" s="657">
        <v>0</v>
      </c>
      <c r="AK48" s="657">
        <v>0</v>
      </c>
      <c r="AL48" s="658">
        <v>0</v>
      </c>
      <c r="AM48" s="657">
        <v>0</v>
      </c>
      <c r="AN48" s="657">
        <v>0</v>
      </c>
      <c r="AO48" s="657">
        <v>0</v>
      </c>
    </row>
    <row r="49" spans="1:44" ht="27" customHeight="1" thickBot="1">
      <c r="A49" s="2783"/>
      <c r="B49" s="656" t="s">
        <v>1298</v>
      </c>
      <c r="C49" s="657">
        <v>3</v>
      </c>
      <c r="D49" s="658">
        <v>2</v>
      </c>
      <c r="E49" s="657">
        <v>1</v>
      </c>
      <c r="F49" s="657">
        <v>0</v>
      </c>
      <c r="G49" s="651">
        <v>0</v>
      </c>
      <c r="H49" s="652">
        <v>0</v>
      </c>
      <c r="I49" s="657">
        <v>3</v>
      </c>
      <c r="J49" s="651">
        <v>2</v>
      </c>
      <c r="K49" s="651">
        <v>1</v>
      </c>
      <c r="L49" s="658">
        <v>2</v>
      </c>
      <c r="M49" s="651">
        <v>1</v>
      </c>
      <c r="N49" s="651">
        <v>1</v>
      </c>
      <c r="O49" s="657">
        <v>3</v>
      </c>
      <c r="P49" s="658">
        <v>2</v>
      </c>
      <c r="Q49" s="657">
        <v>1</v>
      </c>
      <c r="R49" s="657">
        <v>0</v>
      </c>
      <c r="S49" s="651">
        <v>0</v>
      </c>
      <c r="T49" s="652">
        <v>0</v>
      </c>
      <c r="U49" s="657">
        <v>3</v>
      </c>
      <c r="V49" s="651">
        <v>2</v>
      </c>
      <c r="W49" s="651">
        <v>1</v>
      </c>
      <c r="X49" s="657">
        <v>0</v>
      </c>
      <c r="Y49" s="657">
        <v>0</v>
      </c>
      <c r="Z49" s="657">
        <v>0</v>
      </c>
      <c r="AA49" s="657">
        <v>0</v>
      </c>
      <c r="AB49" s="657">
        <v>0</v>
      </c>
      <c r="AC49" s="657">
        <v>0</v>
      </c>
      <c r="AD49" s="657">
        <v>0</v>
      </c>
      <c r="AE49" s="657">
        <v>0</v>
      </c>
      <c r="AF49" s="657">
        <v>0</v>
      </c>
      <c r="AG49" s="657">
        <v>0</v>
      </c>
      <c r="AH49" s="657">
        <v>0</v>
      </c>
      <c r="AI49" s="657">
        <v>0</v>
      </c>
      <c r="AJ49" s="657">
        <v>0</v>
      </c>
      <c r="AK49" s="657">
        <v>0</v>
      </c>
      <c r="AL49" s="657">
        <v>0</v>
      </c>
      <c r="AM49" s="657">
        <v>0</v>
      </c>
      <c r="AN49" s="657">
        <v>0</v>
      </c>
      <c r="AO49" s="657">
        <v>0</v>
      </c>
    </row>
    <row r="50" spans="1:44" ht="27" customHeight="1">
      <c r="A50" s="2781" t="s">
        <v>1346</v>
      </c>
      <c r="B50" s="655" t="s">
        <v>833</v>
      </c>
      <c r="C50" s="657">
        <v>15</v>
      </c>
      <c r="D50" s="657">
        <v>6</v>
      </c>
      <c r="E50" s="657">
        <v>9</v>
      </c>
      <c r="F50" s="657">
        <v>3</v>
      </c>
      <c r="G50" s="651">
        <v>2</v>
      </c>
      <c r="H50" s="651">
        <v>1</v>
      </c>
      <c r="I50" s="657">
        <v>12</v>
      </c>
      <c r="J50" s="651">
        <v>4</v>
      </c>
      <c r="K50" s="652">
        <v>8</v>
      </c>
      <c r="L50" s="658">
        <v>10</v>
      </c>
      <c r="M50" s="652">
        <v>4</v>
      </c>
      <c r="N50" s="651">
        <v>6</v>
      </c>
      <c r="O50" s="657">
        <v>0</v>
      </c>
      <c r="P50" s="657">
        <v>0</v>
      </c>
      <c r="Q50" s="657">
        <v>0</v>
      </c>
      <c r="R50" s="657">
        <v>0</v>
      </c>
      <c r="S50" s="651">
        <v>0</v>
      </c>
      <c r="T50" s="651">
        <v>0</v>
      </c>
      <c r="U50" s="657">
        <v>2</v>
      </c>
      <c r="V50" s="651">
        <v>0</v>
      </c>
      <c r="W50" s="651">
        <v>2</v>
      </c>
      <c r="X50" s="657">
        <v>30</v>
      </c>
      <c r="Y50" s="657">
        <v>10</v>
      </c>
      <c r="Z50" s="657">
        <v>18</v>
      </c>
      <c r="AA50" s="657">
        <v>11</v>
      </c>
      <c r="AB50" s="657">
        <v>6</v>
      </c>
      <c r="AC50" s="657">
        <v>9</v>
      </c>
      <c r="AD50" s="657">
        <v>15</v>
      </c>
      <c r="AE50" s="657">
        <v>6</v>
      </c>
      <c r="AF50" s="657">
        <v>9</v>
      </c>
      <c r="AG50" s="657">
        <v>0</v>
      </c>
      <c r="AH50" s="657">
        <v>0</v>
      </c>
      <c r="AI50" s="657">
        <v>0</v>
      </c>
      <c r="AJ50" s="657">
        <v>0</v>
      </c>
      <c r="AK50" s="657">
        <v>0</v>
      </c>
      <c r="AL50" s="657">
        <v>0</v>
      </c>
      <c r="AM50" s="657">
        <v>0</v>
      </c>
      <c r="AN50" s="657">
        <v>0</v>
      </c>
      <c r="AO50" s="657">
        <v>0</v>
      </c>
    </row>
    <row r="51" spans="1:44" ht="27" customHeight="1">
      <c r="A51" s="2782"/>
      <c r="B51" s="650" t="s">
        <v>1294</v>
      </c>
      <c r="C51" s="657">
        <v>0</v>
      </c>
      <c r="D51" s="657">
        <v>0</v>
      </c>
      <c r="E51" s="657">
        <v>0</v>
      </c>
      <c r="F51" s="657">
        <v>0</v>
      </c>
      <c r="G51" s="651">
        <v>0</v>
      </c>
      <c r="H51" s="651">
        <v>0</v>
      </c>
      <c r="I51" s="657">
        <v>0</v>
      </c>
      <c r="J51" s="651">
        <v>0</v>
      </c>
      <c r="K51" s="651">
        <v>0</v>
      </c>
      <c r="L51" s="657">
        <v>0</v>
      </c>
      <c r="M51" s="651">
        <v>0</v>
      </c>
      <c r="N51" s="652">
        <v>0</v>
      </c>
      <c r="O51" s="657">
        <v>0</v>
      </c>
      <c r="P51" s="657">
        <v>0</v>
      </c>
      <c r="Q51" s="657">
        <v>0</v>
      </c>
      <c r="R51" s="657">
        <v>0</v>
      </c>
      <c r="S51" s="652">
        <v>0</v>
      </c>
      <c r="T51" s="651">
        <v>0</v>
      </c>
      <c r="U51" s="657">
        <v>0</v>
      </c>
      <c r="V51" s="651">
        <v>0</v>
      </c>
      <c r="W51" s="651">
        <v>0</v>
      </c>
      <c r="X51" s="658">
        <v>0</v>
      </c>
      <c r="Y51" s="657">
        <v>0</v>
      </c>
      <c r="Z51" s="657">
        <v>0</v>
      </c>
      <c r="AA51" s="657">
        <v>0</v>
      </c>
      <c r="AB51" s="657">
        <v>0</v>
      </c>
      <c r="AC51" s="658">
        <v>0</v>
      </c>
      <c r="AD51" s="657">
        <v>0</v>
      </c>
      <c r="AE51" s="657">
        <v>0</v>
      </c>
      <c r="AF51" s="657">
        <v>0</v>
      </c>
      <c r="AG51" s="657">
        <v>0</v>
      </c>
      <c r="AH51" s="658">
        <v>0</v>
      </c>
      <c r="AI51" s="657">
        <v>0</v>
      </c>
      <c r="AJ51" s="657">
        <v>0</v>
      </c>
      <c r="AK51" s="657">
        <v>0</v>
      </c>
      <c r="AL51" s="657">
        <v>0</v>
      </c>
      <c r="AM51" s="658">
        <v>0</v>
      </c>
      <c r="AN51" s="657">
        <v>0</v>
      </c>
      <c r="AO51" s="657">
        <v>0</v>
      </c>
    </row>
    <row r="52" spans="1:44" ht="27" customHeight="1">
      <c r="A52" s="2782"/>
      <c r="B52" s="637" t="s">
        <v>1295</v>
      </c>
      <c r="C52" s="657">
        <v>1</v>
      </c>
      <c r="D52" s="657">
        <v>1</v>
      </c>
      <c r="E52" s="657">
        <v>0</v>
      </c>
      <c r="F52" s="657">
        <v>1</v>
      </c>
      <c r="G52" s="652">
        <v>1</v>
      </c>
      <c r="H52" s="651">
        <v>0</v>
      </c>
      <c r="I52" s="657">
        <v>0</v>
      </c>
      <c r="J52" s="651">
        <v>0</v>
      </c>
      <c r="K52" s="651">
        <v>0</v>
      </c>
      <c r="L52" s="658">
        <v>1</v>
      </c>
      <c r="M52" s="652">
        <v>1</v>
      </c>
      <c r="N52" s="652">
        <v>0</v>
      </c>
      <c r="O52" s="657">
        <v>0</v>
      </c>
      <c r="P52" s="657">
        <v>0</v>
      </c>
      <c r="Q52" s="657">
        <v>0</v>
      </c>
      <c r="R52" s="658">
        <v>0</v>
      </c>
      <c r="S52" s="652">
        <v>0</v>
      </c>
      <c r="T52" s="651">
        <v>0</v>
      </c>
      <c r="U52" s="657">
        <v>0</v>
      </c>
      <c r="V52" s="651">
        <v>0</v>
      </c>
      <c r="W52" s="652">
        <v>0</v>
      </c>
      <c r="X52" s="658">
        <v>2</v>
      </c>
      <c r="Y52" s="657">
        <v>2</v>
      </c>
      <c r="Z52" s="657">
        <v>0</v>
      </c>
      <c r="AA52" s="657">
        <v>1</v>
      </c>
      <c r="AB52" s="658">
        <v>1</v>
      </c>
      <c r="AC52" s="658">
        <v>0</v>
      </c>
      <c r="AD52" s="657">
        <v>1</v>
      </c>
      <c r="AE52" s="657">
        <v>1</v>
      </c>
      <c r="AF52" s="657">
        <v>0</v>
      </c>
      <c r="AG52" s="658">
        <v>0</v>
      </c>
      <c r="AH52" s="658">
        <v>0</v>
      </c>
      <c r="AI52" s="657">
        <v>0</v>
      </c>
      <c r="AJ52" s="657">
        <v>0</v>
      </c>
      <c r="AK52" s="657">
        <v>0</v>
      </c>
      <c r="AL52" s="658">
        <v>0</v>
      </c>
      <c r="AM52" s="658">
        <v>0</v>
      </c>
      <c r="AN52" s="657">
        <v>0</v>
      </c>
      <c r="AO52" s="657">
        <v>0</v>
      </c>
    </row>
    <row r="53" spans="1:44" ht="27" customHeight="1">
      <c r="A53" s="2782"/>
      <c r="B53" s="637" t="s">
        <v>1296</v>
      </c>
      <c r="C53" s="657">
        <v>6</v>
      </c>
      <c r="D53" s="657">
        <v>2</v>
      </c>
      <c r="E53" s="657">
        <v>4</v>
      </c>
      <c r="F53" s="657">
        <v>2</v>
      </c>
      <c r="G53" s="652">
        <v>1</v>
      </c>
      <c r="H53" s="651">
        <v>1</v>
      </c>
      <c r="I53" s="657">
        <v>4</v>
      </c>
      <c r="J53" s="651">
        <v>1</v>
      </c>
      <c r="K53" s="652">
        <v>3</v>
      </c>
      <c r="L53" s="658">
        <v>6</v>
      </c>
      <c r="M53" s="652">
        <v>2</v>
      </c>
      <c r="N53" s="651">
        <v>4</v>
      </c>
      <c r="O53" s="657">
        <v>0</v>
      </c>
      <c r="P53" s="657">
        <v>0</v>
      </c>
      <c r="Q53" s="657">
        <v>0</v>
      </c>
      <c r="R53" s="658">
        <v>0</v>
      </c>
      <c r="S53" s="651">
        <v>0</v>
      </c>
      <c r="T53" s="651">
        <v>0</v>
      </c>
      <c r="U53" s="657">
        <v>0</v>
      </c>
      <c r="V53" s="651">
        <v>0</v>
      </c>
      <c r="W53" s="652">
        <v>0</v>
      </c>
      <c r="X53" s="657">
        <v>12</v>
      </c>
      <c r="Y53" s="657">
        <v>4</v>
      </c>
      <c r="Z53" s="657">
        <v>8</v>
      </c>
      <c r="AA53" s="657">
        <v>6</v>
      </c>
      <c r="AB53" s="658">
        <v>2</v>
      </c>
      <c r="AC53" s="657">
        <v>4</v>
      </c>
      <c r="AD53" s="657">
        <v>6</v>
      </c>
      <c r="AE53" s="657">
        <v>2</v>
      </c>
      <c r="AF53" s="657">
        <v>4</v>
      </c>
      <c r="AG53" s="658">
        <v>0</v>
      </c>
      <c r="AH53" s="657">
        <v>0</v>
      </c>
      <c r="AI53" s="657">
        <v>0</v>
      </c>
      <c r="AJ53" s="657">
        <v>0</v>
      </c>
      <c r="AK53" s="657">
        <v>0</v>
      </c>
      <c r="AL53" s="658">
        <v>0</v>
      </c>
      <c r="AM53" s="657">
        <v>0</v>
      </c>
      <c r="AN53" s="657">
        <v>0</v>
      </c>
      <c r="AO53" s="657">
        <v>0</v>
      </c>
    </row>
    <row r="54" spans="1:44" ht="27" customHeight="1">
      <c r="A54" s="2782"/>
      <c r="B54" s="637" t="s">
        <v>1297</v>
      </c>
      <c r="C54" s="657">
        <v>4</v>
      </c>
      <c r="D54" s="657">
        <v>2</v>
      </c>
      <c r="E54" s="657">
        <v>2</v>
      </c>
      <c r="F54" s="657">
        <v>0</v>
      </c>
      <c r="G54" s="651">
        <v>0</v>
      </c>
      <c r="H54" s="651">
        <v>0</v>
      </c>
      <c r="I54" s="657">
        <v>4</v>
      </c>
      <c r="J54" s="651">
        <v>2</v>
      </c>
      <c r="K54" s="652">
        <v>2</v>
      </c>
      <c r="L54" s="658">
        <v>1</v>
      </c>
      <c r="M54" s="652">
        <v>1</v>
      </c>
      <c r="N54" s="651">
        <v>0</v>
      </c>
      <c r="O54" s="657">
        <v>0</v>
      </c>
      <c r="P54" s="657">
        <v>0</v>
      </c>
      <c r="Q54" s="657">
        <v>0</v>
      </c>
      <c r="R54" s="658">
        <v>0</v>
      </c>
      <c r="S54" s="651">
        <v>0</v>
      </c>
      <c r="T54" s="651">
        <v>0</v>
      </c>
      <c r="U54" s="657">
        <v>0</v>
      </c>
      <c r="V54" s="651">
        <v>0</v>
      </c>
      <c r="W54" s="652">
        <v>0</v>
      </c>
      <c r="X54" s="657">
        <v>8</v>
      </c>
      <c r="Y54" s="657">
        <v>4</v>
      </c>
      <c r="Z54" s="657">
        <v>4</v>
      </c>
      <c r="AA54" s="657">
        <v>4</v>
      </c>
      <c r="AB54" s="658">
        <v>2</v>
      </c>
      <c r="AC54" s="657">
        <v>2</v>
      </c>
      <c r="AD54" s="657">
        <v>4</v>
      </c>
      <c r="AE54" s="657">
        <v>2</v>
      </c>
      <c r="AF54" s="657">
        <v>2</v>
      </c>
      <c r="AG54" s="658">
        <v>0</v>
      </c>
      <c r="AH54" s="657">
        <v>0</v>
      </c>
      <c r="AI54" s="657">
        <v>0</v>
      </c>
      <c r="AJ54" s="657">
        <v>0</v>
      </c>
      <c r="AK54" s="657">
        <v>0</v>
      </c>
      <c r="AL54" s="658">
        <v>0</v>
      </c>
      <c r="AM54" s="657">
        <v>0</v>
      </c>
      <c r="AN54" s="657">
        <v>0</v>
      </c>
      <c r="AO54" s="657">
        <v>0</v>
      </c>
    </row>
    <row r="55" spans="1:44" ht="27" customHeight="1" thickBot="1">
      <c r="A55" s="2783"/>
      <c r="B55" s="656" t="s">
        <v>1298</v>
      </c>
      <c r="C55" s="657">
        <v>4</v>
      </c>
      <c r="D55" s="657">
        <v>1</v>
      </c>
      <c r="E55" s="657">
        <v>3</v>
      </c>
      <c r="F55" s="657">
        <v>0</v>
      </c>
      <c r="G55" s="651">
        <v>0</v>
      </c>
      <c r="H55" s="651">
        <v>0</v>
      </c>
      <c r="I55" s="657">
        <v>4</v>
      </c>
      <c r="J55" s="651">
        <v>4</v>
      </c>
      <c r="K55" s="652">
        <v>1</v>
      </c>
      <c r="L55" s="658">
        <v>2</v>
      </c>
      <c r="M55" s="652">
        <v>0</v>
      </c>
      <c r="N55" s="651">
        <v>2</v>
      </c>
      <c r="O55" s="657">
        <v>2</v>
      </c>
      <c r="P55" s="657">
        <v>0</v>
      </c>
      <c r="Q55" s="657">
        <v>2</v>
      </c>
      <c r="R55" s="657">
        <v>0</v>
      </c>
      <c r="S55" s="651">
        <v>0</v>
      </c>
      <c r="T55" s="651">
        <v>0</v>
      </c>
      <c r="U55" s="657">
        <v>2</v>
      </c>
      <c r="V55" s="651">
        <v>0</v>
      </c>
      <c r="W55" s="651">
        <v>2</v>
      </c>
      <c r="X55" s="657">
        <v>8</v>
      </c>
      <c r="Y55" s="657">
        <v>2</v>
      </c>
      <c r="Z55" s="657">
        <v>6</v>
      </c>
      <c r="AA55" s="657">
        <v>4</v>
      </c>
      <c r="AB55" s="657">
        <v>1</v>
      </c>
      <c r="AC55" s="657">
        <v>3</v>
      </c>
      <c r="AD55" s="657">
        <v>4</v>
      </c>
      <c r="AE55" s="657">
        <v>1</v>
      </c>
      <c r="AF55" s="657">
        <v>3</v>
      </c>
      <c r="AG55" s="657">
        <v>0</v>
      </c>
      <c r="AH55" s="657">
        <v>0</v>
      </c>
      <c r="AI55" s="657">
        <v>0</v>
      </c>
      <c r="AJ55" s="657">
        <v>0</v>
      </c>
      <c r="AK55" s="657">
        <v>0</v>
      </c>
      <c r="AL55" s="657">
        <v>0</v>
      </c>
      <c r="AM55" s="657">
        <v>0</v>
      </c>
      <c r="AN55" s="657">
        <v>0</v>
      </c>
      <c r="AO55" s="657">
        <v>0</v>
      </c>
    </row>
    <row r="56" spans="1:44" ht="27" customHeight="1">
      <c r="A56" s="2781" t="s">
        <v>1347</v>
      </c>
      <c r="B56" s="655" t="s">
        <v>833</v>
      </c>
      <c r="C56" s="651">
        <v>9</v>
      </c>
      <c r="D56" s="651">
        <v>3</v>
      </c>
      <c r="E56" s="652">
        <v>6</v>
      </c>
      <c r="F56" s="652">
        <v>1</v>
      </c>
      <c r="G56" s="652">
        <v>1</v>
      </c>
      <c r="H56" s="652">
        <v>0</v>
      </c>
      <c r="I56" s="652">
        <v>8</v>
      </c>
      <c r="J56" s="652">
        <v>2</v>
      </c>
      <c r="K56" s="652">
        <v>6</v>
      </c>
      <c r="L56" s="651">
        <v>4</v>
      </c>
      <c r="M56" s="651">
        <v>2</v>
      </c>
      <c r="N56" s="651">
        <v>2</v>
      </c>
      <c r="O56" s="652">
        <v>0</v>
      </c>
      <c r="P56" s="652">
        <v>0</v>
      </c>
      <c r="Q56" s="652">
        <v>0</v>
      </c>
      <c r="R56" s="652">
        <v>0</v>
      </c>
      <c r="S56" s="652">
        <v>0</v>
      </c>
      <c r="T56" s="652">
        <v>0</v>
      </c>
      <c r="U56" s="652">
        <v>0</v>
      </c>
      <c r="V56" s="651">
        <v>0</v>
      </c>
      <c r="W56" s="651">
        <v>0</v>
      </c>
      <c r="X56" s="651">
        <v>0</v>
      </c>
      <c r="Y56" s="652">
        <v>0</v>
      </c>
      <c r="Z56" s="652">
        <v>0</v>
      </c>
      <c r="AA56" s="652">
        <v>0</v>
      </c>
      <c r="AB56" s="652">
        <v>0</v>
      </c>
      <c r="AC56" s="652">
        <v>0</v>
      </c>
      <c r="AD56" s="652">
        <v>0</v>
      </c>
      <c r="AE56" s="652">
        <v>0</v>
      </c>
      <c r="AF56" s="651">
        <v>0</v>
      </c>
      <c r="AG56" s="651">
        <v>0</v>
      </c>
      <c r="AH56" s="651">
        <v>0</v>
      </c>
      <c r="AI56" s="652">
        <v>0</v>
      </c>
      <c r="AJ56" s="652">
        <v>0</v>
      </c>
      <c r="AK56" s="652">
        <v>0</v>
      </c>
      <c r="AL56" s="652">
        <v>0</v>
      </c>
      <c r="AM56" s="652">
        <v>0</v>
      </c>
      <c r="AN56" s="652">
        <v>0</v>
      </c>
      <c r="AO56" s="652">
        <v>0</v>
      </c>
    </row>
    <row r="57" spans="1:44" ht="27" customHeight="1">
      <c r="A57" s="2782"/>
      <c r="B57" s="650" t="s">
        <v>1294</v>
      </c>
      <c r="C57" s="651">
        <v>1</v>
      </c>
      <c r="D57" s="651">
        <v>0</v>
      </c>
      <c r="E57" s="652">
        <v>1</v>
      </c>
      <c r="F57" s="652">
        <v>0</v>
      </c>
      <c r="G57" s="652">
        <v>0</v>
      </c>
      <c r="H57" s="652">
        <v>0</v>
      </c>
      <c r="I57" s="652">
        <v>1</v>
      </c>
      <c r="J57" s="652">
        <v>0</v>
      </c>
      <c r="K57" s="652">
        <v>1</v>
      </c>
      <c r="L57" s="651">
        <v>0</v>
      </c>
      <c r="M57" s="651">
        <v>0</v>
      </c>
      <c r="N57" s="651">
        <v>0</v>
      </c>
      <c r="O57" s="652">
        <v>0</v>
      </c>
      <c r="P57" s="652">
        <v>0</v>
      </c>
      <c r="Q57" s="652">
        <v>0</v>
      </c>
      <c r="R57" s="652">
        <v>0</v>
      </c>
      <c r="S57" s="652">
        <v>0</v>
      </c>
      <c r="T57" s="652">
        <v>0</v>
      </c>
      <c r="U57" s="652">
        <v>0</v>
      </c>
      <c r="V57" s="651">
        <v>0</v>
      </c>
      <c r="W57" s="651">
        <v>0</v>
      </c>
      <c r="X57" s="651">
        <v>0</v>
      </c>
      <c r="Y57" s="652">
        <v>0</v>
      </c>
      <c r="Z57" s="652">
        <v>0</v>
      </c>
      <c r="AA57" s="652">
        <v>0</v>
      </c>
      <c r="AB57" s="652">
        <v>0</v>
      </c>
      <c r="AC57" s="652">
        <v>0</v>
      </c>
      <c r="AD57" s="652">
        <v>0</v>
      </c>
      <c r="AE57" s="652">
        <v>0</v>
      </c>
      <c r="AF57" s="651">
        <v>0</v>
      </c>
      <c r="AG57" s="651">
        <v>0</v>
      </c>
      <c r="AH57" s="651">
        <v>0</v>
      </c>
      <c r="AI57" s="652">
        <v>0</v>
      </c>
      <c r="AJ57" s="652">
        <v>0</v>
      </c>
      <c r="AK57" s="652">
        <v>0</v>
      </c>
      <c r="AL57" s="652">
        <v>0</v>
      </c>
      <c r="AM57" s="652">
        <v>0</v>
      </c>
      <c r="AN57" s="652">
        <v>0</v>
      </c>
      <c r="AO57" s="652">
        <v>0</v>
      </c>
    </row>
    <row r="58" spans="1:44" ht="27" customHeight="1">
      <c r="A58" s="2782"/>
      <c r="B58" s="637" t="s">
        <v>1295</v>
      </c>
      <c r="C58" s="651">
        <v>2</v>
      </c>
      <c r="D58" s="651">
        <v>0</v>
      </c>
      <c r="E58" s="652">
        <v>2</v>
      </c>
      <c r="F58" s="652">
        <v>0</v>
      </c>
      <c r="G58" s="652">
        <v>0</v>
      </c>
      <c r="H58" s="652">
        <v>0</v>
      </c>
      <c r="I58" s="652">
        <v>2</v>
      </c>
      <c r="J58" s="652">
        <v>0</v>
      </c>
      <c r="K58" s="652">
        <v>2</v>
      </c>
      <c r="L58" s="651">
        <v>1</v>
      </c>
      <c r="M58" s="651">
        <v>0</v>
      </c>
      <c r="N58" s="651">
        <v>1</v>
      </c>
      <c r="O58" s="652">
        <v>0</v>
      </c>
      <c r="P58" s="652">
        <v>0</v>
      </c>
      <c r="Q58" s="652">
        <v>0</v>
      </c>
      <c r="R58" s="652">
        <v>0</v>
      </c>
      <c r="S58" s="652">
        <v>0</v>
      </c>
      <c r="T58" s="652">
        <v>0</v>
      </c>
      <c r="U58" s="652">
        <v>0</v>
      </c>
      <c r="V58" s="651">
        <v>0</v>
      </c>
      <c r="W58" s="651">
        <v>0</v>
      </c>
      <c r="X58" s="651">
        <v>0</v>
      </c>
      <c r="Y58" s="652">
        <v>0</v>
      </c>
      <c r="Z58" s="652">
        <v>0</v>
      </c>
      <c r="AA58" s="652">
        <v>0</v>
      </c>
      <c r="AB58" s="652">
        <v>0</v>
      </c>
      <c r="AC58" s="652">
        <v>0</v>
      </c>
      <c r="AD58" s="652">
        <v>0</v>
      </c>
      <c r="AE58" s="652">
        <v>0</v>
      </c>
      <c r="AF58" s="651">
        <v>0</v>
      </c>
      <c r="AG58" s="651">
        <v>0</v>
      </c>
      <c r="AH58" s="651">
        <v>0</v>
      </c>
      <c r="AI58" s="652">
        <v>0</v>
      </c>
      <c r="AJ58" s="652">
        <v>0</v>
      </c>
      <c r="AK58" s="652">
        <v>0</v>
      </c>
      <c r="AL58" s="652">
        <v>0</v>
      </c>
      <c r="AM58" s="652">
        <v>0</v>
      </c>
      <c r="AN58" s="652">
        <v>0</v>
      </c>
      <c r="AO58" s="652">
        <v>0</v>
      </c>
    </row>
    <row r="59" spans="1:44" ht="27" customHeight="1">
      <c r="A59" s="2782"/>
      <c r="B59" s="637" t="s">
        <v>1296</v>
      </c>
      <c r="C59" s="651">
        <v>2</v>
      </c>
      <c r="D59" s="651">
        <v>1</v>
      </c>
      <c r="E59" s="652">
        <v>1</v>
      </c>
      <c r="F59" s="652">
        <v>0</v>
      </c>
      <c r="G59" s="652">
        <v>0</v>
      </c>
      <c r="H59" s="652">
        <v>0</v>
      </c>
      <c r="I59" s="652">
        <v>2</v>
      </c>
      <c r="J59" s="652">
        <v>1</v>
      </c>
      <c r="K59" s="652">
        <v>1</v>
      </c>
      <c r="L59" s="651">
        <v>1</v>
      </c>
      <c r="M59" s="651">
        <v>1</v>
      </c>
      <c r="N59" s="651">
        <v>0</v>
      </c>
      <c r="O59" s="652">
        <v>0</v>
      </c>
      <c r="P59" s="652">
        <v>0</v>
      </c>
      <c r="Q59" s="652">
        <v>0</v>
      </c>
      <c r="R59" s="652">
        <v>0</v>
      </c>
      <c r="S59" s="652">
        <v>0</v>
      </c>
      <c r="T59" s="652">
        <v>0</v>
      </c>
      <c r="U59" s="652">
        <v>0</v>
      </c>
      <c r="V59" s="651">
        <v>0</v>
      </c>
      <c r="W59" s="651">
        <v>0</v>
      </c>
      <c r="X59" s="651">
        <v>0</v>
      </c>
      <c r="Y59" s="652">
        <v>0</v>
      </c>
      <c r="Z59" s="652">
        <v>0</v>
      </c>
      <c r="AA59" s="652">
        <v>0</v>
      </c>
      <c r="AB59" s="652">
        <v>0</v>
      </c>
      <c r="AC59" s="652">
        <v>0</v>
      </c>
      <c r="AD59" s="652">
        <v>0</v>
      </c>
      <c r="AE59" s="652">
        <v>0</v>
      </c>
      <c r="AF59" s="651">
        <v>0</v>
      </c>
      <c r="AG59" s="651">
        <v>0</v>
      </c>
      <c r="AH59" s="651">
        <v>0</v>
      </c>
      <c r="AI59" s="652">
        <v>0</v>
      </c>
      <c r="AJ59" s="652">
        <v>0</v>
      </c>
      <c r="AK59" s="652">
        <v>0</v>
      </c>
      <c r="AL59" s="652">
        <v>0</v>
      </c>
      <c r="AM59" s="652">
        <v>0</v>
      </c>
      <c r="AN59" s="652">
        <v>0</v>
      </c>
      <c r="AO59" s="652">
        <v>0</v>
      </c>
    </row>
    <row r="60" spans="1:44" ht="27" customHeight="1">
      <c r="A60" s="2782"/>
      <c r="B60" s="637" t="s">
        <v>1297</v>
      </c>
      <c r="C60" s="651">
        <v>2</v>
      </c>
      <c r="D60" s="651">
        <v>1</v>
      </c>
      <c r="E60" s="652">
        <v>1</v>
      </c>
      <c r="F60" s="652">
        <v>1</v>
      </c>
      <c r="G60" s="652">
        <v>1</v>
      </c>
      <c r="H60" s="652">
        <v>0</v>
      </c>
      <c r="I60" s="652">
        <v>1</v>
      </c>
      <c r="J60" s="652">
        <v>0</v>
      </c>
      <c r="K60" s="652">
        <v>1</v>
      </c>
      <c r="L60" s="651">
        <v>1</v>
      </c>
      <c r="M60" s="651">
        <v>0</v>
      </c>
      <c r="N60" s="651">
        <v>1</v>
      </c>
      <c r="O60" s="652">
        <v>0</v>
      </c>
      <c r="P60" s="652">
        <v>0</v>
      </c>
      <c r="Q60" s="652">
        <v>0</v>
      </c>
      <c r="R60" s="652">
        <v>0</v>
      </c>
      <c r="S60" s="652">
        <v>0</v>
      </c>
      <c r="T60" s="652">
        <v>0</v>
      </c>
      <c r="U60" s="652">
        <v>0</v>
      </c>
      <c r="V60" s="651">
        <v>0</v>
      </c>
      <c r="W60" s="651">
        <v>0</v>
      </c>
      <c r="X60" s="651">
        <v>0</v>
      </c>
      <c r="Y60" s="652">
        <v>0</v>
      </c>
      <c r="Z60" s="652">
        <v>0</v>
      </c>
      <c r="AA60" s="652">
        <v>0</v>
      </c>
      <c r="AB60" s="652">
        <v>0</v>
      </c>
      <c r="AC60" s="652">
        <v>0</v>
      </c>
      <c r="AD60" s="652">
        <v>0</v>
      </c>
      <c r="AE60" s="652">
        <v>0</v>
      </c>
      <c r="AF60" s="651">
        <v>0</v>
      </c>
      <c r="AG60" s="651">
        <v>0</v>
      </c>
      <c r="AH60" s="651">
        <v>0</v>
      </c>
      <c r="AI60" s="652">
        <v>0</v>
      </c>
      <c r="AJ60" s="652">
        <v>0</v>
      </c>
      <c r="AK60" s="652">
        <v>0</v>
      </c>
      <c r="AL60" s="652">
        <v>0</v>
      </c>
      <c r="AM60" s="652">
        <v>0</v>
      </c>
      <c r="AN60" s="652">
        <v>0</v>
      </c>
      <c r="AO60" s="652">
        <v>0</v>
      </c>
    </row>
    <row r="61" spans="1:44" ht="27" customHeight="1" thickBot="1">
      <c r="A61" s="2783"/>
      <c r="B61" s="656" t="s">
        <v>1298</v>
      </c>
      <c r="C61" s="651">
        <v>2</v>
      </c>
      <c r="D61" s="651">
        <v>1</v>
      </c>
      <c r="E61" s="652">
        <v>1</v>
      </c>
      <c r="F61" s="652">
        <v>0</v>
      </c>
      <c r="G61" s="652">
        <v>0</v>
      </c>
      <c r="H61" s="652">
        <v>0</v>
      </c>
      <c r="I61" s="652">
        <v>2</v>
      </c>
      <c r="J61" s="652">
        <v>1</v>
      </c>
      <c r="K61" s="652">
        <v>1</v>
      </c>
      <c r="L61" s="651">
        <v>1</v>
      </c>
      <c r="M61" s="651">
        <v>1</v>
      </c>
      <c r="N61" s="651">
        <v>0</v>
      </c>
      <c r="O61" s="652">
        <v>0</v>
      </c>
      <c r="P61" s="652">
        <v>0</v>
      </c>
      <c r="Q61" s="652">
        <v>0</v>
      </c>
      <c r="R61" s="652">
        <v>0</v>
      </c>
      <c r="S61" s="652">
        <v>0</v>
      </c>
      <c r="T61" s="652">
        <v>0</v>
      </c>
      <c r="U61" s="652">
        <v>0</v>
      </c>
      <c r="V61" s="651">
        <v>0</v>
      </c>
      <c r="W61" s="651">
        <v>0</v>
      </c>
      <c r="X61" s="651">
        <v>0</v>
      </c>
      <c r="Y61" s="652">
        <v>0</v>
      </c>
      <c r="Z61" s="652">
        <v>0</v>
      </c>
      <c r="AA61" s="652">
        <v>0</v>
      </c>
      <c r="AB61" s="652">
        <v>0</v>
      </c>
      <c r="AC61" s="652">
        <v>0</v>
      </c>
      <c r="AD61" s="652">
        <v>0</v>
      </c>
      <c r="AE61" s="652">
        <v>0</v>
      </c>
      <c r="AF61" s="651">
        <v>0</v>
      </c>
      <c r="AG61" s="651">
        <v>0</v>
      </c>
      <c r="AH61" s="651">
        <v>0</v>
      </c>
      <c r="AI61" s="652">
        <v>0</v>
      </c>
      <c r="AJ61" s="652">
        <v>0</v>
      </c>
      <c r="AK61" s="652">
        <v>0</v>
      </c>
      <c r="AL61" s="652">
        <v>0</v>
      </c>
      <c r="AM61" s="652">
        <v>0</v>
      </c>
      <c r="AN61" s="652">
        <v>0</v>
      </c>
      <c r="AO61" s="652">
        <v>0</v>
      </c>
    </row>
    <row r="62" spans="1:44" ht="27" customHeight="1">
      <c r="A62" s="2781" t="s">
        <v>1348</v>
      </c>
      <c r="B62" s="655" t="s">
        <v>833</v>
      </c>
      <c r="C62" s="652">
        <v>8</v>
      </c>
      <c r="D62" s="652">
        <v>3</v>
      </c>
      <c r="E62" s="652">
        <v>5</v>
      </c>
      <c r="F62" s="652">
        <v>2</v>
      </c>
      <c r="G62" s="652">
        <v>1</v>
      </c>
      <c r="H62" s="652">
        <v>1</v>
      </c>
      <c r="I62" s="652">
        <v>6</v>
      </c>
      <c r="J62" s="651">
        <v>2</v>
      </c>
      <c r="K62" s="651">
        <v>4</v>
      </c>
      <c r="L62" s="652">
        <v>6</v>
      </c>
      <c r="M62" s="652">
        <v>1</v>
      </c>
      <c r="N62" s="652">
        <v>5</v>
      </c>
      <c r="O62" s="652">
        <v>2</v>
      </c>
      <c r="P62" s="652">
        <v>1</v>
      </c>
      <c r="Q62" s="652">
        <v>1</v>
      </c>
      <c r="R62" s="652">
        <v>1</v>
      </c>
      <c r="S62" s="651">
        <v>1</v>
      </c>
      <c r="T62" s="651">
        <v>0</v>
      </c>
      <c r="U62" s="652">
        <v>1</v>
      </c>
      <c r="V62" s="652">
        <v>1</v>
      </c>
      <c r="W62" s="652">
        <v>0</v>
      </c>
      <c r="X62" s="652">
        <v>14</v>
      </c>
      <c r="Y62" s="652">
        <v>7</v>
      </c>
      <c r="Z62" s="652">
        <v>7</v>
      </c>
      <c r="AA62" s="652">
        <v>5</v>
      </c>
      <c r="AB62" s="651">
        <v>2</v>
      </c>
      <c r="AC62" s="651">
        <v>3</v>
      </c>
      <c r="AD62" s="652">
        <v>9</v>
      </c>
      <c r="AE62" s="652">
        <v>5</v>
      </c>
      <c r="AF62" s="652">
        <v>4</v>
      </c>
      <c r="AG62" s="652">
        <v>0</v>
      </c>
      <c r="AH62" s="652">
        <v>0</v>
      </c>
      <c r="AI62" s="652">
        <v>0</v>
      </c>
      <c r="AJ62" s="652">
        <v>0</v>
      </c>
      <c r="AK62" s="651">
        <v>0</v>
      </c>
      <c r="AL62" s="651">
        <v>0</v>
      </c>
      <c r="AM62" s="652">
        <v>0</v>
      </c>
      <c r="AN62" s="652">
        <v>0</v>
      </c>
      <c r="AO62" s="652">
        <v>0</v>
      </c>
    </row>
    <row r="63" spans="1:44" ht="27" customHeight="1">
      <c r="A63" s="2782"/>
      <c r="B63" s="650" t="s">
        <v>1294</v>
      </c>
      <c r="C63" s="652">
        <v>0</v>
      </c>
      <c r="D63" s="652">
        <v>0</v>
      </c>
      <c r="E63" s="652">
        <v>0</v>
      </c>
      <c r="F63" s="652">
        <v>0</v>
      </c>
      <c r="G63" s="652">
        <v>0</v>
      </c>
      <c r="H63" s="652">
        <v>0</v>
      </c>
      <c r="I63" s="652">
        <v>0</v>
      </c>
      <c r="J63" s="651">
        <v>0</v>
      </c>
      <c r="K63" s="651">
        <v>0</v>
      </c>
      <c r="L63" s="652">
        <v>0</v>
      </c>
      <c r="M63" s="652">
        <v>0</v>
      </c>
      <c r="N63" s="652">
        <v>0</v>
      </c>
      <c r="O63" s="652">
        <v>0</v>
      </c>
      <c r="P63" s="652">
        <v>0</v>
      </c>
      <c r="Q63" s="652">
        <v>0</v>
      </c>
      <c r="R63" s="652">
        <v>0</v>
      </c>
      <c r="S63" s="651">
        <v>0</v>
      </c>
      <c r="T63" s="651">
        <v>0</v>
      </c>
      <c r="U63" s="652">
        <v>0</v>
      </c>
      <c r="V63" s="652">
        <v>0</v>
      </c>
      <c r="W63" s="652">
        <v>0</v>
      </c>
      <c r="X63" s="652">
        <v>0</v>
      </c>
      <c r="Y63" s="652">
        <v>0</v>
      </c>
      <c r="Z63" s="652">
        <v>0</v>
      </c>
      <c r="AA63" s="652">
        <v>0</v>
      </c>
      <c r="AB63" s="651">
        <v>0</v>
      </c>
      <c r="AC63" s="651">
        <v>0</v>
      </c>
      <c r="AD63" s="652">
        <v>0</v>
      </c>
      <c r="AE63" s="652">
        <v>0</v>
      </c>
      <c r="AF63" s="652">
        <v>0</v>
      </c>
      <c r="AG63" s="652">
        <v>0</v>
      </c>
      <c r="AH63" s="652">
        <v>0</v>
      </c>
      <c r="AI63" s="652">
        <v>0</v>
      </c>
      <c r="AJ63" s="652">
        <v>0</v>
      </c>
      <c r="AK63" s="651">
        <v>0</v>
      </c>
      <c r="AL63" s="651">
        <v>0</v>
      </c>
      <c r="AM63" s="652">
        <v>0</v>
      </c>
      <c r="AN63" s="652">
        <v>0</v>
      </c>
      <c r="AO63" s="652">
        <v>0</v>
      </c>
      <c r="AP63" s="659"/>
      <c r="AQ63" s="659"/>
      <c r="AR63" s="659"/>
    </row>
    <row r="64" spans="1:44" ht="27" customHeight="1">
      <c r="A64" s="2782"/>
      <c r="B64" s="637" t="s">
        <v>1295</v>
      </c>
      <c r="C64" s="652">
        <v>2</v>
      </c>
      <c r="D64" s="652">
        <v>1</v>
      </c>
      <c r="E64" s="652">
        <v>1</v>
      </c>
      <c r="F64" s="652">
        <v>1</v>
      </c>
      <c r="G64" s="652">
        <v>1</v>
      </c>
      <c r="H64" s="652">
        <v>0</v>
      </c>
      <c r="I64" s="652">
        <v>1</v>
      </c>
      <c r="J64" s="651">
        <v>0</v>
      </c>
      <c r="K64" s="651">
        <v>1</v>
      </c>
      <c r="L64" s="652">
        <v>2</v>
      </c>
      <c r="M64" s="652">
        <v>1</v>
      </c>
      <c r="N64" s="652">
        <v>1</v>
      </c>
      <c r="O64" s="652">
        <v>0</v>
      </c>
      <c r="P64" s="652">
        <v>0</v>
      </c>
      <c r="Q64" s="652">
        <v>0</v>
      </c>
      <c r="R64" s="652">
        <v>0</v>
      </c>
      <c r="S64" s="651">
        <v>0</v>
      </c>
      <c r="T64" s="651">
        <v>0</v>
      </c>
      <c r="U64" s="652">
        <v>0</v>
      </c>
      <c r="V64" s="652">
        <v>0</v>
      </c>
      <c r="W64" s="652">
        <v>0</v>
      </c>
      <c r="X64" s="652">
        <v>2</v>
      </c>
      <c r="Y64" s="652">
        <v>1</v>
      </c>
      <c r="Z64" s="652">
        <v>1</v>
      </c>
      <c r="AA64" s="652">
        <v>0</v>
      </c>
      <c r="AB64" s="651">
        <v>0</v>
      </c>
      <c r="AC64" s="651">
        <v>0</v>
      </c>
      <c r="AD64" s="652">
        <v>2</v>
      </c>
      <c r="AE64" s="652">
        <v>1</v>
      </c>
      <c r="AF64" s="652">
        <v>1</v>
      </c>
      <c r="AG64" s="652">
        <v>0</v>
      </c>
      <c r="AH64" s="652">
        <v>0</v>
      </c>
      <c r="AI64" s="652">
        <v>0</v>
      </c>
      <c r="AJ64" s="652">
        <v>0</v>
      </c>
      <c r="AK64" s="651">
        <v>0</v>
      </c>
      <c r="AL64" s="651">
        <v>0</v>
      </c>
      <c r="AM64" s="652">
        <v>0</v>
      </c>
      <c r="AN64" s="652">
        <v>0</v>
      </c>
      <c r="AO64" s="652">
        <v>0</v>
      </c>
    </row>
    <row r="65" spans="1:80" ht="27" customHeight="1">
      <c r="A65" s="2782"/>
      <c r="B65" s="637" t="s">
        <v>1296</v>
      </c>
      <c r="C65" s="652">
        <v>1</v>
      </c>
      <c r="D65" s="652">
        <v>0</v>
      </c>
      <c r="E65" s="652">
        <v>1</v>
      </c>
      <c r="F65" s="652">
        <v>1</v>
      </c>
      <c r="G65" s="652">
        <v>0</v>
      </c>
      <c r="H65" s="652">
        <v>1</v>
      </c>
      <c r="I65" s="652">
        <v>0</v>
      </c>
      <c r="J65" s="651">
        <v>0</v>
      </c>
      <c r="K65" s="651">
        <v>0</v>
      </c>
      <c r="L65" s="652">
        <v>1</v>
      </c>
      <c r="M65" s="652">
        <v>0</v>
      </c>
      <c r="N65" s="652">
        <v>1</v>
      </c>
      <c r="O65" s="652">
        <v>0</v>
      </c>
      <c r="P65" s="652">
        <v>0</v>
      </c>
      <c r="Q65" s="652">
        <v>0</v>
      </c>
      <c r="R65" s="652">
        <v>0</v>
      </c>
      <c r="S65" s="651">
        <v>0</v>
      </c>
      <c r="T65" s="651">
        <v>0</v>
      </c>
      <c r="U65" s="652">
        <v>0</v>
      </c>
      <c r="V65" s="652">
        <v>0</v>
      </c>
      <c r="W65" s="652">
        <v>0</v>
      </c>
      <c r="X65" s="652">
        <v>1</v>
      </c>
      <c r="Y65" s="652">
        <v>0</v>
      </c>
      <c r="Z65" s="652">
        <v>1</v>
      </c>
      <c r="AA65" s="652">
        <v>0</v>
      </c>
      <c r="AB65" s="651">
        <v>0</v>
      </c>
      <c r="AC65" s="651">
        <v>0</v>
      </c>
      <c r="AD65" s="652">
        <v>1</v>
      </c>
      <c r="AE65" s="652">
        <v>0</v>
      </c>
      <c r="AF65" s="652">
        <v>1</v>
      </c>
      <c r="AG65" s="652">
        <v>0</v>
      </c>
      <c r="AH65" s="652">
        <v>0</v>
      </c>
      <c r="AI65" s="652">
        <v>0</v>
      </c>
      <c r="AJ65" s="652">
        <v>0</v>
      </c>
      <c r="AK65" s="651">
        <v>0</v>
      </c>
      <c r="AL65" s="651">
        <v>0</v>
      </c>
      <c r="AM65" s="652">
        <v>0</v>
      </c>
      <c r="AN65" s="652">
        <v>0</v>
      </c>
      <c r="AO65" s="652">
        <v>0</v>
      </c>
    </row>
    <row r="66" spans="1:80" ht="27" customHeight="1">
      <c r="A66" s="2782"/>
      <c r="B66" s="637" t="s">
        <v>1297</v>
      </c>
      <c r="C66" s="652">
        <v>2</v>
      </c>
      <c r="D66" s="652">
        <v>1</v>
      </c>
      <c r="E66" s="652">
        <v>1</v>
      </c>
      <c r="F66" s="652">
        <v>0</v>
      </c>
      <c r="G66" s="652">
        <v>0</v>
      </c>
      <c r="H66" s="652">
        <v>0</v>
      </c>
      <c r="I66" s="652">
        <v>2</v>
      </c>
      <c r="J66" s="651">
        <v>1</v>
      </c>
      <c r="K66" s="651">
        <v>1</v>
      </c>
      <c r="L66" s="652">
        <v>2</v>
      </c>
      <c r="M66" s="652">
        <v>1</v>
      </c>
      <c r="N66" s="652">
        <v>1</v>
      </c>
      <c r="O66" s="652">
        <v>0</v>
      </c>
      <c r="P66" s="652">
        <v>0</v>
      </c>
      <c r="Q66" s="652">
        <v>0</v>
      </c>
      <c r="R66" s="652">
        <v>0</v>
      </c>
      <c r="S66" s="651">
        <v>0</v>
      </c>
      <c r="T66" s="651">
        <v>0</v>
      </c>
      <c r="U66" s="652">
        <v>0</v>
      </c>
      <c r="V66" s="652">
        <v>0</v>
      </c>
      <c r="W66" s="652">
        <v>0</v>
      </c>
      <c r="X66" s="652">
        <v>5</v>
      </c>
      <c r="Y66" s="652">
        <v>3</v>
      </c>
      <c r="Z66" s="652">
        <v>2</v>
      </c>
      <c r="AA66" s="652">
        <v>2</v>
      </c>
      <c r="AB66" s="651">
        <v>1</v>
      </c>
      <c r="AC66" s="651">
        <v>1</v>
      </c>
      <c r="AD66" s="652">
        <v>3</v>
      </c>
      <c r="AE66" s="652">
        <v>2</v>
      </c>
      <c r="AF66" s="652">
        <v>1</v>
      </c>
      <c r="AG66" s="652">
        <v>0</v>
      </c>
      <c r="AH66" s="652">
        <v>0</v>
      </c>
      <c r="AI66" s="652">
        <v>0</v>
      </c>
      <c r="AJ66" s="652">
        <v>0</v>
      </c>
      <c r="AK66" s="651">
        <v>0</v>
      </c>
      <c r="AL66" s="651">
        <v>0</v>
      </c>
      <c r="AM66" s="652">
        <v>0</v>
      </c>
      <c r="AN66" s="652">
        <v>0</v>
      </c>
      <c r="AO66" s="652">
        <v>0</v>
      </c>
    </row>
    <row r="67" spans="1:80" ht="27" customHeight="1" thickBot="1">
      <c r="A67" s="2783"/>
      <c r="B67" s="656" t="s">
        <v>1298</v>
      </c>
      <c r="C67" s="652">
        <v>3</v>
      </c>
      <c r="D67" s="652">
        <v>1</v>
      </c>
      <c r="E67" s="652">
        <v>2</v>
      </c>
      <c r="F67" s="652">
        <v>0</v>
      </c>
      <c r="G67" s="652">
        <v>0</v>
      </c>
      <c r="H67" s="652">
        <v>0</v>
      </c>
      <c r="I67" s="652">
        <v>3</v>
      </c>
      <c r="J67" s="651">
        <v>1</v>
      </c>
      <c r="K67" s="651">
        <v>2</v>
      </c>
      <c r="L67" s="652">
        <v>2</v>
      </c>
      <c r="M67" s="652">
        <v>0</v>
      </c>
      <c r="N67" s="652">
        <v>2</v>
      </c>
      <c r="O67" s="652">
        <v>2</v>
      </c>
      <c r="P67" s="652">
        <v>1</v>
      </c>
      <c r="Q67" s="652">
        <v>1</v>
      </c>
      <c r="R67" s="652">
        <v>0</v>
      </c>
      <c r="S67" s="651">
        <v>1</v>
      </c>
      <c r="T67" s="651">
        <v>0</v>
      </c>
      <c r="U67" s="652">
        <v>1</v>
      </c>
      <c r="V67" s="652">
        <v>1</v>
      </c>
      <c r="W67" s="652">
        <v>0</v>
      </c>
      <c r="X67" s="652">
        <v>6</v>
      </c>
      <c r="Y67" s="652">
        <v>3</v>
      </c>
      <c r="Z67" s="652">
        <v>3</v>
      </c>
      <c r="AA67" s="652">
        <v>3</v>
      </c>
      <c r="AB67" s="651">
        <v>1</v>
      </c>
      <c r="AC67" s="651">
        <v>2</v>
      </c>
      <c r="AD67" s="652">
        <v>3</v>
      </c>
      <c r="AE67" s="652">
        <v>2</v>
      </c>
      <c r="AF67" s="652">
        <v>1</v>
      </c>
      <c r="AG67" s="652">
        <v>0</v>
      </c>
      <c r="AH67" s="652">
        <v>0</v>
      </c>
      <c r="AI67" s="652">
        <v>0</v>
      </c>
      <c r="AJ67" s="652">
        <v>0</v>
      </c>
      <c r="AK67" s="651">
        <v>0</v>
      </c>
      <c r="AL67" s="651">
        <v>0</v>
      </c>
      <c r="AM67" s="652">
        <v>0</v>
      </c>
      <c r="AN67" s="652">
        <v>0</v>
      </c>
      <c r="AO67" s="652">
        <v>0</v>
      </c>
    </row>
    <row r="68" spans="1:80" ht="33.6" customHeight="1">
      <c r="A68" s="2784" t="s">
        <v>813</v>
      </c>
      <c r="B68" s="660"/>
      <c r="C68" s="605"/>
      <c r="D68" s="605"/>
      <c r="H68" s="2785" t="s">
        <v>814</v>
      </c>
      <c r="K68" s="605"/>
      <c r="L68" s="605"/>
      <c r="Q68" s="661" t="s">
        <v>815</v>
      </c>
      <c r="R68" s="659"/>
      <c r="S68" s="659"/>
      <c r="X68" s="605"/>
      <c r="Y68" s="605"/>
      <c r="Z68" s="605"/>
      <c r="AA68" s="2787" t="s">
        <v>816</v>
      </c>
      <c r="AB68" s="2788"/>
      <c r="AK68" s="2785" t="s">
        <v>1349</v>
      </c>
      <c r="AL68" s="2785"/>
      <c r="AM68" s="2785"/>
      <c r="AN68" s="2785"/>
      <c r="AO68" s="2785"/>
    </row>
    <row r="69" spans="1:80" ht="27.6" customHeight="1">
      <c r="A69" s="2784"/>
      <c r="B69" s="660"/>
      <c r="C69" s="605"/>
      <c r="D69" s="605"/>
      <c r="H69" s="2786"/>
      <c r="K69" s="605"/>
      <c r="L69" s="605"/>
      <c r="Q69" s="661" t="s">
        <v>817</v>
      </c>
      <c r="R69" s="659"/>
      <c r="S69" s="659"/>
      <c r="X69" s="605"/>
      <c r="Y69" s="605"/>
      <c r="Z69" s="605"/>
      <c r="AA69" s="2788"/>
      <c r="AB69" s="2788"/>
    </row>
    <row r="70" spans="1:80">
      <c r="A70" s="663"/>
      <c r="B70" s="663"/>
      <c r="C70" s="663"/>
      <c r="D70" s="663"/>
      <c r="E70" s="663"/>
      <c r="F70" s="663"/>
      <c r="G70" s="663"/>
      <c r="H70" s="663"/>
      <c r="I70" s="663"/>
      <c r="J70" s="663"/>
    </row>
    <row r="71" spans="1:80" s="605" customFormat="1">
      <c r="B71" s="664"/>
      <c r="C71" s="665"/>
      <c r="D71" s="665"/>
    </row>
    <row r="72" spans="1:80" ht="16.5" customHeight="1">
      <c r="A72" s="664" t="s">
        <v>1350</v>
      </c>
      <c r="B72" s="666"/>
      <c r="AP72" s="605"/>
      <c r="AQ72" s="605"/>
      <c r="AR72" s="605"/>
      <c r="AS72" s="605"/>
      <c r="AT72" s="605"/>
      <c r="AU72" s="605"/>
      <c r="AV72" s="605"/>
      <c r="AW72" s="605"/>
      <c r="AX72" s="605"/>
      <c r="AY72" s="605"/>
      <c r="AZ72" s="605"/>
      <c r="BA72" s="605"/>
      <c r="BB72" s="605"/>
      <c r="BC72" s="605"/>
      <c r="BD72" s="605"/>
      <c r="BE72" s="605"/>
      <c r="BF72" s="605"/>
      <c r="BG72" s="605"/>
      <c r="BH72" s="605"/>
      <c r="BI72" s="605"/>
      <c r="BJ72" s="605"/>
      <c r="BK72" s="605"/>
      <c r="BL72" s="605"/>
      <c r="BM72" s="605"/>
      <c r="BN72" s="605"/>
      <c r="BO72" s="605"/>
      <c r="BP72" s="605"/>
      <c r="BQ72" s="605"/>
      <c r="BR72" s="605"/>
      <c r="BS72" s="605"/>
      <c r="BT72" s="605"/>
      <c r="BU72" s="605"/>
      <c r="BV72" s="605"/>
      <c r="BW72" s="605"/>
      <c r="BX72" s="605"/>
      <c r="BY72" s="605"/>
      <c r="BZ72" s="605"/>
      <c r="CA72" s="605"/>
      <c r="CB72" s="605"/>
    </row>
    <row r="73" spans="1:80" ht="16.5" customHeight="1">
      <c r="A73" s="605" t="s">
        <v>1351</v>
      </c>
      <c r="B73" s="667"/>
      <c r="C73" s="668"/>
      <c r="D73" s="668"/>
      <c r="E73" s="668"/>
      <c r="F73" s="668"/>
      <c r="G73" s="668"/>
      <c r="H73" s="668"/>
      <c r="I73" s="668"/>
      <c r="J73" s="668"/>
      <c r="K73" s="668"/>
      <c r="L73" s="668"/>
      <c r="M73" s="668"/>
      <c r="N73" s="668"/>
      <c r="O73" s="668"/>
      <c r="P73" s="668"/>
      <c r="Q73" s="668"/>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05"/>
      <c r="AQ73" s="605"/>
      <c r="AR73" s="605"/>
      <c r="AS73" s="605"/>
      <c r="AT73" s="605"/>
      <c r="AU73" s="605"/>
      <c r="AV73" s="605"/>
      <c r="AW73" s="605"/>
      <c r="AX73" s="605"/>
      <c r="AY73" s="605"/>
      <c r="AZ73" s="605"/>
      <c r="BA73" s="605"/>
      <c r="BB73" s="605"/>
      <c r="BC73" s="605"/>
      <c r="BD73" s="605"/>
      <c r="BE73" s="605"/>
      <c r="BF73" s="605"/>
      <c r="BG73" s="605"/>
      <c r="BH73" s="605"/>
      <c r="BI73" s="605"/>
      <c r="BJ73" s="605"/>
      <c r="BK73" s="605"/>
      <c r="BL73" s="605"/>
      <c r="BM73" s="605"/>
      <c r="BN73" s="605"/>
      <c r="BO73" s="605"/>
      <c r="BP73" s="605"/>
      <c r="BQ73" s="605"/>
      <c r="BR73" s="605"/>
      <c r="BS73" s="605"/>
      <c r="BT73" s="605"/>
      <c r="BU73" s="605"/>
      <c r="BV73" s="605"/>
      <c r="BW73" s="605"/>
      <c r="BX73" s="605"/>
      <c r="BY73" s="605"/>
      <c r="BZ73" s="605"/>
      <c r="CA73" s="605"/>
      <c r="CB73" s="605"/>
    </row>
    <row r="74" spans="1:80">
      <c r="A74" s="605"/>
      <c r="B74" s="605"/>
      <c r="C74" s="665"/>
      <c r="D74" s="665"/>
      <c r="E74" s="605"/>
      <c r="F74" s="605"/>
      <c r="G74" s="605"/>
      <c r="H74" s="605"/>
      <c r="I74" s="605"/>
      <c r="J74" s="605"/>
      <c r="K74" s="605"/>
      <c r="L74" s="605"/>
      <c r="M74" s="605"/>
      <c r="N74" s="605"/>
      <c r="O74" s="605"/>
      <c r="P74" s="605"/>
      <c r="Q74" s="605"/>
      <c r="R74" s="605"/>
      <c r="S74" s="605"/>
      <c r="T74" s="605"/>
      <c r="U74" s="605"/>
      <c r="V74" s="605"/>
      <c r="W74" s="605"/>
      <c r="X74" s="605"/>
      <c r="Y74" s="605"/>
      <c r="Z74" s="605"/>
      <c r="AA74" s="605"/>
      <c r="AB74" s="605"/>
      <c r="AC74" s="605"/>
      <c r="AD74" s="605"/>
      <c r="AE74" s="605"/>
      <c r="AF74" s="605"/>
      <c r="AG74" s="605"/>
      <c r="AH74" s="605"/>
      <c r="AI74" s="605"/>
      <c r="AJ74" s="605"/>
      <c r="AK74" s="605"/>
      <c r="AL74" s="605"/>
      <c r="AM74" s="605"/>
      <c r="AN74" s="605"/>
      <c r="AO74" s="605"/>
      <c r="AP74" s="605"/>
      <c r="AQ74" s="605"/>
      <c r="AR74" s="605"/>
      <c r="AS74" s="605"/>
      <c r="AT74" s="605"/>
      <c r="AU74" s="605"/>
      <c r="AV74" s="605"/>
      <c r="AW74" s="605"/>
      <c r="AX74" s="605"/>
      <c r="AY74" s="605"/>
      <c r="AZ74" s="605"/>
      <c r="BA74" s="605"/>
      <c r="BB74" s="605"/>
      <c r="BC74" s="605"/>
      <c r="BD74" s="605"/>
      <c r="BE74" s="605"/>
      <c r="BF74" s="605"/>
      <c r="BG74" s="605"/>
      <c r="BH74" s="605"/>
      <c r="BI74" s="605"/>
      <c r="BJ74" s="605"/>
      <c r="BK74" s="605"/>
      <c r="BL74" s="605"/>
      <c r="BM74" s="605"/>
      <c r="BN74" s="605"/>
      <c r="BO74" s="605"/>
      <c r="BP74" s="605"/>
      <c r="BQ74" s="605"/>
      <c r="BR74" s="605"/>
      <c r="BS74" s="605"/>
      <c r="BT74" s="605"/>
      <c r="BU74" s="605"/>
      <c r="BV74" s="605"/>
      <c r="BW74" s="605"/>
      <c r="BX74" s="605"/>
      <c r="BY74" s="605"/>
      <c r="BZ74" s="605"/>
      <c r="CA74" s="605"/>
      <c r="CB74" s="605"/>
    </row>
    <row r="75" spans="1:80">
      <c r="A75" s="664"/>
      <c r="B75" s="664"/>
      <c r="C75" s="605"/>
      <c r="E75" s="605"/>
      <c r="F75" s="605"/>
      <c r="H75" s="605"/>
      <c r="I75" s="605"/>
      <c r="J75" s="605"/>
      <c r="M75" s="605"/>
      <c r="N75" s="605"/>
      <c r="O75" s="605"/>
      <c r="P75" s="605"/>
      <c r="Q75" s="605"/>
      <c r="R75" s="605"/>
      <c r="S75" s="605"/>
      <c r="T75" s="605"/>
      <c r="U75" s="605"/>
      <c r="V75" s="605"/>
      <c r="W75" s="605"/>
      <c r="AD75" s="605"/>
      <c r="AE75" s="605"/>
      <c r="AF75" s="605"/>
      <c r="AG75" s="605"/>
      <c r="AH75" s="605"/>
      <c r="AI75" s="605"/>
      <c r="AJ75" s="605"/>
      <c r="AK75" s="605"/>
      <c r="AL75" s="605"/>
      <c r="AM75" s="605"/>
      <c r="AN75" s="605"/>
      <c r="AO75" s="605"/>
      <c r="AP75" s="605"/>
      <c r="AQ75" s="605"/>
      <c r="AR75" s="605"/>
      <c r="AS75" s="605"/>
      <c r="AT75" s="605"/>
      <c r="AU75" s="605"/>
      <c r="AV75" s="605"/>
      <c r="AW75" s="605"/>
      <c r="AX75" s="605"/>
      <c r="AY75" s="605"/>
      <c r="AZ75" s="605"/>
      <c r="BA75" s="605"/>
      <c r="BB75" s="605"/>
      <c r="BC75" s="605"/>
      <c r="BD75" s="605"/>
      <c r="BE75" s="605"/>
      <c r="BF75" s="605"/>
      <c r="BG75" s="605"/>
      <c r="BH75" s="605"/>
      <c r="BI75" s="605"/>
      <c r="BJ75" s="605"/>
      <c r="BK75" s="605"/>
      <c r="BL75" s="605"/>
      <c r="BM75" s="605"/>
      <c r="BN75" s="605"/>
      <c r="BO75" s="605"/>
      <c r="BP75" s="605"/>
      <c r="BQ75" s="605"/>
      <c r="BR75" s="605"/>
      <c r="BS75" s="605"/>
      <c r="BT75" s="605"/>
      <c r="BU75" s="605"/>
      <c r="BV75" s="605"/>
      <c r="BW75" s="605"/>
      <c r="BX75" s="605"/>
      <c r="BY75" s="605"/>
      <c r="BZ75" s="605"/>
      <c r="CA75" s="605"/>
      <c r="CB75" s="605"/>
    </row>
    <row r="76" spans="1:80">
      <c r="A76" s="605"/>
      <c r="B76" s="605"/>
      <c r="C76" s="605"/>
      <c r="E76" s="605"/>
      <c r="F76" s="605"/>
      <c r="G76" s="605"/>
      <c r="H76" s="605"/>
      <c r="I76" s="605"/>
      <c r="J76" s="605"/>
      <c r="M76" s="605"/>
      <c r="N76" s="605"/>
      <c r="O76" s="605"/>
      <c r="P76" s="605"/>
      <c r="Q76" s="605"/>
      <c r="R76" s="605"/>
      <c r="S76" s="605"/>
      <c r="T76" s="605"/>
      <c r="U76" s="605"/>
      <c r="V76" s="605"/>
      <c r="W76" s="605"/>
      <c r="AD76" s="605"/>
      <c r="AE76" s="605"/>
      <c r="AF76" s="605"/>
      <c r="AG76" s="605"/>
      <c r="AH76" s="605"/>
      <c r="AI76" s="605"/>
      <c r="AJ76" s="605"/>
      <c r="AK76" s="605"/>
      <c r="AL76" s="605"/>
      <c r="AP76" s="605"/>
      <c r="AQ76" s="605"/>
      <c r="AR76" s="605"/>
      <c r="AS76" s="605"/>
      <c r="AT76" s="605"/>
      <c r="AU76" s="605"/>
      <c r="AV76" s="605"/>
      <c r="AW76" s="605"/>
      <c r="AX76" s="605"/>
      <c r="AY76" s="605"/>
      <c r="AZ76" s="605"/>
      <c r="BA76" s="605"/>
      <c r="BB76" s="605"/>
      <c r="BC76" s="605"/>
      <c r="BD76" s="605"/>
      <c r="BE76" s="605"/>
      <c r="BF76" s="605"/>
      <c r="BG76" s="605"/>
      <c r="BH76" s="605"/>
      <c r="BI76" s="605"/>
      <c r="BJ76" s="605"/>
      <c r="BK76" s="605"/>
      <c r="BL76" s="605"/>
      <c r="BM76" s="605"/>
      <c r="BN76" s="605"/>
      <c r="BO76" s="605"/>
      <c r="BP76" s="605"/>
      <c r="BQ76" s="605"/>
      <c r="BR76" s="605"/>
      <c r="BS76" s="605"/>
      <c r="BT76" s="605"/>
      <c r="BU76" s="605"/>
      <c r="BV76" s="605"/>
      <c r="BW76" s="605"/>
      <c r="BX76" s="605"/>
      <c r="BY76" s="605"/>
      <c r="BZ76" s="605"/>
      <c r="CA76" s="605"/>
      <c r="CB76" s="605"/>
    </row>
    <row r="77" spans="1:80">
      <c r="A77" s="605"/>
      <c r="B77" s="605"/>
      <c r="C77" s="605"/>
      <c r="D77" s="605"/>
      <c r="E77" s="605"/>
      <c r="F77" s="605"/>
      <c r="G77" s="605"/>
      <c r="H77" s="605"/>
      <c r="I77" s="605"/>
      <c r="J77" s="605"/>
      <c r="K77" s="605"/>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5"/>
      <c r="AK77" s="605"/>
      <c r="AL77" s="605"/>
      <c r="AM77" s="605"/>
      <c r="AN77" s="605"/>
      <c r="AO77" s="605"/>
      <c r="AP77" s="605"/>
      <c r="AQ77" s="605"/>
      <c r="AR77" s="605"/>
      <c r="AS77" s="605"/>
      <c r="AT77" s="605"/>
      <c r="AU77" s="605"/>
      <c r="AV77" s="605"/>
      <c r="AW77" s="605"/>
      <c r="AX77" s="605"/>
      <c r="AY77" s="605"/>
      <c r="AZ77" s="605"/>
      <c r="BA77" s="605"/>
      <c r="BB77" s="605"/>
      <c r="BC77" s="605"/>
      <c r="BD77" s="605"/>
      <c r="BE77" s="605"/>
      <c r="BF77" s="605"/>
      <c r="BG77" s="605"/>
      <c r="BH77" s="605"/>
      <c r="BI77" s="605"/>
      <c r="BJ77" s="605"/>
      <c r="BK77" s="605"/>
      <c r="BL77" s="605"/>
      <c r="BM77" s="605"/>
      <c r="BN77" s="605"/>
      <c r="BO77" s="605"/>
      <c r="BP77" s="605"/>
      <c r="BQ77" s="605"/>
      <c r="BR77" s="605"/>
      <c r="BS77" s="605"/>
      <c r="BT77" s="605"/>
      <c r="BU77" s="605"/>
      <c r="BV77" s="605"/>
      <c r="BW77" s="605"/>
      <c r="BX77" s="605"/>
      <c r="BY77" s="605"/>
      <c r="BZ77" s="605"/>
      <c r="CA77" s="605"/>
      <c r="CB77" s="605"/>
    </row>
    <row r="78" spans="1:80">
      <c r="A78" s="605"/>
      <c r="B78" s="605"/>
      <c r="C78" s="605"/>
      <c r="D78" s="605"/>
      <c r="E78" s="605"/>
      <c r="F78" s="605"/>
      <c r="G78" s="605"/>
      <c r="H78" s="605"/>
      <c r="I78" s="605"/>
      <c r="J78" s="605"/>
      <c r="K78" s="605"/>
      <c r="L78" s="605"/>
      <c r="M78" s="605"/>
      <c r="N78" s="605"/>
      <c r="O78" s="605"/>
      <c r="P78" s="605"/>
      <c r="Q78" s="605"/>
      <c r="R78" s="605"/>
      <c r="S78" s="605"/>
      <c r="T78" s="605"/>
      <c r="U78" s="605"/>
      <c r="V78" s="605"/>
      <c r="W78" s="605"/>
      <c r="X78" s="605"/>
      <c r="Y78" s="605"/>
      <c r="Z78" s="605"/>
      <c r="AA78" s="605"/>
      <c r="AB78" s="605"/>
      <c r="AC78" s="605"/>
      <c r="AD78" s="605"/>
      <c r="AE78" s="605"/>
      <c r="AF78" s="605"/>
      <c r="AG78" s="605"/>
      <c r="AH78" s="605"/>
      <c r="AI78" s="605"/>
      <c r="AJ78" s="605"/>
      <c r="AK78" s="605"/>
      <c r="AL78" s="605"/>
      <c r="AM78" s="605"/>
      <c r="AN78" s="605"/>
      <c r="AO78" s="605"/>
      <c r="AP78" s="605"/>
      <c r="AQ78" s="605"/>
      <c r="AR78" s="605"/>
      <c r="AS78" s="605"/>
      <c r="AT78" s="605"/>
      <c r="AU78" s="605"/>
      <c r="AV78" s="605"/>
      <c r="AW78" s="605"/>
      <c r="AX78" s="605"/>
      <c r="AY78" s="605"/>
      <c r="AZ78" s="605"/>
      <c r="BA78" s="605"/>
      <c r="BB78" s="605"/>
      <c r="BC78" s="605"/>
      <c r="BD78" s="605"/>
      <c r="BE78" s="605"/>
      <c r="BF78" s="605"/>
      <c r="BG78" s="605"/>
      <c r="BH78" s="605"/>
      <c r="BI78" s="605"/>
      <c r="BJ78" s="605"/>
      <c r="BK78" s="605"/>
      <c r="BL78" s="605"/>
      <c r="BM78" s="605"/>
      <c r="BN78" s="605"/>
      <c r="BO78" s="605"/>
      <c r="BP78" s="605"/>
      <c r="BQ78" s="605"/>
      <c r="BR78" s="605"/>
      <c r="BS78" s="605"/>
      <c r="BT78" s="605"/>
      <c r="BU78" s="605"/>
      <c r="BV78" s="605"/>
      <c r="BW78" s="605"/>
      <c r="BX78" s="605"/>
      <c r="BY78" s="605"/>
      <c r="BZ78" s="605"/>
      <c r="CA78" s="605"/>
      <c r="CB78" s="605"/>
    </row>
    <row r="79" spans="1:80">
      <c r="A79" s="605"/>
      <c r="B79" s="605"/>
      <c r="C79" s="605"/>
      <c r="D79" s="605"/>
      <c r="E79" s="605"/>
      <c r="F79" s="605"/>
      <c r="G79" s="605"/>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5"/>
      <c r="AN79" s="605"/>
      <c r="AO79" s="605"/>
      <c r="AP79" s="605"/>
      <c r="AQ79" s="605"/>
      <c r="AR79" s="605"/>
      <c r="AS79" s="605"/>
      <c r="AT79" s="605"/>
      <c r="AU79" s="605"/>
      <c r="AV79" s="605"/>
      <c r="AW79" s="605"/>
      <c r="AX79" s="605"/>
      <c r="AY79" s="605"/>
      <c r="AZ79" s="605"/>
      <c r="BA79" s="605"/>
      <c r="BB79" s="605"/>
      <c r="BC79" s="605"/>
      <c r="BD79" s="605"/>
      <c r="BE79" s="605"/>
      <c r="BF79" s="605"/>
      <c r="BG79" s="605"/>
      <c r="BH79" s="605"/>
      <c r="BI79" s="605"/>
      <c r="BJ79" s="605"/>
      <c r="BK79" s="605"/>
      <c r="BL79" s="605"/>
      <c r="BM79" s="605"/>
      <c r="BN79" s="605"/>
      <c r="BO79" s="605"/>
      <c r="BP79" s="605"/>
      <c r="BQ79" s="605"/>
      <c r="BR79" s="605"/>
      <c r="BS79" s="605"/>
      <c r="BT79" s="605"/>
      <c r="BU79" s="605"/>
      <c r="BV79" s="605"/>
      <c r="BW79" s="605"/>
      <c r="BX79" s="605"/>
      <c r="BY79" s="605"/>
      <c r="BZ79" s="605"/>
      <c r="CA79" s="605"/>
      <c r="CB79" s="605"/>
    </row>
    <row r="80" spans="1:80">
      <c r="A80" s="605"/>
      <c r="B80" s="605"/>
      <c r="C80" s="605"/>
      <c r="D80" s="605"/>
      <c r="E80" s="605"/>
      <c r="F80" s="605"/>
      <c r="G80" s="605"/>
      <c r="H80" s="605"/>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5"/>
      <c r="AK80" s="605"/>
      <c r="AL80" s="605"/>
      <c r="AM80" s="605"/>
      <c r="AN80" s="605"/>
      <c r="AO80" s="605"/>
      <c r="AP80" s="605"/>
      <c r="AQ80" s="605"/>
      <c r="AR80" s="605"/>
      <c r="AS80" s="605"/>
      <c r="AT80" s="605"/>
      <c r="AU80" s="605"/>
      <c r="AV80" s="605"/>
      <c r="AW80" s="605"/>
      <c r="AX80" s="605"/>
      <c r="AY80" s="605"/>
      <c r="AZ80" s="605"/>
      <c r="BA80" s="605"/>
      <c r="BB80" s="605"/>
      <c r="BC80" s="605"/>
      <c r="BD80" s="605"/>
      <c r="BE80" s="605"/>
      <c r="BF80" s="605"/>
      <c r="BG80" s="605"/>
      <c r="BH80" s="605"/>
      <c r="BI80" s="605"/>
      <c r="BJ80" s="605"/>
      <c r="BK80" s="605"/>
      <c r="BL80" s="605"/>
      <c r="BM80" s="605"/>
      <c r="BN80" s="605"/>
      <c r="BO80" s="605"/>
      <c r="BP80" s="605"/>
      <c r="BQ80" s="605"/>
      <c r="BR80" s="605"/>
      <c r="BS80" s="605"/>
      <c r="BT80" s="605"/>
      <c r="BU80" s="605"/>
      <c r="BV80" s="605"/>
      <c r="BW80" s="605"/>
      <c r="BX80" s="605"/>
      <c r="BY80" s="605"/>
      <c r="BZ80" s="605"/>
      <c r="CA80" s="605"/>
      <c r="CB80" s="605"/>
    </row>
    <row r="81" spans="1:80">
      <c r="A81" s="605"/>
      <c r="B81" s="605"/>
      <c r="C81" s="605"/>
      <c r="D81" s="605"/>
      <c r="E81" s="605"/>
      <c r="F81" s="605"/>
      <c r="G81" s="605"/>
      <c r="H81" s="605"/>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c r="AG81" s="605"/>
      <c r="AH81" s="605"/>
      <c r="AI81" s="605"/>
      <c r="AJ81" s="605"/>
      <c r="AK81" s="605"/>
      <c r="AL81" s="605"/>
      <c r="AM81" s="605"/>
      <c r="AN81" s="605"/>
      <c r="AO81" s="605"/>
      <c r="AP81" s="605"/>
      <c r="AQ81" s="605"/>
      <c r="AR81" s="605"/>
      <c r="AS81" s="605"/>
      <c r="AT81" s="605"/>
      <c r="AU81" s="605"/>
      <c r="AV81" s="605"/>
      <c r="AW81" s="605"/>
      <c r="AX81" s="605"/>
      <c r="AY81" s="605"/>
      <c r="AZ81" s="605"/>
      <c r="BA81" s="605"/>
      <c r="BB81" s="605"/>
      <c r="BC81" s="605"/>
      <c r="BD81" s="605"/>
      <c r="BE81" s="605"/>
      <c r="BF81" s="605"/>
      <c r="BG81" s="605"/>
      <c r="BH81" s="605"/>
      <c r="BI81" s="605"/>
      <c r="BJ81" s="605"/>
      <c r="BK81" s="605"/>
      <c r="BL81" s="605"/>
      <c r="BM81" s="605"/>
      <c r="BN81" s="605"/>
      <c r="BO81" s="605"/>
      <c r="BP81" s="605"/>
      <c r="BQ81" s="605"/>
      <c r="BR81" s="605"/>
      <c r="BS81" s="605"/>
      <c r="BT81" s="605"/>
      <c r="BU81" s="605"/>
      <c r="BV81" s="605"/>
      <c r="BW81" s="605"/>
      <c r="BX81" s="605"/>
      <c r="BY81" s="605"/>
      <c r="BZ81" s="605"/>
      <c r="CA81" s="605"/>
      <c r="CB81" s="605"/>
    </row>
    <row r="82" spans="1:80">
      <c r="A82" s="605"/>
      <c r="B82" s="605"/>
      <c r="C82" s="605"/>
      <c r="D82" s="605"/>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5"/>
      <c r="AQ82" s="605"/>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c r="BZ82" s="605"/>
      <c r="CA82" s="605"/>
      <c r="CB82" s="605"/>
    </row>
  </sheetData>
  <mergeCells count="27">
    <mergeCell ref="AM5:AO6"/>
    <mergeCell ref="I6:K6"/>
    <mergeCell ref="U6:W6"/>
    <mergeCell ref="X6:Z6"/>
    <mergeCell ref="AA6:AC6"/>
    <mergeCell ref="O4:W4"/>
    <mergeCell ref="A5:B7"/>
    <mergeCell ref="C5:K5"/>
    <mergeCell ref="L5:N6"/>
    <mergeCell ref="O5:W5"/>
    <mergeCell ref="A56:A61"/>
    <mergeCell ref="AD6:AF6"/>
    <mergeCell ref="AG6:AI6"/>
    <mergeCell ref="AJ6:AL6"/>
    <mergeCell ref="A8:A13"/>
    <mergeCell ref="A14:A19"/>
    <mergeCell ref="A20:A25"/>
    <mergeCell ref="A26:A31"/>
    <mergeCell ref="A32:A37"/>
    <mergeCell ref="A38:A43"/>
    <mergeCell ref="A44:A49"/>
    <mergeCell ref="A50:A55"/>
    <mergeCell ref="A62:A67"/>
    <mergeCell ref="A68:A69"/>
    <mergeCell ref="H68:H69"/>
    <mergeCell ref="AA68:AB69"/>
    <mergeCell ref="AK68:AO68"/>
  </mergeCells>
  <phoneticPr fontId="44" type="noConversion"/>
  <hyperlinks>
    <hyperlink ref="AP2" location="預告統計資料發布時間表!A1" display="回發布時間表" xr:uid="{2A4D3CB3-8B5B-46DD-B6D7-AB439EB1D66D}"/>
  </hyperlinks>
  <printOptions horizontalCentered="1"/>
  <pageMargins left="0.235416666666667" right="0.235416666666667" top="0.74791666666666701" bottom="0.74791666666666701" header="0.31388888888888899" footer="0.31388888888888899"/>
  <pageSetup paperSize="9" scale="21" orientation="landscape" cellComments="asDisplayed"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95759-1532-4978-AF67-04057196C619}">
  <dimension ref="A1:CB82"/>
  <sheetViews>
    <sheetView topLeftCell="H1" zoomScaleNormal="100" zoomScaleSheetLayoutView="40" workbookViewId="0">
      <selection activeCell="AP2" sqref="AP2"/>
    </sheetView>
  </sheetViews>
  <sheetFormatPr defaultColWidth="9" defaultRowHeight="16.5"/>
  <cols>
    <col min="1" max="1" width="12.625" style="606" customWidth="1"/>
    <col min="2" max="2" width="10.5" style="606" customWidth="1"/>
    <col min="3" max="3" width="6.5" style="606" customWidth="1"/>
    <col min="4" max="11" width="5.5" style="606" customWidth="1"/>
    <col min="12" max="14" width="6.125" style="606" customWidth="1"/>
    <col min="15" max="33" width="5.375" style="606" customWidth="1"/>
    <col min="34" max="34" width="5.75" style="606" customWidth="1"/>
    <col min="35" max="40" width="5.375" style="606" customWidth="1"/>
    <col min="41" max="41" width="7.5" style="606" customWidth="1"/>
    <col min="42" max="16384" width="9" style="606"/>
  </cols>
  <sheetData>
    <row r="1" spans="1:42" ht="17.25" customHeight="1" thickBot="1">
      <c r="A1" s="603" t="s">
        <v>783</v>
      </c>
      <c r="B1" s="604"/>
      <c r="C1" s="605"/>
      <c r="D1" s="605"/>
      <c r="E1" s="605"/>
      <c r="F1" s="605"/>
      <c r="G1" s="605"/>
      <c r="H1" s="605"/>
    </row>
    <row r="2" spans="1:42" ht="17.25" customHeight="1">
      <c r="A2" s="607" t="s">
        <v>1319</v>
      </c>
      <c r="B2" s="608" t="s">
        <v>1320</v>
      </c>
      <c r="C2" s="609"/>
      <c r="D2" s="609"/>
      <c r="E2" s="605"/>
      <c r="F2" s="605"/>
      <c r="G2" s="605"/>
      <c r="H2" s="605"/>
      <c r="L2" s="610"/>
      <c r="M2" s="610"/>
      <c r="N2" s="610"/>
      <c r="O2" s="610"/>
      <c r="P2" s="610"/>
      <c r="Q2" s="610"/>
      <c r="R2" s="610"/>
      <c r="S2" s="610"/>
      <c r="T2" s="610"/>
      <c r="U2" s="610"/>
      <c r="V2" s="610"/>
      <c r="W2" s="610"/>
      <c r="AG2" s="610"/>
      <c r="AH2" s="610"/>
      <c r="AI2" s="610"/>
      <c r="AJ2" s="610"/>
      <c r="AK2" s="610"/>
      <c r="AL2" s="610"/>
      <c r="AM2" s="610"/>
      <c r="AN2" s="610"/>
      <c r="AO2" s="610"/>
      <c r="AP2" s="125" t="s">
        <v>13</v>
      </c>
    </row>
    <row r="3" spans="1:42" s="615" customFormat="1" ht="27.75">
      <c r="A3" s="611" t="s">
        <v>2655</v>
      </c>
      <c r="B3" s="612"/>
      <c r="C3" s="613"/>
      <c r="D3" s="612"/>
      <c r="E3" s="612"/>
      <c r="F3" s="612"/>
      <c r="G3" s="612"/>
      <c r="H3" s="612"/>
      <c r="I3" s="612"/>
      <c r="J3" s="612"/>
      <c r="K3" s="612"/>
      <c r="L3" s="613"/>
      <c r="M3" s="614"/>
      <c r="N3" s="614"/>
      <c r="O3" s="614"/>
      <c r="P3" s="614"/>
      <c r="Q3" s="614"/>
      <c r="R3" s="614"/>
      <c r="S3" s="614"/>
      <c r="T3" s="614"/>
      <c r="U3" s="614"/>
      <c r="V3" s="614"/>
      <c r="W3" s="614"/>
      <c r="X3" s="612"/>
      <c r="Y3" s="612"/>
      <c r="Z3" s="612"/>
      <c r="AA3" s="612"/>
      <c r="AB3" s="612"/>
      <c r="AC3" s="612"/>
      <c r="AD3" s="612"/>
      <c r="AE3" s="612"/>
      <c r="AF3" s="612"/>
      <c r="AG3" s="613"/>
      <c r="AH3" s="613"/>
      <c r="AI3" s="613"/>
      <c r="AJ3" s="613"/>
      <c r="AK3" s="613"/>
      <c r="AL3" s="613"/>
      <c r="AM3" s="614"/>
      <c r="AN3" s="614"/>
      <c r="AO3" s="614"/>
    </row>
    <row r="4" spans="1:42" ht="34.5" customHeight="1" thickBot="1">
      <c r="C4" s="1198"/>
      <c r="D4" s="1198"/>
      <c r="E4" s="1198"/>
      <c r="H4" s="1199"/>
      <c r="K4" s="1199"/>
      <c r="L4" s="618"/>
      <c r="O4" s="2800" t="s">
        <v>1322</v>
      </c>
      <c r="P4" s="2800"/>
      <c r="Q4" s="2800"/>
      <c r="R4" s="2800"/>
      <c r="S4" s="2800"/>
      <c r="T4" s="2800"/>
      <c r="U4" s="2800"/>
      <c r="V4" s="2800"/>
      <c r="W4" s="2800"/>
      <c r="X4" s="1199"/>
      <c r="Y4" s="1199"/>
      <c r="Z4" s="1199"/>
      <c r="AA4" s="1199"/>
      <c r="AB4" s="1199"/>
      <c r="AC4" s="1199"/>
      <c r="AD4" s="1199"/>
      <c r="AE4" s="1199"/>
      <c r="AF4" s="1199"/>
      <c r="AG4" s="1199"/>
      <c r="AH4" s="1199"/>
      <c r="AI4" s="1199"/>
      <c r="AJ4" s="1199"/>
      <c r="AK4" s="1199"/>
      <c r="AL4" s="1199"/>
      <c r="AM4" s="619"/>
      <c r="AN4" s="619"/>
      <c r="AO4" s="1200" t="s">
        <v>1323</v>
      </c>
    </row>
    <row r="5" spans="1:42" ht="27" customHeight="1">
      <c r="A5" s="2831" t="s">
        <v>1324</v>
      </c>
      <c r="B5" s="2832"/>
      <c r="C5" s="2835" t="s">
        <v>1325</v>
      </c>
      <c r="D5" s="2836"/>
      <c r="E5" s="2836"/>
      <c r="F5" s="2836"/>
      <c r="G5" s="2836"/>
      <c r="H5" s="2836"/>
      <c r="I5" s="2836"/>
      <c r="J5" s="2836"/>
      <c r="K5" s="2837"/>
      <c r="L5" s="2838" t="s">
        <v>1326</v>
      </c>
      <c r="M5" s="2831"/>
      <c r="N5" s="2832"/>
      <c r="O5" s="2839" t="s">
        <v>1327</v>
      </c>
      <c r="P5" s="2839"/>
      <c r="Q5" s="2839"/>
      <c r="R5" s="2839"/>
      <c r="S5" s="2839"/>
      <c r="T5" s="2839"/>
      <c r="U5" s="2839"/>
      <c r="V5" s="2839"/>
      <c r="W5" s="2839"/>
      <c r="X5" s="1201" t="s">
        <v>1328</v>
      </c>
      <c r="Y5" s="1201"/>
      <c r="Z5" s="1201"/>
      <c r="AA5" s="1202"/>
      <c r="AB5" s="1202"/>
      <c r="AC5" s="1202"/>
      <c r="AD5" s="1202"/>
      <c r="AE5" s="1202"/>
      <c r="AF5" s="1202"/>
      <c r="AG5" s="1202"/>
      <c r="AH5" s="1202"/>
      <c r="AI5" s="1202"/>
      <c r="AJ5" s="1202"/>
      <c r="AK5" s="1202"/>
      <c r="AL5" s="1203"/>
      <c r="AM5" s="2840" t="s">
        <v>1329</v>
      </c>
      <c r="AN5" s="2841"/>
      <c r="AO5" s="2841"/>
    </row>
    <row r="6" spans="1:42" ht="29.25" customHeight="1">
      <c r="A6" s="2803"/>
      <c r="B6" s="2804"/>
      <c r="C6" s="625" t="s">
        <v>1330</v>
      </c>
      <c r="D6" s="625"/>
      <c r="E6" s="625"/>
      <c r="F6" s="625" t="s">
        <v>1331</v>
      </c>
      <c r="G6" s="625"/>
      <c r="H6" s="625"/>
      <c r="I6" s="2820" t="s">
        <v>1332</v>
      </c>
      <c r="J6" s="2821"/>
      <c r="K6" s="2822"/>
      <c r="L6" s="2811"/>
      <c r="M6" s="2812"/>
      <c r="N6" s="2813"/>
      <c r="O6" s="627" t="s">
        <v>795</v>
      </c>
      <c r="P6" s="628"/>
      <c r="Q6" s="628"/>
      <c r="R6" s="628" t="s">
        <v>1333</v>
      </c>
      <c r="S6" s="628"/>
      <c r="T6" s="628"/>
      <c r="U6" s="2842" t="s">
        <v>1334</v>
      </c>
      <c r="V6" s="2842"/>
      <c r="W6" s="2842"/>
      <c r="X6" s="2821" t="s">
        <v>795</v>
      </c>
      <c r="Y6" s="2827"/>
      <c r="Z6" s="2828"/>
      <c r="AA6" s="2789" t="s">
        <v>1335</v>
      </c>
      <c r="AB6" s="2790"/>
      <c r="AC6" s="2791"/>
      <c r="AD6" s="2789" t="s">
        <v>1336</v>
      </c>
      <c r="AE6" s="2790"/>
      <c r="AF6" s="2791"/>
      <c r="AG6" s="2792" t="s">
        <v>1337</v>
      </c>
      <c r="AH6" s="2793"/>
      <c r="AI6" s="2794"/>
      <c r="AJ6" s="2792" t="s">
        <v>1338</v>
      </c>
      <c r="AK6" s="2793"/>
      <c r="AL6" s="2795"/>
      <c r="AM6" s="2819"/>
      <c r="AN6" s="2819"/>
      <c r="AO6" s="2819"/>
    </row>
    <row r="7" spans="1:42" ht="59.25" customHeight="1" thickBot="1">
      <c r="A7" s="2833"/>
      <c r="B7" s="2834"/>
      <c r="C7" s="629" t="s">
        <v>833</v>
      </c>
      <c r="D7" s="630" t="s">
        <v>1135</v>
      </c>
      <c r="E7" s="630" t="s">
        <v>1136</v>
      </c>
      <c r="F7" s="629" t="s">
        <v>833</v>
      </c>
      <c r="G7" s="630" t="s">
        <v>1135</v>
      </c>
      <c r="H7" s="630" t="s">
        <v>1136</v>
      </c>
      <c r="I7" s="629" t="s">
        <v>833</v>
      </c>
      <c r="J7" s="630" t="s">
        <v>1135</v>
      </c>
      <c r="K7" s="630" t="s">
        <v>1136</v>
      </c>
      <c r="L7" s="630" t="s">
        <v>833</v>
      </c>
      <c r="M7" s="631" t="s">
        <v>1135</v>
      </c>
      <c r="N7" s="629" t="s">
        <v>1136</v>
      </c>
      <c r="O7" s="632" t="s">
        <v>833</v>
      </c>
      <c r="P7" s="633" t="s">
        <v>1135</v>
      </c>
      <c r="Q7" s="634" t="s">
        <v>1136</v>
      </c>
      <c r="R7" s="632" t="s">
        <v>833</v>
      </c>
      <c r="S7" s="633" t="s">
        <v>1135</v>
      </c>
      <c r="T7" s="634" t="s">
        <v>1136</v>
      </c>
      <c r="U7" s="632" t="s">
        <v>833</v>
      </c>
      <c r="V7" s="633" t="s">
        <v>1135</v>
      </c>
      <c r="W7" s="635" t="s">
        <v>1136</v>
      </c>
      <c r="X7" s="636" t="s">
        <v>833</v>
      </c>
      <c r="Y7" s="633" t="s">
        <v>1135</v>
      </c>
      <c r="Z7" s="634" t="s">
        <v>1136</v>
      </c>
      <c r="AA7" s="632" t="s">
        <v>833</v>
      </c>
      <c r="AB7" s="633" t="s">
        <v>1135</v>
      </c>
      <c r="AC7" s="634" t="s">
        <v>1136</v>
      </c>
      <c r="AD7" s="632" t="s">
        <v>833</v>
      </c>
      <c r="AE7" s="633" t="s">
        <v>1135</v>
      </c>
      <c r="AF7" s="634" t="s">
        <v>1136</v>
      </c>
      <c r="AG7" s="632" t="s">
        <v>833</v>
      </c>
      <c r="AH7" s="633" t="s">
        <v>1135</v>
      </c>
      <c r="AI7" s="634" t="s">
        <v>1136</v>
      </c>
      <c r="AJ7" s="632" t="s">
        <v>833</v>
      </c>
      <c r="AK7" s="633" t="s">
        <v>1135</v>
      </c>
      <c r="AL7" s="635" t="s">
        <v>1136</v>
      </c>
      <c r="AM7" s="636" t="s">
        <v>833</v>
      </c>
      <c r="AN7" s="633" t="s">
        <v>1135</v>
      </c>
      <c r="AO7" s="635" t="s">
        <v>1136</v>
      </c>
    </row>
    <row r="8" spans="1:42" ht="30.75" customHeight="1">
      <c r="A8" s="2830" t="s">
        <v>1339</v>
      </c>
      <c r="B8" s="637" t="s">
        <v>833</v>
      </c>
      <c r="C8" s="638">
        <f>SUM(C9:C13)</f>
        <v>170</v>
      </c>
      <c r="D8" s="639">
        <f t="shared" ref="D8:AG8" si="0">SUM(D9:D13)</f>
        <v>67</v>
      </c>
      <c r="E8" s="639">
        <f t="shared" si="0"/>
        <v>89</v>
      </c>
      <c r="F8" s="640">
        <f t="shared" si="0"/>
        <v>17</v>
      </c>
      <c r="G8" s="641">
        <f t="shared" si="0"/>
        <v>12</v>
      </c>
      <c r="H8" s="641">
        <f t="shared" si="0"/>
        <v>5</v>
      </c>
      <c r="I8" s="640">
        <f t="shared" si="0"/>
        <v>153</v>
      </c>
      <c r="J8" s="641">
        <f t="shared" si="0"/>
        <v>66</v>
      </c>
      <c r="K8" s="642">
        <f t="shared" si="0"/>
        <v>87</v>
      </c>
      <c r="L8" s="643">
        <f t="shared" si="0"/>
        <v>43</v>
      </c>
      <c r="M8" s="644">
        <f t="shared" si="0"/>
        <v>14</v>
      </c>
      <c r="N8" s="644">
        <f t="shared" si="0"/>
        <v>29</v>
      </c>
      <c r="O8" s="643">
        <f t="shared" si="0"/>
        <v>2</v>
      </c>
      <c r="P8" s="644">
        <f t="shared" si="0"/>
        <v>1</v>
      </c>
      <c r="Q8" s="644">
        <f t="shared" si="0"/>
        <v>1</v>
      </c>
      <c r="R8" s="645">
        <f t="shared" si="0"/>
        <v>0</v>
      </c>
      <c r="S8" s="642">
        <f t="shared" si="0"/>
        <v>1</v>
      </c>
      <c r="T8" s="642">
        <f t="shared" si="0"/>
        <v>0</v>
      </c>
      <c r="U8" s="645">
        <f t="shared" si="0"/>
        <v>1</v>
      </c>
      <c r="V8" s="642">
        <f t="shared" si="0"/>
        <v>1</v>
      </c>
      <c r="W8" s="642">
        <f t="shared" si="0"/>
        <v>0</v>
      </c>
      <c r="X8" s="638">
        <f t="shared" si="0"/>
        <v>240</v>
      </c>
      <c r="Y8" s="639">
        <f t="shared" si="0"/>
        <v>121</v>
      </c>
      <c r="Z8" s="639">
        <f t="shared" si="0"/>
        <v>132</v>
      </c>
      <c r="AA8" s="640">
        <f t="shared" si="0"/>
        <v>134</v>
      </c>
      <c r="AB8" s="641">
        <f t="shared" si="0"/>
        <v>61</v>
      </c>
      <c r="AC8" s="641">
        <f t="shared" si="0"/>
        <v>73</v>
      </c>
      <c r="AD8" s="646">
        <f t="shared" si="0"/>
        <v>96</v>
      </c>
      <c r="AE8" s="647">
        <f t="shared" si="0"/>
        <v>44</v>
      </c>
      <c r="AF8" s="647">
        <f t="shared" si="0"/>
        <v>50</v>
      </c>
      <c r="AG8" s="646">
        <f t="shared" si="0"/>
        <v>5</v>
      </c>
      <c r="AH8" s="647">
        <f>SUM(AH9:AH12)</f>
        <v>3</v>
      </c>
      <c r="AI8" s="647">
        <f t="shared" ref="AI8:AO8" si="1">SUM(AI9:AI13)</f>
        <v>1</v>
      </c>
      <c r="AJ8" s="646">
        <f t="shared" si="1"/>
        <v>25</v>
      </c>
      <c r="AK8" s="647">
        <f t="shared" si="1"/>
        <v>12</v>
      </c>
      <c r="AL8" s="641">
        <f t="shared" si="1"/>
        <v>11</v>
      </c>
      <c r="AM8" s="648">
        <f t="shared" si="1"/>
        <v>2</v>
      </c>
      <c r="AN8" s="649">
        <f t="shared" si="1"/>
        <v>1</v>
      </c>
      <c r="AO8" s="649">
        <f t="shared" si="1"/>
        <v>1</v>
      </c>
    </row>
    <row r="9" spans="1:42" ht="30.75" customHeight="1">
      <c r="A9" s="2797"/>
      <c r="B9" s="650" t="s">
        <v>1294</v>
      </c>
      <c r="C9" s="651">
        <f t="shared" ref="C9:AE10" si="2">SUM(C15+C21+C27+C33+C39+C45+C51+C57+C63)</f>
        <v>22</v>
      </c>
      <c r="D9" s="651">
        <f t="shared" si="2"/>
        <v>10</v>
      </c>
      <c r="E9" s="651">
        <f t="shared" si="2"/>
        <v>13</v>
      </c>
      <c r="F9" s="651">
        <f t="shared" si="2"/>
        <v>1</v>
      </c>
      <c r="G9" s="651">
        <f t="shared" si="2"/>
        <v>1</v>
      </c>
      <c r="H9" s="651">
        <f t="shared" si="2"/>
        <v>0</v>
      </c>
      <c r="I9" s="651">
        <f t="shared" si="2"/>
        <v>21</v>
      </c>
      <c r="J9" s="651">
        <f t="shared" si="2"/>
        <v>9</v>
      </c>
      <c r="K9" s="652">
        <f t="shared" si="2"/>
        <v>12</v>
      </c>
      <c r="L9" s="652">
        <f t="shared" si="2"/>
        <v>2</v>
      </c>
      <c r="M9" s="652">
        <f t="shared" si="2"/>
        <v>1</v>
      </c>
      <c r="N9" s="652">
        <f t="shared" si="2"/>
        <v>1</v>
      </c>
      <c r="O9" s="652">
        <f t="shared" si="2"/>
        <v>0</v>
      </c>
      <c r="P9" s="652">
        <f t="shared" si="2"/>
        <v>0</v>
      </c>
      <c r="Q9" s="652">
        <f t="shared" si="2"/>
        <v>0</v>
      </c>
      <c r="R9" s="652">
        <f t="shared" si="2"/>
        <v>0</v>
      </c>
      <c r="S9" s="652">
        <f t="shared" si="2"/>
        <v>0</v>
      </c>
      <c r="T9" s="652">
        <f t="shared" si="2"/>
        <v>0</v>
      </c>
      <c r="U9" s="652">
        <f t="shared" si="2"/>
        <v>0</v>
      </c>
      <c r="V9" s="652">
        <f t="shared" si="2"/>
        <v>0</v>
      </c>
      <c r="W9" s="652">
        <f t="shared" si="2"/>
        <v>0</v>
      </c>
      <c r="X9" s="652">
        <f t="shared" si="2"/>
        <v>30</v>
      </c>
      <c r="Y9" s="652">
        <f t="shared" si="2"/>
        <v>17</v>
      </c>
      <c r="Z9" s="651">
        <f t="shared" si="2"/>
        <v>13</v>
      </c>
      <c r="AA9" s="651">
        <f t="shared" si="2"/>
        <v>15</v>
      </c>
      <c r="AB9" s="651">
        <f t="shared" si="2"/>
        <v>8</v>
      </c>
      <c r="AC9" s="651">
        <f t="shared" si="2"/>
        <v>7</v>
      </c>
      <c r="AD9" s="651">
        <f t="shared" si="2"/>
        <v>13</v>
      </c>
      <c r="AE9" s="651">
        <f t="shared" si="2"/>
        <v>7</v>
      </c>
      <c r="AF9" s="651">
        <f>SUM(AF15+AF21+AF27+AF33+AF39+AF45+AG51+AG57+AG64)</f>
        <v>4</v>
      </c>
      <c r="AG9" s="651">
        <f t="shared" ref="AG9:AL10" si="3">SUM(AG15+AG21+AG27+AG33+AG39+AG45+AG51+AG57+AG63)</f>
        <v>0</v>
      </c>
      <c r="AH9" s="653">
        <f t="shared" si="3"/>
        <v>0</v>
      </c>
      <c r="AI9" s="651">
        <f t="shared" si="3"/>
        <v>0</v>
      </c>
      <c r="AJ9" s="651">
        <f t="shared" si="3"/>
        <v>3</v>
      </c>
      <c r="AK9" s="651">
        <f t="shared" si="3"/>
        <v>3</v>
      </c>
      <c r="AL9" s="651">
        <f t="shared" si="3"/>
        <v>0</v>
      </c>
      <c r="AM9" s="651">
        <f>SUM(AM15+AM21+AM27+AM33+AM39+AM45+AM51+AM57+N63)</f>
        <v>0</v>
      </c>
      <c r="AN9" s="651">
        <f>SUM(AN15+AN21+AN27+AN33+AN39+AN45+AN51+AN57+AN63)</f>
        <v>0</v>
      </c>
      <c r="AO9" s="651">
        <f>SUM(AO15+AO21+AO27+AO33+AO39+AO45+AO51+AO57+AO63)</f>
        <v>0</v>
      </c>
    </row>
    <row r="10" spans="1:42" ht="30.75" customHeight="1">
      <c r="A10" s="2797"/>
      <c r="B10" s="637" t="s">
        <v>1295</v>
      </c>
      <c r="C10" s="651">
        <f>SUM(C16+C22+C28+C34+C40+C46+C52+C58+C64)</f>
        <v>44</v>
      </c>
      <c r="D10" s="651">
        <f>SUM(D16+D22+D28+D34+D40+D46+D52+D58+D64)</f>
        <v>14</v>
      </c>
      <c r="E10" s="651">
        <f>SUM(E16+E22+E28+E34+E40+E46+E52+E58+E64)</f>
        <v>24</v>
      </c>
      <c r="F10" s="651">
        <f>SUM(F16+F22+F28+F34+F40+F46+F52+F58+F64)</f>
        <v>5</v>
      </c>
      <c r="G10" s="651">
        <f>SUM(G16+G22+G28+G34+G40+G46+G52+G58+G64)</f>
        <v>5</v>
      </c>
      <c r="H10" s="651">
        <f>SUM(H16+H22+H28+H34+H40+CH46+H52+H58+H64)</f>
        <v>0</v>
      </c>
      <c r="I10" s="651">
        <f t="shared" si="2"/>
        <v>39</v>
      </c>
      <c r="J10" s="651">
        <f t="shared" si="2"/>
        <v>15</v>
      </c>
      <c r="K10" s="652">
        <f t="shared" si="2"/>
        <v>24</v>
      </c>
      <c r="L10" s="652">
        <f t="shared" si="2"/>
        <v>10</v>
      </c>
      <c r="M10" s="652">
        <f t="shared" si="2"/>
        <v>3</v>
      </c>
      <c r="N10" s="652">
        <f t="shared" si="2"/>
        <v>7</v>
      </c>
      <c r="O10" s="652">
        <f t="shared" si="2"/>
        <v>0</v>
      </c>
      <c r="P10" s="652">
        <f t="shared" si="2"/>
        <v>0</v>
      </c>
      <c r="Q10" s="652">
        <f t="shared" si="2"/>
        <v>0</v>
      </c>
      <c r="R10" s="652">
        <f t="shared" si="2"/>
        <v>0</v>
      </c>
      <c r="S10" s="652">
        <f t="shared" si="2"/>
        <v>0</v>
      </c>
      <c r="T10" s="652">
        <f t="shared" si="2"/>
        <v>0</v>
      </c>
      <c r="U10" s="652">
        <f t="shared" si="2"/>
        <v>0</v>
      </c>
      <c r="V10" s="652">
        <f t="shared" si="2"/>
        <v>0</v>
      </c>
      <c r="W10" s="652">
        <f t="shared" si="2"/>
        <v>0</v>
      </c>
      <c r="X10" s="652">
        <f t="shared" si="2"/>
        <v>50</v>
      </c>
      <c r="Y10" s="652">
        <f t="shared" si="2"/>
        <v>19</v>
      </c>
      <c r="Z10" s="651">
        <f t="shared" si="2"/>
        <v>36</v>
      </c>
      <c r="AA10" s="651">
        <f t="shared" si="2"/>
        <v>30</v>
      </c>
      <c r="AB10" s="651">
        <f t="shared" si="2"/>
        <v>7</v>
      </c>
      <c r="AC10" s="651">
        <f t="shared" si="2"/>
        <v>23</v>
      </c>
      <c r="AD10" s="651">
        <f t="shared" si="2"/>
        <v>21</v>
      </c>
      <c r="AE10" s="651">
        <f t="shared" si="2"/>
        <v>7</v>
      </c>
      <c r="AF10" s="651">
        <f t="shared" ref="AF10" si="4">SUM(AF16+AF22+AF28+AF34+AF40+AF46+AF52+AF58+AF64)</f>
        <v>14</v>
      </c>
      <c r="AG10" s="651">
        <f t="shared" si="3"/>
        <v>2</v>
      </c>
      <c r="AH10" s="652">
        <f t="shared" si="3"/>
        <v>2</v>
      </c>
      <c r="AI10" s="652">
        <f t="shared" si="3"/>
        <v>0</v>
      </c>
      <c r="AJ10" s="651">
        <f t="shared" si="3"/>
        <v>3</v>
      </c>
      <c r="AK10" s="651">
        <f t="shared" si="3"/>
        <v>2</v>
      </c>
      <c r="AL10" s="651">
        <f t="shared" si="3"/>
        <v>1</v>
      </c>
      <c r="AM10" s="651">
        <f>SUM(AM16+AM22+AM28+AM34+AM40+AM46+AM52+AM58+AM64)</f>
        <v>0</v>
      </c>
      <c r="AN10" s="651">
        <f>SUM(AN16+AN22+AN28+AN34+AN40+AN46+ANA52+AN58+AN64)</f>
        <v>0</v>
      </c>
      <c r="AO10" s="651">
        <f>SUM(AO16+AO22+AO28+AO34+AO40+AO46+AO52+AO58+AO64)</f>
        <v>0</v>
      </c>
    </row>
    <row r="11" spans="1:42" ht="30.75" customHeight="1">
      <c r="A11" s="2797"/>
      <c r="B11" s="637" t="s">
        <v>1296</v>
      </c>
      <c r="C11" s="651">
        <f t="shared" ref="C11:AO11" si="5">SUM(C17+C23+C29+C35+C41+C53+C65+C59+C47)</f>
        <v>40</v>
      </c>
      <c r="D11" s="651">
        <f t="shared" si="5"/>
        <v>14</v>
      </c>
      <c r="E11" s="651">
        <f t="shared" si="5"/>
        <v>23</v>
      </c>
      <c r="F11" s="651">
        <f t="shared" si="5"/>
        <v>7</v>
      </c>
      <c r="G11" s="651">
        <f t="shared" si="5"/>
        <v>4</v>
      </c>
      <c r="H11" s="651">
        <f t="shared" si="5"/>
        <v>3</v>
      </c>
      <c r="I11" s="651">
        <f t="shared" si="5"/>
        <v>33</v>
      </c>
      <c r="J11" s="651">
        <f t="shared" si="5"/>
        <v>12</v>
      </c>
      <c r="K11" s="652">
        <f t="shared" si="5"/>
        <v>21</v>
      </c>
      <c r="L11" s="652">
        <f t="shared" si="5"/>
        <v>13</v>
      </c>
      <c r="M11" s="652">
        <f t="shared" si="5"/>
        <v>6</v>
      </c>
      <c r="N11" s="652">
        <f t="shared" si="5"/>
        <v>7</v>
      </c>
      <c r="O11" s="652">
        <f t="shared" si="5"/>
        <v>0</v>
      </c>
      <c r="P11" s="652">
        <f t="shared" si="5"/>
        <v>0</v>
      </c>
      <c r="Q11" s="652">
        <f t="shared" si="5"/>
        <v>0</v>
      </c>
      <c r="R11" s="652">
        <f t="shared" si="5"/>
        <v>0</v>
      </c>
      <c r="S11" s="652">
        <f t="shared" si="5"/>
        <v>0</v>
      </c>
      <c r="T11" s="652">
        <f t="shared" si="5"/>
        <v>0</v>
      </c>
      <c r="U11" s="652">
        <f t="shared" si="5"/>
        <v>0</v>
      </c>
      <c r="V11" s="652">
        <f t="shared" si="5"/>
        <v>0</v>
      </c>
      <c r="W11" s="652">
        <f t="shared" si="5"/>
        <v>0</v>
      </c>
      <c r="X11" s="652">
        <f t="shared" si="5"/>
        <v>59</v>
      </c>
      <c r="Y11" s="652">
        <f t="shared" si="5"/>
        <v>25</v>
      </c>
      <c r="Z11" s="651">
        <f t="shared" si="5"/>
        <v>36</v>
      </c>
      <c r="AA11" s="651">
        <f t="shared" si="5"/>
        <v>33</v>
      </c>
      <c r="AB11" s="651">
        <f t="shared" si="5"/>
        <v>13</v>
      </c>
      <c r="AC11" s="651">
        <f t="shared" si="5"/>
        <v>20</v>
      </c>
      <c r="AD11" s="651">
        <f t="shared" si="5"/>
        <v>23</v>
      </c>
      <c r="AE11" s="651">
        <f t="shared" si="5"/>
        <v>10</v>
      </c>
      <c r="AF11" s="651">
        <f t="shared" si="5"/>
        <v>13</v>
      </c>
      <c r="AG11" s="651">
        <f t="shared" si="5"/>
        <v>1</v>
      </c>
      <c r="AH11" s="652">
        <f t="shared" si="5"/>
        <v>1</v>
      </c>
      <c r="AI11" s="652">
        <f t="shared" si="5"/>
        <v>0</v>
      </c>
      <c r="AJ11" s="651">
        <f t="shared" si="5"/>
        <v>7</v>
      </c>
      <c r="AK11" s="651">
        <f t="shared" si="5"/>
        <v>4</v>
      </c>
      <c r="AL11" s="651">
        <f t="shared" si="5"/>
        <v>3</v>
      </c>
      <c r="AM11" s="651">
        <f t="shared" si="5"/>
        <v>2</v>
      </c>
      <c r="AN11" s="651">
        <f t="shared" si="5"/>
        <v>1</v>
      </c>
      <c r="AO11" s="651">
        <f t="shared" si="5"/>
        <v>1</v>
      </c>
    </row>
    <row r="12" spans="1:42" ht="30.75" customHeight="1">
      <c r="A12" s="2797"/>
      <c r="B12" s="637" t="s">
        <v>1297</v>
      </c>
      <c r="C12" s="651">
        <f t="shared" ref="C12:AO13" si="6">SUM(C18+C24+C30+C36+C42+C48+C54+C60+C66)</f>
        <v>39</v>
      </c>
      <c r="D12" s="651">
        <f t="shared" si="6"/>
        <v>20</v>
      </c>
      <c r="E12" s="651">
        <f t="shared" si="6"/>
        <v>15</v>
      </c>
      <c r="F12" s="651">
        <f t="shared" si="6"/>
        <v>3</v>
      </c>
      <c r="G12" s="651">
        <f t="shared" si="6"/>
        <v>2</v>
      </c>
      <c r="H12" s="651">
        <f t="shared" si="6"/>
        <v>1</v>
      </c>
      <c r="I12" s="651">
        <f t="shared" si="6"/>
        <v>36</v>
      </c>
      <c r="J12" s="651">
        <f t="shared" si="6"/>
        <v>20</v>
      </c>
      <c r="K12" s="652">
        <f t="shared" si="6"/>
        <v>16</v>
      </c>
      <c r="L12" s="652">
        <f t="shared" si="6"/>
        <v>8</v>
      </c>
      <c r="M12" s="652">
        <f t="shared" si="6"/>
        <v>2</v>
      </c>
      <c r="N12" s="652">
        <f t="shared" si="6"/>
        <v>6</v>
      </c>
      <c r="O12" s="652">
        <f t="shared" si="6"/>
        <v>0</v>
      </c>
      <c r="P12" s="652">
        <f t="shared" si="6"/>
        <v>0</v>
      </c>
      <c r="Q12" s="652">
        <f t="shared" si="6"/>
        <v>0</v>
      </c>
      <c r="R12" s="652">
        <f t="shared" si="6"/>
        <v>0</v>
      </c>
      <c r="S12" s="652">
        <f t="shared" si="6"/>
        <v>0</v>
      </c>
      <c r="T12" s="652">
        <f t="shared" si="6"/>
        <v>0</v>
      </c>
      <c r="U12" s="652">
        <f t="shared" si="6"/>
        <v>0</v>
      </c>
      <c r="V12" s="652">
        <f t="shared" si="6"/>
        <v>0</v>
      </c>
      <c r="W12" s="652">
        <f t="shared" si="6"/>
        <v>0</v>
      </c>
      <c r="X12" s="652">
        <f t="shared" si="6"/>
        <v>62</v>
      </c>
      <c r="Y12" s="652">
        <f t="shared" si="6"/>
        <v>40</v>
      </c>
      <c r="Z12" s="651">
        <f t="shared" si="6"/>
        <v>26</v>
      </c>
      <c r="AA12" s="651">
        <f t="shared" si="6"/>
        <v>35</v>
      </c>
      <c r="AB12" s="651">
        <f t="shared" si="6"/>
        <v>23</v>
      </c>
      <c r="AC12" s="651">
        <f t="shared" si="6"/>
        <v>12</v>
      </c>
      <c r="AD12" s="651">
        <f t="shared" si="6"/>
        <v>23</v>
      </c>
      <c r="AE12" s="651">
        <f t="shared" si="6"/>
        <v>13</v>
      </c>
      <c r="AF12" s="651">
        <f t="shared" si="6"/>
        <v>10</v>
      </c>
      <c r="AG12" s="651">
        <f t="shared" si="6"/>
        <v>1</v>
      </c>
      <c r="AH12" s="652">
        <f t="shared" si="6"/>
        <v>0</v>
      </c>
      <c r="AI12" s="652">
        <f t="shared" si="6"/>
        <v>1</v>
      </c>
      <c r="AJ12" s="651">
        <f t="shared" si="6"/>
        <v>7</v>
      </c>
      <c r="AK12" s="651">
        <f t="shared" si="6"/>
        <v>3</v>
      </c>
      <c r="AL12" s="651">
        <f t="shared" si="6"/>
        <v>4</v>
      </c>
      <c r="AM12" s="651">
        <f t="shared" si="6"/>
        <v>0</v>
      </c>
      <c r="AN12" s="651">
        <f t="shared" si="6"/>
        <v>0</v>
      </c>
      <c r="AO12" s="651">
        <f t="shared" si="6"/>
        <v>0</v>
      </c>
    </row>
    <row r="13" spans="1:42" ht="30.75" customHeight="1" thickBot="1">
      <c r="A13" s="2798"/>
      <c r="B13" s="637" t="s">
        <v>1298</v>
      </c>
      <c r="C13" s="651">
        <f t="shared" si="6"/>
        <v>25</v>
      </c>
      <c r="D13" s="651">
        <f t="shared" si="6"/>
        <v>9</v>
      </c>
      <c r="E13" s="651">
        <f t="shared" si="6"/>
        <v>14</v>
      </c>
      <c r="F13" s="651">
        <f t="shared" si="6"/>
        <v>1</v>
      </c>
      <c r="G13" s="651">
        <f t="shared" si="6"/>
        <v>0</v>
      </c>
      <c r="H13" s="651">
        <f t="shared" si="6"/>
        <v>1</v>
      </c>
      <c r="I13" s="651">
        <f t="shared" si="6"/>
        <v>24</v>
      </c>
      <c r="J13" s="651">
        <f t="shared" si="6"/>
        <v>10</v>
      </c>
      <c r="K13" s="652">
        <f t="shared" si="6"/>
        <v>14</v>
      </c>
      <c r="L13" s="652">
        <f t="shared" si="6"/>
        <v>10</v>
      </c>
      <c r="M13" s="652">
        <f t="shared" si="6"/>
        <v>2</v>
      </c>
      <c r="N13" s="652">
        <f t="shared" si="6"/>
        <v>8</v>
      </c>
      <c r="O13" s="652">
        <f t="shared" si="6"/>
        <v>2</v>
      </c>
      <c r="P13" s="652">
        <f t="shared" si="6"/>
        <v>1</v>
      </c>
      <c r="Q13" s="652">
        <f t="shared" si="6"/>
        <v>1</v>
      </c>
      <c r="R13" s="652">
        <f t="shared" si="6"/>
        <v>0</v>
      </c>
      <c r="S13" s="652">
        <f t="shared" si="6"/>
        <v>1</v>
      </c>
      <c r="T13" s="652">
        <f t="shared" si="6"/>
        <v>0</v>
      </c>
      <c r="U13" s="652">
        <f t="shared" si="6"/>
        <v>1</v>
      </c>
      <c r="V13" s="652">
        <f t="shared" si="6"/>
        <v>1</v>
      </c>
      <c r="W13" s="652">
        <f t="shared" si="6"/>
        <v>0</v>
      </c>
      <c r="X13" s="652">
        <f t="shared" si="6"/>
        <v>39</v>
      </c>
      <c r="Y13" s="652">
        <f t="shared" si="6"/>
        <v>20</v>
      </c>
      <c r="Z13" s="651">
        <f t="shared" si="6"/>
        <v>21</v>
      </c>
      <c r="AA13" s="651">
        <f t="shared" si="6"/>
        <v>21</v>
      </c>
      <c r="AB13" s="651">
        <f t="shared" si="6"/>
        <v>10</v>
      </c>
      <c r="AC13" s="651">
        <f t="shared" si="6"/>
        <v>11</v>
      </c>
      <c r="AD13" s="651">
        <f t="shared" si="6"/>
        <v>16</v>
      </c>
      <c r="AE13" s="651">
        <f t="shared" si="6"/>
        <v>7</v>
      </c>
      <c r="AF13" s="651">
        <f t="shared" si="6"/>
        <v>9</v>
      </c>
      <c r="AG13" s="651">
        <f t="shared" si="6"/>
        <v>1</v>
      </c>
      <c r="AH13" s="653">
        <f t="shared" si="6"/>
        <v>1</v>
      </c>
      <c r="AI13" s="651">
        <f t="shared" si="6"/>
        <v>0</v>
      </c>
      <c r="AJ13" s="651">
        <f t="shared" si="6"/>
        <v>5</v>
      </c>
      <c r="AK13" s="651">
        <v>0</v>
      </c>
      <c r="AL13" s="651">
        <f>SUM(AL19+AL25+AL31+AL37+AL43+AL49+AL55+AL61+AL67)</f>
        <v>3</v>
      </c>
      <c r="AM13" s="651">
        <f>SUM(AM19+AM25+AM31+AM37+AM43+AM49+AM55+AM61+AM67)</f>
        <v>0</v>
      </c>
      <c r="AN13" s="651">
        <f>SUM(AN19+AN25+AN31+AN37+AN43+AN49+AN55+AN61+AN67)</f>
        <v>0</v>
      </c>
      <c r="AO13" s="651">
        <f>SUM(AO19+AO25+AO31+AO37+AO43+AO49+AO55+AO61+AO67)</f>
        <v>0</v>
      </c>
    </row>
    <row r="14" spans="1:42" ht="30.75" customHeight="1">
      <c r="A14" s="2781" t="s">
        <v>1340</v>
      </c>
      <c r="B14" s="637" t="s">
        <v>833</v>
      </c>
      <c r="C14" s="651">
        <v>19</v>
      </c>
      <c r="D14" s="651">
        <v>8</v>
      </c>
      <c r="E14" s="651">
        <v>11</v>
      </c>
      <c r="F14" s="651">
        <v>3</v>
      </c>
      <c r="G14" s="651">
        <v>2</v>
      </c>
      <c r="H14" s="651">
        <v>1</v>
      </c>
      <c r="I14" s="651">
        <v>16</v>
      </c>
      <c r="J14" s="651">
        <v>6</v>
      </c>
      <c r="K14" s="651">
        <v>10</v>
      </c>
      <c r="L14" s="651">
        <v>4</v>
      </c>
      <c r="M14" s="651">
        <v>1</v>
      </c>
      <c r="N14" s="651">
        <v>3</v>
      </c>
      <c r="O14" s="1204">
        <v>0</v>
      </c>
      <c r="P14" s="1204">
        <v>0</v>
      </c>
      <c r="Q14" s="1204">
        <v>0</v>
      </c>
      <c r="R14" s="1204">
        <v>0</v>
      </c>
      <c r="S14" s="1204">
        <v>0</v>
      </c>
      <c r="T14" s="1204">
        <v>0</v>
      </c>
      <c r="U14" s="1204">
        <v>0</v>
      </c>
      <c r="V14" s="1204">
        <v>0</v>
      </c>
      <c r="W14" s="1204">
        <v>0</v>
      </c>
      <c r="X14" s="1205">
        <v>19</v>
      </c>
      <c r="Y14" s="1205">
        <v>8</v>
      </c>
      <c r="Z14" s="1205">
        <v>11</v>
      </c>
      <c r="AA14" s="1205">
        <v>10</v>
      </c>
      <c r="AB14" s="1205">
        <v>4</v>
      </c>
      <c r="AC14" s="1205">
        <v>6</v>
      </c>
      <c r="AD14" s="1204">
        <v>2</v>
      </c>
      <c r="AE14" s="1204">
        <v>1</v>
      </c>
      <c r="AF14" s="1204">
        <v>1</v>
      </c>
      <c r="AG14" s="1204">
        <v>1</v>
      </c>
      <c r="AH14" s="1204">
        <v>1</v>
      </c>
      <c r="AI14" s="1204">
        <v>0</v>
      </c>
      <c r="AJ14" s="1204">
        <v>6</v>
      </c>
      <c r="AK14" s="1204">
        <v>2</v>
      </c>
      <c r="AL14" s="1204">
        <v>4</v>
      </c>
      <c r="AM14" s="1204">
        <v>2</v>
      </c>
      <c r="AN14" s="1204">
        <v>1</v>
      </c>
      <c r="AO14" s="1206">
        <v>1</v>
      </c>
    </row>
    <row r="15" spans="1:42" ht="27" customHeight="1">
      <c r="A15" s="2782"/>
      <c r="B15" s="650" t="s">
        <v>1294</v>
      </c>
      <c r="C15" s="651">
        <v>4</v>
      </c>
      <c r="D15" s="651">
        <v>2</v>
      </c>
      <c r="E15" s="651">
        <v>2</v>
      </c>
      <c r="F15" s="651">
        <v>1</v>
      </c>
      <c r="G15" s="651">
        <v>1</v>
      </c>
      <c r="H15" s="651">
        <v>0</v>
      </c>
      <c r="I15" s="651">
        <v>3</v>
      </c>
      <c r="J15" s="651">
        <v>1</v>
      </c>
      <c r="K15" s="651">
        <v>2</v>
      </c>
      <c r="L15" s="651">
        <v>1</v>
      </c>
      <c r="M15" s="651">
        <v>1</v>
      </c>
      <c r="N15" s="651">
        <v>0</v>
      </c>
      <c r="O15" s="651">
        <v>0</v>
      </c>
      <c r="P15" s="651">
        <v>0</v>
      </c>
      <c r="Q15" s="651">
        <v>0</v>
      </c>
      <c r="R15" s="651">
        <v>0</v>
      </c>
      <c r="S15" s="651">
        <v>0</v>
      </c>
      <c r="T15" s="651">
        <v>0</v>
      </c>
      <c r="U15" s="651">
        <v>0</v>
      </c>
      <c r="V15" s="651">
        <v>0</v>
      </c>
      <c r="W15" s="651">
        <v>0</v>
      </c>
      <c r="X15" s="651">
        <v>4</v>
      </c>
      <c r="Y15" s="651">
        <v>2</v>
      </c>
      <c r="Z15" s="651">
        <v>2</v>
      </c>
      <c r="AA15" s="651">
        <v>2</v>
      </c>
      <c r="AB15" s="651">
        <v>1</v>
      </c>
      <c r="AC15" s="651">
        <v>1</v>
      </c>
      <c r="AD15" s="651">
        <v>2</v>
      </c>
      <c r="AE15" s="651">
        <v>1</v>
      </c>
      <c r="AF15" s="651">
        <v>1</v>
      </c>
      <c r="AG15" s="651">
        <v>0</v>
      </c>
      <c r="AH15" s="651">
        <v>0</v>
      </c>
      <c r="AI15" s="651">
        <v>0</v>
      </c>
      <c r="AJ15" s="651">
        <v>0</v>
      </c>
      <c r="AK15" s="651">
        <v>0</v>
      </c>
      <c r="AL15" s="651">
        <v>0</v>
      </c>
      <c r="AM15" s="651">
        <v>0</v>
      </c>
      <c r="AN15" s="651">
        <v>0</v>
      </c>
      <c r="AO15" s="1207">
        <v>0</v>
      </c>
    </row>
    <row r="16" spans="1:42" ht="27" customHeight="1">
      <c r="A16" s="2782"/>
      <c r="B16" s="637" t="s">
        <v>1295</v>
      </c>
      <c r="C16" s="651">
        <v>5</v>
      </c>
      <c r="D16" s="651">
        <v>2</v>
      </c>
      <c r="E16" s="651">
        <v>3</v>
      </c>
      <c r="F16" s="651">
        <v>0</v>
      </c>
      <c r="G16" s="651">
        <v>0</v>
      </c>
      <c r="H16" s="651">
        <v>0</v>
      </c>
      <c r="I16" s="651">
        <v>5</v>
      </c>
      <c r="J16" s="651">
        <v>2</v>
      </c>
      <c r="K16" s="651">
        <v>3</v>
      </c>
      <c r="L16" s="651">
        <v>1</v>
      </c>
      <c r="M16" s="651">
        <v>0</v>
      </c>
      <c r="N16" s="651">
        <v>1</v>
      </c>
      <c r="O16" s="651">
        <v>0</v>
      </c>
      <c r="P16" s="651">
        <v>0</v>
      </c>
      <c r="Q16" s="651">
        <v>0</v>
      </c>
      <c r="R16" s="651">
        <v>0</v>
      </c>
      <c r="S16" s="651">
        <v>0</v>
      </c>
      <c r="T16" s="651">
        <v>0</v>
      </c>
      <c r="U16" s="651">
        <v>0</v>
      </c>
      <c r="V16" s="651">
        <v>0</v>
      </c>
      <c r="W16" s="651">
        <v>0</v>
      </c>
      <c r="X16" s="651">
        <v>5</v>
      </c>
      <c r="Y16" s="651">
        <v>2</v>
      </c>
      <c r="Z16" s="651">
        <v>3</v>
      </c>
      <c r="AA16" s="651">
        <v>3</v>
      </c>
      <c r="AB16" s="651">
        <v>1</v>
      </c>
      <c r="AC16" s="651">
        <v>2</v>
      </c>
      <c r="AD16" s="651">
        <v>0</v>
      </c>
      <c r="AE16" s="651">
        <v>0</v>
      </c>
      <c r="AF16" s="651">
        <v>0</v>
      </c>
      <c r="AG16" s="651">
        <v>1</v>
      </c>
      <c r="AH16" s="651">
        <v>1</v>
      </c>
      <c r="AI16" s="651">
        <v>0</v>
      </c>
      <c r="AJ16" s="651">
        <v>1</v>
      </c>
      <c r="AK16" s="651">
        <v>0</v>
      </c>
      <c r="AL16" s="651">
        <v>1</v>
      </c>
      <c r="AM16" s="651">
        <v>0</v>
      </c>
      <c r="AN16" s="651">
        <v>0</v>
      </c>
      <c r="AO16" s="1207">
        <v>0</v>
      </c>
    </row>
    <row r="17" spans="1:41" ht="27" customHeight="1">
      <c r="A17" s="2782"/>
      <c r="B17" s="637" t="s">
        <v>1296</v>
      </c>
      <c r="C17" s="651">
        <v>6</v>
      </c>
      <c r="D17" s="651">
        <v>2</v>
      </c>
      <c r="E17" s="651">
        <v>4</v>
      </c>
      <c r="F17" s="651">
        <v>2</v>
      </c>
      <c r="G17" s="651">
        <v>1</v>
      </c>
      <c r="H17" s="651">
        <v>1</v>
      </c>
      <c r="I17" s="651">
        <v>4</v>
      </c>
      <c r="J17" s="651">
        <v>1</v>
      </c>
      <c r="K17" s="651">
        <v>3</v>
      </c>
      <c r="L17" s="651">
        <v>2</v>
      </c>
      <c r="M17" s="651">
        <v>0</v>
      </c>
      <c r="N17" s="651">
        <v>2</v>
      </c>
      <c r="O17" s="651">
        <v>0</v>
      </c>
      <c r="P17" s="651">
        <v>0</v>
      </c>
      <c r="Q17" s="651">
        <v>0</v>
      </c>
      <c r="R17" s="651">
        <v>0</v>
      </c>
      <c r="S17" s="651">
        <v>0</v>
      </c>
      <c r="T17" s="651">
        <v>0</v>
      </c>
      <c r="U17" s="651">
        <v>0</v>
      </c>
      <c r="V17" s="651">
        <v>0</v>
      </c>
      <c r="W17" s="651">
        <v>0</v>
      </c>
      <c r="X17" s="651">
        <v>6</v>
      </c>
      <c r="Y17" s="651">
        <v>2</v>
      </c>
      <c r="Z17" s="651">
        <v>4</v>
      </c>
      <c r="AA17" s="651">
        <v>3</v>
      </c>
      <c r="AB17" s="651">
        <v>1</v>
      </c>
      <c r="AC17" s="651">
        <v>2</v>
      </c>
      <c r="AD17" s="651">
        <v>0</v>
      </c>
      <c r="AE17" s="651">
        <v>0</v>
      </c>
      <c r="AF17" s="651">
        <v>0</v>
      </c>
      <c r="AG17" s="651">
        <v>0</v>
      </c>
      <c r="AH17" s="651">
        <v>0</v>
      </c>
      <c r="AI17" s="651">
        <v>0</v>
      </c>
      <c r="AJ17" s="651">
        <v>3</v>
      </c>
      <c r="AK17" s="651">
        <v>1</v>
      </c>
      <c r="AL17" s="651">
        <v>2</v>
      </c>
      <c r="AM17" s="651">
        <v>2</v>
      </c>
      <c r="AN17" s="651">
        <v>1</v>
      </c>
      <c r="AO17" s="1207">
        <v>1</v>
      </c>
    </row>
    <row r="18" spans="1:41" ht="27" customHeight="1">
      <c r="A18" s="2782"/>
      <c r="B18" s="637" t="s">
        <v>1297</v>
      </c>
      <c r="C18" s="651">
        <v>4</v>
      </c>
      <c r="D18" s="651">
        <v>2</v>
      </c>
      <c r="E18" s="651">
        <v>2</v>
      </c>
      <c r="F18" s="651">
        <v>0</v>
      </c>
      <c r="G18" s="651">
        <v>0</v>
      </c>
      <c r="H18" s="651">
        <v>0</v>
      </c>
      <c r="I18" s="651">
        <v>4</v>
      </c>
      <c r="J18" s="651">
        <v>2</v>
      </c>
      <c r="K18" s="651">
        <v>2</v>
      </c>
      <c r="L18" s="651">
        <v>0</v>
      </c>
      <c r="M18" s="651">
        <v>0</v>
      </c>
      <c r="N18" s="651">
        <v>0</v>
      </c>
      <c r="O18" s="651">
        <v>0</v>
      </c>
      <c r="P18" s="651">
        <v>0</v>
      </c>
      <c r="Q18" s="651">
        <v>0</v>
      </c>
      <c r="R18" s="651">
        <v>0</v>
      </c>
      <c r="S18" s="651">
        <v>0</v>
      </c>
      <c r="T18" s="651">
        <v>0</v>
      </c>
      <c r="U18" s="651">
        <v>0</v>
      </c>
      <c r="V18" s="651">
        <v>0</v>
      </c>
      <c r="W18" s="651">
        <v>0</v>
      </c>
      <c r="X18" s="651">
        <v>4</v>
      </c>
      <c r="Y18" s="651">
        <v>2</v>
      </c>
      <c r="Z18" s="651">
        <v>2</v>
      </c>
      <c r="AA18" s="651">
        <v>2</v>
      </c>
      <c r="AB18" s="651">
        <v>1</v>
      </c>
      <c r="AC18" s="651">
        <v>1</v>
      </c>
      <c r="AD18" s="651">
        <v>0</v>
      </c>
      <c r="AE18" s="651">
        <v>0</v>
      </c>
      <c r="AF18" s="651">
        <v>0</v>
      </c>
      <c r="AG18" s="651">
        <v>0</v>
      </c>
      <c r="AH18" s="651">
        <v>0</v>
      </c>
      <c r="AI18" s="651">
        <v>0</v>
      </c>
      <c r="AJ18" s="651">
        <v>2</v>
      </c>
      <c r="AK18" s="651">
        <v>1</v>
      </c>
      <c r="AL18" s="651">
        <v>1</v>
      </c>
      <c r="AM18" s="651">
        <v>0</v>
      </c>
      <c r="AN18" s="651">
        <v>0</v>
      </c>
      <c r="AO18" s="1207">
        <v>0</v>
      </c>
    </row>
    <row r="19" spans="1:41" ht="27" customHeight="1">
      <c r="A19" s="2799"/>
      <c r="B19" s="637" t="s">
        <v>1298</v>
      </c>
      <c r="C19" s="651">
        <v>0</v>
      </c>
      <c r="D19" s="651">
        <v>0</v>
      </c>
      <c r="E19" s="651">
        <v>0</v>
      </c>
      <c r="F19" s="651">
        <v>0</v>
      </c>
      <c r="G19" s="651">
        <v>0</v>
      </c>
      <c r="H19" s="651">
        <v>0</v>
      </c>
      <c r="I19" s="651">
        <v>0</v>
      </c>
      <c r="J19" s="651">
        <v>0</v>
      </c>
      <c r="K19" s="651">
        <v>0</v>
      </c>
      <c r="L19" s="651">
        <v>0</v>
      </c>
      <c r="M19" s="651">
        <v>0</v>
      </c>
      <c r="N19" s="651">
        <v>0</v>
      </c>
      <c r="O19" s="651">
        <v>0</v>
      </c>
      <c r="P19" s="651">
        <v>0</v>
      </c>
      <c r="Q19" s="651">
        <v>0</v>
      </c>
      <c r="R19" s="651">
        <v>0</v>
      </c>
      <c r="S19" s="651">
        <v>0</v>
      </c>
      <c r="T19" s="651">
        <v>0</v>
      </c>
      <c r="U19" s="651">
        <v>0</v>
      </c>
      <c r="V19" s="651">
        <v>0</v>
      </c>
      <c r="W19" s="651">
        <v>0</v>
      </c>
      <c r="X19" s="651">
        <v>0</v>
      </c>
      <c r="Y19" s="651">
        <v>0</v>
      </c>
      <c r="Z19" s="651">
        <v>0</v>
      </c>
      <c r="AA19" s="651">
        <v>0</v>
      </c>
      <c r="AB19" s="651">
        <v>0</v>
      </c>
      <c r="AC19" s="651">
        <v>0</v>
      </c>
      <c r="AD19" s="651">
        <v>0</v>
      </c>
      <c r="AE19" s="651">
        <v>0</v>
      </c>
      <c r="AF19" s="651">
        <v>0</v>
      </c>
      <c r="AG19" s="651">
        <v>0</v>
      </c>
      <c r="AH19" s="651">
        <v>0</v>
      </c>
      <c r="AI19" s="651">
        <v>0</v>
      </c>
      <c r="AJ19" s="651">
        <v>0</v>
      </c>
      <c r="AK19" s="651">
        <v>0</v>
      </c>
      <c r="AL19" s="651">
        <v>0</v>
      </c>
      <c r="AM19" s="651">
        <v>0</v>
      </c>
      <c r="AN19" s="651">
        <v>0</v>
      </c>
      <c r="AO19" s="1207">
        <v>0</v>
      </c>
    </row>
    <row r="20" spans="1:41" ht="27" customHeight="1">
      <c r="A20" s="2781" t="s">
        <v>1341</v>
      </c>
      <c r="B20" s="637" t="s">
        <v>833</v>
      </c>
      <c r="C20" s="1208">
        <f>SUM(D20:E20)</f>
        <v>31</v>
      </c>
      <c r="D20" s="1208">
        <f>D21+D22+D23+D24+D25</f>
        <v>15</v>
      </c>
      <c r="E20" s="651">
        <f>E21+E22+E23+E24+E25</f>
        <v>16</v>
      </c>
      <c r="F20" s="651">
        <v>0</v>
      </c>
      <c r="G20" s="651">
        <v>0</v>
      </c>
      <c r="H20" s="651">
        <v>0</v>
      </c>
      <c r="I20" s="1208">
        <f>SUM(J20:K20)</f>
        <v>31</v>
      </c>
      <c r="J20" s="1208">
        <f>J21+J22+J23+J24+J25</f>
        <v>15</v>
      </c>
      <c r="K20" s="651">
        <f>K21+K22+K23+K24+K25</f>
        <v>16</v>
      </c>
      <c r="L20" s="651">
        <v>0</v>
      </c>
      <c r="M20" s="651">
        <v>0</v>
      </c>
      <c r="N20" s="651">
        <v>0</v>
      </c>
      <c r="O20" s="651">
        <v>0</v>
      </c>
      <c r="P20" s="651">
        <v>0</v>
      </c>
      <c r="Q20" s="651">
        <v>0</v>
      </c>
      <c r="R20" s="651">
        <v>0</v>
      </c>
      <c r="S20" s="651">
        <v>0</v>
      </c>
      <c r="T20" s="651">
        <v>0</v>
      </c>
      <c r="U20" s="651">
        <v>0</v>
      </c>
      <c r="V20" s="651">
        <v>0</v>
      </c>
      <c r="W20" s="651">
        <v>0</v>
      </c>
      <c r="X20" s="651">
        <v>34</v>
      </c>
      <c r="Y20" s="651">
        <v>19</v>
      </c>
      <c r="Z20" s="651">
        <v>15</v>
      </c>
      <c r="AA20" s="651">
        <v>0</v>
      </c>
      <c r="AB20" s="651">
        <v>0</v>
      </c>
      <c r="AC20" s="651">
        <v>0</v>
      </c>
      <c r="AD20" s="651">
        <v>0</v>
      </c>
      <c r="AE20" s="651">
        <v>0</v>
      </c>
      <c r="AF20" s="651">
        <v>0</v>
      </c>
      <c r="AG20" s="651">
        <v>0</v>
      </c>
      <c r="AH20" s="651">
        <v>0</v>
      </c>
      <c r="AI20" s="651">
        <v>0</v>
      </c>
      <c r="AJ20" s="651">
        <v>0</v>
      </c>
      <c r="AK20" s="651">
        <v>0</v>
      </c>
      <c r="AL20" s="651">
        <v>0</v>
      </c>
      <c r="AM20" s="651">
        <v>0</v>
      </c>
      <c r="AN20" s="651">
        <v>0</v>
      </c>
      <c r="AO20" s="651">
        <v>0</v>
      </c>
    </row>
    <row r="21" spans="1:41" ht="27" customHeight="1">
      <c r="A21" s="2782"/>
      <c r="B21" s="637" t="s">
        <v>1294</v>
      </c>
      <c r="C21" s="1208">
        <f t="shared" ref="C21:C25" si="7">I21</f>
        <v>6</v>
      </c>
      <c r="D21" s="1208">
        <f t="shared" ref="D21:E25" si="8">G21+J21</f>
        <v>2</v>
      </c>
      <c r="E21" s="653">
        <f t="shared" si="8"/>
        <v>4</v>
      </c>
      <c r="F21" s="651">
        <v>0</v>
      </c>
      <c r="G21" s="651">
        <v>0</v>
      </c>
      <c r="H21" s="651">
        <v>0</v>
      </c>
      <c r="I21" s="1208">
        <f t="shared" ref="I21:I25" si="9">J21+K21</f>
        <v>6</v>
      </c>
      <c r="J21" s="1208">
        <v>2</v>
      </c>
      <c r="K21" s="653">
        <v>4</v>
      </c>
      <c r="L21" s="651">
        <v>0</v>
      </c>
      <c r="M21" s="651">
        <v>0</v>
      </c>
      <c r="N21" s="651">
        <v>0</v>
      </c>
      <c r="O21" s="651">
        <v>0</v>
      </c>
      <c r="P21" s="651">
        <v>0</v>
      </c>
      <c r="Q21" s="651">
        <v>0</v>
      </c>
      <c r="R21" s="651">
        <v>0</v>
      </c>
      <c r="S21" s="651">
        <v>0</v>
      </c>
      <c r="T21" s="651">
        <v>0</v>
      </c>
      <c r="U21" s="651">
        <v>0</v>
      </c>
      <c r="V21" s="651">
        <v>0</v>
      </c>
      <c r="W21" s="651">
        <v>0</v>
      </c>
      <c r="X21" s="652">
        <v>8</v>
      </c>
      <c r="Y21" s="652">
        <v>6</v>
      </c>
      <c r="Z21" s="652">
        <v>2</v>
      </c>
      <c r="AA21" s="652">
        <v>3</v>
      </c>
      <c r="AB21" s="652">
        <v>2</v>
      </c>
      <c r="AC21" s="652">
        <v>1</v>
      </c>
      <c r="AD21" s="651">
        <v>3</v>
      </c>
      <c r="AE21" s="651">
        <v>2</v>
      </c>
      <c r="AF21" s="651">
        <v>1</v>
      </c>
      <c r="AG21" s="651">
        <v>0</v>
      </c>
      <c r="AH21" s="651">
        <v>0</v>
      </c>
      <c r="AI21" s="651">
        <v>0</v>
      </c>
      <c r="AJ21" s="651">
        <v>2</v>
      </c>
      <c r="AK21" s="651">
        <v>2</v>
      </c>
      <c r="AL21" s="651">
        <v>0</v>
      </c>
      <c r="AM21" s="651">
        <v>0</v>
      </c>
      <c r="AN21" s="651">
        <v>0</v>
      </c>
      <c r="AO21" s="651">
        <v>0</v>
      </c>
    </row>
    <row r="22" spans="1:41" ht="27" customHeight="1">
      <c r="A22" s="2782"/>
      <c r="B22" s="637" t="s">
        <v>1295</v>
      </c>
      <c r="C22" s="1208">
        <f t="shared" si="7"/>
        <v>10</v>
      </c>
      <c r="D22" s="1208">
        <f t="shared" si="8"/>
        <v>6</v>
      </c>
      <c r="E22" s="653">
        <f t="shared" si="8"/>
        <v>4</v>
      </c>
      <c r="F22" s="651">
        <v>0</v>
      </c>
      <c r="G22" s="651">
        <v>0</v>
      </c>
      <c r="H22" s="651">
        <v>0</v>
      </c>
      <c r="I22" s="1208">
        <f t="shared" si="9"/>
        <v>10</v>
      </c>
      <c r="J22" s="1208">
        <v>6</v>
      </c>
      <c r="K22" s="653">
        <v>4</v>
      </c>
      <c r="L22" s="651">
        <v>0</v>
      </c>
      <c r="M22" s="651">
        <v>0</v>
      </c>
      <c r="N22" s="651">
        <v>0</v>
      </c>
      <c r="O22" s="651">
        <v>0</v>
      </c>
      <c r="P22" s="651">
        <v>0</v>
      </c>
      <c r="Q22" s="651">
        <v>0</v>
      </c>
      <c r="R22" s="651">
        <v>0</v>
      </c>
      <c r="S22" s="651">
        <v>0</v>
      </c>
      <c r="T22" s="651">
        <v>0</v>
      </c>
      <c r="U22" s="651">
        <v>0</v>
      </c>
      <c r="V22" s="651">
        <v>0</v>
      </c>
      <c r="W22" s="651">
        <v>0</v>
      </c>
      <c r="X22" s="652">
        <v>8</v>
      </c>
      <c r="Y22" s="652">
        <v>4</v>
      </c>
      <c r="Z22" s="652">
        <v>4</v>
      </c>
      <c r="AA22" s="652">
        <v>6</v>
      </c>
      <c r="AB22" s="652">
        <v>2</v>
      </c>
      <c r="AC22" s="652">
        <v>4</v>
      </c>
      <c r="AD22" s="651">
        <v>2</v>
      </c>
      <c r="AE22" s="651">
        <v>2</v>
      </c>
      <c r="AF22" s="651">
        <v>0</v>
      </c>
      <c r="AG22" s="651">
        <v>0</v>
      </c>
      <c r="AH22" s="651">
        <v>0</v>
      </c>
      <c r="AI22" s="651">
        <v>0</v>
      </c>
      <c r="AJ22" s="651">
        <v>0</v>
      </c>
      <c r="AK22" s="651">
        <v>0</v>
      </c>
      <c r="AL22" s="651">
        <v>0</v>
      </c>
      <c r="AM22" s="651">
        <v>0</v>
      </c>
      <c r="AN22" s="651">
        <v>0</v>
      </c>
      <c r="AO22" s="651">
        <v>0</v>
      </c>
    </row>
    <row r="23" spans="1:41" ht="27" customHeight="1">
      <c r="A23" s="2782"/>
      <c r="B23" s="637" t="s">
        <v>1296</v>
      </c>
      <c r="C23" s="1208">
        <f t="shared" si="7"/>
        <v>8</v>
      </c>
      <c r="D23" s="1208">
        <f t="shared" si="8"/>
        <v>2</v>
      </c>
      <c r="E23" s="653">
        <f t="shared" si="8"/>
        <v>6</v>
      </c>
      <c r="F23" s="651">
        <v>0</v>
      </c>
      <c r="G23" s="651">
        <v>0</v>
      </c>
      <c r="H23" s="651">
        <v>0</v>
      </c>
      <c r="I23" s="1208">
        <f t="shared" si="9"/>
        <v>8</v>
      </c>
      <c r="J23" s="1208">
        <v>2</v>
      </c>
      <c r="K23" s="653">
        <v>6</v>
      </c>
      <c r="L23" s="651">
        <v>0</v>
      </c>
      <c r="M23" s="651">
        <v>0</v>
      </c>
      <c r="N23" s="651">
        <v>0</v>
      </c>
      <c r="O23" s="651">
        <v>0</v>
      </c>
      <c r="P23" s="651">
        <v>0</v>
      </c>
      <c r="Q23" s="651">
        <v>0</v>
      </c>
      <c r="R23" s="651">
        <v>0</v>
      </c>
      <c r="S23" s="651">
        <v>0</v>
      </c>
      <c r="T23" s="651">
        <v>0</v>
      </c>
      <c r="U23" s="651">
        <v>0</v>
      </c>
      <c r="V23" s="651">
        <v>0</v>
      </c>
      <c r="W23" s="651">
        <v>0</v>
      </c>
      <c r="X23" s="652">
        <v>11</v>
      </c>
      <c r="Y23" s="652">
        <v>3</v>
      </c>
      <c r="Z23" s="652">
        <v>8</v>
      </c>
      <c r="AA23" s="652">
        <v>9</v>
      </c>
      <c r="AB23" s="652">
        <v>2</v>
      </c>
      <c r="AC23" s="652">
        <v>7</v>
      </c>
      <c r="AD23" s="651">
        <v>2</v>
      </c>
      <c r="AE23" s="651">
        <v>1</v>
      </c>
      <c r="AF23" s="651">
        <v>1</v>
      </c>
      <c r="AG23" s="651">
        <v>0</v>
      </c>
      <c r="AH23" s="651">
        <v>0</v>
      </c>
      <c r="AI23" s="651">
        <v>0</v>
      </c>
      <c r="AJ23" s="651">
        <v>0</v>
      </c>
      <c r="AK23" s="651">
        <v>0</v>
      </c>
      <c r="AL23" s="651">
        <v>0</v>
      </c>
      <c r="AM23" s="651">
        <v>0</v>
      </c>
      <c r="AN23" s="651">
        <v>0</v>
      </c>
      <c r="AO23" s="651">
        <v>0</v>
      </c>
    </row>
    <row r="24" spans="1:41" ht="27" customHeight="1">
      <c r="A24" s="2782"/>
      <c r="B24" s="637" t="s">
        <v>1297</v>
      </c>
      <c r="C24" s="1208">
        <f t="shared" si="7"/>
        <v>4</v>
      </c>
      <c r="D24" s="1208">
        <f t="shared" si="8"/>
        <v>3</v>
      </c>
      <c r="E24" s="653">
        <f t="shared" si="8"/>
        <v>1</v>
      </c>
      <c r="F24" s="651">
        <v>0</v>
      </c>
      <c r="G24" s="651">
        <v>0</v>
      </c>
      <c r="H24" s="651">
        <v>0</v>
      </c>
      <c r="I24" s="1208">
        <f t="shared" si="9"/>
        <v>4</v>
      </c>
      <c r="J24" s="1208">
        <v>3</v>
      </c>
      <c r="K24" s="653">
        <v>1</v>
      </c>
      <c r="L24" s="651">
        <v>0</v>
      </c>
      <c r="M24" s="651">
        <v>0</v>
      </c>
      <c r="N24" s="651">
        <v>0</v>
      </c>
      <c r="O24" s="651">
        <v>0</v>
      </c>
      <c r="P24" s="651">
        <v>0</v>
      </c>
      <c r="Q24" s="651">
        <v>0</v>
      </c>
      <c r="R24" s="651">
        <v>0</v>
      </c>
      <c r="S24" s="651">
        <v>0</v>
      </c>
      <c r="T24" s="651">
        <v>0</v>
      </c>
      <c r="U24" s="651">
        <v>0</v>
      </c>
      <c r="V24" s="651">
        <v>0</v>
      </c>
      <c r="W24" s="651">
        <v>0</v>
      </c>
      <c r="X24" s="652">
        <v>5</v>
      </c>
      <c r="Y24" s="652">
        <v>5</v>
      </c>
      <c r="Z24" s="652">
        <v>0</v>
      </c>
      <c r="AA24" s="652">
        <v>3</v>
      </c>
      <c r="AB24" s="652">
        <v>3</v>
      </c>
      <c r="AC24" s="652">
        <v>0</v>
      </c>
      <c r="AD24" s="651">
        <v>1</v>
      </c>
      <c r="AE24" s="651">
        <v>1</v>
      </c>
      <c r="AF24" s="651">
        <v>0</v>
      </c>
      <c r="AG24" s="651">
        <v>0</v>
      </c>
      <c r="AH24" s="651">
        <v>0</v>
      </c>
      <c r="AI24" s="651">
        <v>0</v>
      </c>
      <c r="AJ24" s="651">
        <v>1</v>
      </c>
      <c r="AK24" s="651">
        <v>1</v>
      </c>
      <c r="AL24" s="651">
        <v>0</v>
      </c>
      <c r="AM24" s="651">
        <v>0</v>
      </c>
      <c r="AN24" s="651">
        <v>0</v>
      </c>
      <c r="AO24" s="651">
        <v>0</v>
      </c>
    </row>
    <row r="25" spans="1:41" ht="27" customHeight="1" thickBot="1">
      <c r="A25" s="2829"/>
      <c r="B25" s="637" t="s">
        <v>1298</v>
      </c>
      <c r="C25" s="1208">
        <f t="shared" si="7"/>
        <v>3</v>
      </c>
      <c r="D25" s="1208">
        <f t="shared" si="8"/>
        <v>2</v>
      </c>
      <c r="E25" s="653">
        <f t="shared" si="8"/>
        <v>1</v>
      </c>
      <c r="F25" s="651">
        <v>0</v>
      </c>
      <c r="G25" s="651">
        <v>0</v>
      </c>
      <c r="H25" s="651">
        <v>0</v>
      </c>
      <c r="I25" s="1208">
        <f t="shared" si="9"/>
        <v>3</v>
      </c>
      <c r="J25" s="1208">
        <v>2</v>
      </c>
      <c r="K25" s="653">
        <v>1</v>
      </c>
      <c r="L25" s="651">
        <v>0</v>
      </c>
      <c r="M25" s="651">
        <v>0</v>
      </c>
      <c r="N25" s="651">
        <v>0</v>
      </c>
      <c r="O25" s="651">
        <v>0</v>
      </c>
      <c r="P25" s="651">
        <v>0</v>
      </c>
      <c r="Q25" s="651">
        <v>0</v>
      </c>
      <c r="R25" s="651">
        <v>0</v>
      </c>
      <c r="S25" s="651">
        <v>0</v>
      </c>
      <c r="T25" s="651">
        <v>0</v>
      </c>
      <c r="U25" s="651">
        <v>0</v>
      </c>
      <c r="V25" s="651">
        <v>0</v>
      </c>
      <c r="W25" s="651">
        <v>0</v>
      </c>
      <c r="X25" s="652">
        <v>2</v>
      </c>
      <c r="Y25" s="652">
        <v>1</v>
      </c>
      <c r="Z25" s="652">
        <v>1</v>
      </c>
      <c r="AA25" s="652">
        <v>2</v>
      </c>
      <c r="AB25" s="652">
        <v>1</v>
      </c>
      <c r="AC25" s="652">
        <v>1</v>
      </c>
      <c r="AD25" s="651">
        <v>0</v>
      </c>
      <c r="AE25" s="651">
        <v>0</v>
      </c>
      <c r="AF25" s="651">
        <v>0</v>
      </c>
      <c r="AG25" s="651">
        <v>0</v>
      </c>
      <c r="AH25" s="651">
        <v>0</v>
      </c>
      <c r="AI25" s="651">
        <v>0</v>
      </c>
      <c r="AJ25" s="651">
        <v>0</v>
      </c>
      <c r="AK25" s="651">
        <v>0</v>
      </c>
      <c r="AL25" s="651">
        <v>0</v>
      </c>
      <c r="AM25" s="651">
        <v>0</v>
      </c>
      <c r="AN25" s="651">
        <v>0</v>
      </c>
      <c r="AO25" s="651">
        <v>0</v>
      </c>
    </row>
    <row r="26" spans="1:41" ht="27" customHeight="1">
      <c r="A26" s="2781" t="s">
        <v>1342</v>
      </c>
      <c r="B26" s="655" t="s">
        <v>833</v>
      </c>
      <c r="C26" s="1209">
        <f>SUM(D26:E26)</f>
        <v>48</v>
      </c>
      <c r="D26" s="1209">
        <f>SUM(D27:D31)</f>
        <v>20</v>
      </c>
      <c r="E26" s="1209">
        <f>SUM(E27:E31)</f>
        <v>28</v>
      </c>
      <c r="F26" s="1209">
        <f t="shared" ref="F26:F31" si="10">G26+H26</f>
        <v>2</v>
      </c>
      <c r="G26" s="1209">
        <f t="shared" ref="G26:K26" si="11">G27+G28+G29+G30+G31</f>
        <v>2</v>
      </c>
      <c r="H26" s="1209">
        <f t="shared" si="11"/>
        <v>0</v>
      </c>
      <c r="I26" s="1209">
        <f t="shared" si="11"/>
        <v>45</v>
      </c>
      <c r="J26" s="1209">
        <f t="shared" si="11"/>
        <v>18</v>
      </c>
      <c r="K26" s="1210">
        <f t="shared" si="11"/>
        <v>27</v>
      </c>
      <c r="L26" s="1209">
        <v>1</v>
      </c>
      <c r="M26" s="1209">
        <v>0</v>
      </c>
      <c r="N26" s="1209">
        <v>1</v>
      </c>
      <c r="O26" s="652">
        <v>0</v>
      </c>
      <c r="P26" s="652">
        <v>0</v>
      </c>
      <c r="Q26" s="652">
        <v>0</v>
      </c>
      <c r="R26" s="652">
        <v>0</v>
      </c>
      <c r="S26" s="652">
        <v>0</v>
      </c>
      <c r="T26" s="652">
        <v>0</v>
      </c>
      <c r="U26" s="652">
        <v>0</v>
      </c>
      <c r="V26" s="652">
        <v>0</v>
      </c>
      <c r="W26" s="652">
        <v>0</v>
      </c>
      <c r="X26" s="652">
        <v>54</v>
      </c>
      <c r="Y26" s="652">
        <v>25</v>
      </c>
      <c r="Z26" s="652">
        <v>29</v>
      </c>
      <c r="AA26" s="652">
        <v>0</v>
      </c>
      <c r="AB26" s="652">
        <v>0</v>
      </c>
      <c r="AC26" s="652">
        <v>0</v>
      </c>
      <c r="AD26" s="652">
        <v>0</v>
      </c>
      <c r="AE26" s="652">
        <v>0</v>
      </c>
      <c r="AF26" s="652">
        <v>0</v>
      </c>
      <c r="AG26" s="652">
        <v>0</v>
      </c>
      <c r="AH26" s="652">
        <v>0</v>
      </c>
      <c r="AI26" s="652">
        <v>0</v>
      </c>
      <c r="AJ26" s="652">
        <v>0</v>
      </c>
      <c r="AK26" s="652">
        <v>0</v>
      </c>
      <c r="AL26" s="652">
        <v>0</v>
      </c>
      <c r="AM26" s="652">
        <v>0</v>
      </c>
      <c r="AN26" s="652">
        <v>0</v>
      </c>
      <c r="AO26" s="652">
        <v>0</v>
      </c>
    </row>
    <row r="27" spans="1:41" ht="27" customHeight="1">
      <c r="A27" s="2782"/>
      <c r="B27" s="650" t="s">
        <v>1294</v>
      </c>
      <c r="C27" s="1209">
        <f t="shared" ref="C27:E31" si="12">F27+I27</f>
        <v>9</v>
      </c>
      <c r="D27" s="1209">
        <f t="shared" si="12"/>
        <v>4</v>
      </c>
      <c r="E27" s="1209">
        <f>K27+L27</f>
        <v>6</v>
      </c>
      <c r="F27" s="1209">
        <f t="shared" si="10"/>
        <v>0</v>
      </c>
      <c r="G27" s="1209">
        <v>0</v>
      </c>
      <c r="H27" s="1209">
        <v>0</v>
      </c>
      <c r="I27" s="1209">
        <f t="shared" ref="I27:I31" si="13">J27+K27</f>
        <v>9</v>
      </c>
      <c r="J27" s="1209">
        <v>4</v>
      </c>
      <c r="K27" s="1210">
        <v>5</v>
      </c>
      <c r="L27" s="1209">
        <v>1</v>
      </c>
      <c r="M27" s="1209">
        <v>0</v>
      </c>
      <c r="N27" s="1209">
        <v>1</v>
      </c>
      <c r="O27" s="652">
        <v>0</v>
      </c>
      <c r="P27" s="652">
        <v>0</v>
      </c>
      <c r="Q27" s="652">
        <v>0</v>
      </c>
      <c r="R27" s="652">
        <v>0</v>
      </c>
      <c r="S27" s="652">
        <v>0</v>
      </c>
      <c r="T27" s="652">
        <v>0</v>
      </c>
      <c r="U27" s="652">
        <v>0</v>
      </c>
      <c r="V27" s="652">
        <v>0</v>
      </c>
      <c r="W27" s="652">
        <v>0</v>
      </c>
      <c r="X27" s="652">
        <v>10</v>
      </c>
      <c r="Y27" s="652">
        <v>4</v>
      </c>
      <c r="Z27" s="652">
        <v>6</v>
      </c>
      <c r="AA27" s="652">
        <v>7</v>
      </c>
      <c r="AB27" s="652">
        <v>3</v>
      </c>
      <c r="AC27" s="652">
        <v>4</v>
      </c>
      <c r="AD27" s="652">
        <v>3</v>
      </c>
      <c r="AE27" s="652">
        <v>1</v>
      </c>
      <c r="AF27" s="652">
        <v>2</v>
      </c>
      <c r="AG27" s="652">
        <v>0</v>
      </c>
      <c r="AH27" s="652">
        <v>0</v>
      </c>
      <c r="AI27" s="652">
        <v>0</v>
      </c>
      <c r="AJ27" s="652">
        <v>0</v>
      </c>
      <c r="AK27" s="652">
        <v>0</v>
      </c>
      <c r="AL27" s="652">
        <v>0</v>
      </c>
      <c r="AM27" s="652">
        <v>0</v>
      </c>
      <c r="AN27" s="652">
        <v>0</v>
      </c>
      <c r="AO27" s="652">
        <v>0</v>
      </c>
    </row>
    <row r="28" spans="1:41" ht="27" customHeight="1">
      <c r="A28" s="2782"/>
      <c r="B28" s="637" t="s">
        <v>1295</v>
      </c>
      <c r="C28" s="1209">
        <f t="shared" si="12"/>
        <v>13</v>
      </c>
      <c r="D28" s="1209">
        <f t="shared" si="12"/>
        <v>2</v>
      </c>
      <c r="E28" s="1209">
        <f t="shared" si="12"/>
        <v>11</v>
      </c>
      <c r="F28" s="1209">
        <f t="shared" si="10"/>
        <v>1</v>
      </c>
      <c r="G28" s="1209">
        <v>1</v>
      </c>
      <c r="H28" s="1209">
        <v>0</v>
      </c>
      <c r="I28" s="1209">
        <f t="shared" si="13"/>
        <v>12</v>
      </c>
      <c r="J28" s="1209">
        <v>1</v>
      </c>
      <c r="K28" s="652">
        <v>11</v>
      </c>
      <c r="L28" s="1211">
        <v>0</v>
      </c>
      <c r="M28" s="1211">
        <v>0</v>
      </c>
      <c r="N28" s="1212">
        <v>0</v>
      </c>
      <c r="O28" s="652">
        <v>0</v>
      </c>
      <c r="P28" s="652">
        <v>0</v>
      </c>
      <c r="Q28" s="652">
        <v>0</v>
      </c>
      <c r="R28" s="652">
        <v>0</v>
      </c>
      <c r="S28" s="652">
        <v>0</v>
      </c>
      <c r="T28" s="652">
        <v>0</v>
      </c>
      <c r="U28" s="652">
        <v>0</v>
      </c>
      <c r="V28" s="652">
        <v>0</v>
      </c>
      <c r="W28" s="652">
        <v>0</v>
      </c>
      <c r="X28" s="652">
        <v>14</v>
      </c>
      <c r="Y28" s="652">
        <v>1</v>
      </c>
      <c r="Z28" s="652">
        <v>13</v>
      </c>
      <c r="AA28" s="652">
        <v>11</v>
      </c>
      <c r="AB28" s="652">
        <v>1</v>
      </c>
      <c r="AC28" s="652">
        <v>10</v>
      </c>
      <c r="AD28" s="652">
        <v>3</v>
      </c>
      <c r="AE28" s="652">
        <v>0</v>
      </c>
      <c r="AF28" s="652">
        <v>3</v>
      </c>
      <c r="AG28" s="652">
        <v>0</v>
      </c>
      <c r="AH28" s="652">
        <v>0</v>
      </c>
      <c r="AI28" s="652">
        <v>0</v>
      </c>
      <c r="AJ28" s="652">
        <v>0</v>
      </c>
      <c r="AK28" s="652">
        <v>0</v>
      </c>
      <c r="AL28" s="652">
        <v>0</v>
      </c>
      <c r="AM28" s="652">
        <v>0</v>
      </c>
      <c r="AN28" s="652">
        <v>0</v>
      </c>
      <c r="AO28" s="652">
        <v>0</v>
      </c>
    </row>
    <row r="29" spans="1:41" ht="27" customHeight="1">
      <c r="A29" s="2782"/>
      <c r="B29" s="637" t="s">
        <v>1296</v>
      </c>
      <c r="C29" s="1209">
        <f t="shared" si="12"/>
        <v>7</v>
      </c>
      <c r="D29" s="1209">
        <f t="shared" si="12"/>
        <v>3</v>
      </c>
      <c r="E29" s="1209">
        <f t="shared" si="12"/>
        <v>4</v>
      </c>
      <c r="F29" s="1209">
        <f t="shared" si="10"/>
        <v>0</v>
      </c>
      <c r="G29" s="1209">
        <v>0</v>
      </c>
      <c r="H29" s="1209">
        <v>0</v>
      </c>
      <c r="I29" s="1209">
        <f t="shared" si="13"/>
        <v>7</v>
      </c>
      <c r="J29" s="1209">
        <v>3</v>
      </c>
      <c r="K29" s="652">
        <v>4</v>
      </c>
      <c r="L29" s="1211">
        <v>0</v>
      </c>
      <c r="M29" s="1211">
        <v>0</v>
      </c>
      <c r="N29" s="1212">
        <v>0</v>
      </c>
      <c r="O29" s="652">
        <v>0</v>
      </c>
      <c r="P29" s="652">
        <v>0</v>
      </c>
      <c r="Q29" s="652">
        <v>0</v>
      </c>
      <c r="R29" s="652">
        <v>0</v>
      </c>
      <c r="S29" s="652">
        <v>0</v>
      </c>
      <c r="T29" s="652">
        <v>0</v>
      </c>
      <c r="U29" s="652">
        <v>0</v>
      </c>
      <c r="V29" s="652">
        <v>0</v>
      </c>
      <c r="W29" s="652">
        <v>0</v>
      </c>
      <c r="X29" s="652">
        <v>9</v>
      </c>
      <c r="Y29" s="652">
        <v>4</v>
      </c>
      <c r="Z29" s="652">
        <v>5</v>
      </c>
      <c r="AA29" s="652">
        <v>6</v>
      </c>
      <c r="AB29" s="652">
        <v>3</v>
      </c>
      <c r="AC29" s="652">
        <v>3</v>
      </c>
      <c r="AD29" s="652">
        <v>3</v>
      </c>
      <c r="AE29" s="652">
        <v>1</v>
      </c>
      <c r="AF29" s="652">
        <v>2</v>
      </c>
      <c r="AG29" s="652">
        <v>0</v>
      </c>
      <c r="AH29" s="652">
        <v>0</v>
      </c>
      <c r="AI29" s="652">
        <v>0</v>
      </c>
      <c r="AJ29" s="652">
        <v>0</v>
      </c>
      <c r="AK29" s="652">
        <v>0</v>
      </c>
      <c r="AL29" s="652">
        <v>0</v>
      </c>
      <c r="AM29" s="652">
        <v>0</v>
      </c>
      <c r="AN29" s="652">
        <v>0</v>
      </c>
      <c r="AO29" s="652">
        <v>0</v>
      </c>
    </row>
    <row r="30" spans="1:41" ht="27" customHeight="1">
      <c r="A30" s="2782"/>
      <c r="B30" s="637" t="s">
        <v>1297</v>
      </c>
      <c r="C30" s="1209">
        <f t="shared" si="12"/>
        <v>13</v>
      </c>
      <c r="D30" s="1209">
        <f t="shared" si="12"/>
        <v>9</v>
      </c>
      <c r="E30" s="1209">
        <f t="shared" si="12"/>
        <v>4</v>
      </c>
      <c r="F30" s="1209">
        <f t="shared" si="10"/>
        <v>1</v>
      </c>
      <c r="G30" s="1209">
        <v>1</v>
      </c>
      <c r="H30" s="1209">
        <v>0</v>
      </c>
      <c r="I30" s="1209">
        <f t="shared" si="13"/>
        <v>12</v>
      </c>
      <c r="J30" s="1209">
        <v>8</v>
      </c>
      <c r="K30" s="652">
        <v>4</v>
      </c>
      <c r="L30" s="1211">
        <v>0</v>
      </c>
      <c r="M30" s="1209">
        <v>0</v>
      </c>
      <c r="N30" s="1209">
        <v>0</v>
      </c>
      <c r="O30" s="652">
        <v>0</v>
      </c>
      <c r="P30" s="652">
        <v>0</v>
      </c>
      <c r="Q30" s="652">
        <v>0</v>
      </c>
      <c r="R30" s="652">
        <v>0</v>
      </c>
      <c r="S30" s="652">
        <v>0</v>
      </c>
      <c r="T30" s="652">
        <v>0</v>
      </c>
      <c r="U30" s="652">
        <v>0</v>
      </c>
      <c r="V30" s="652">
        <v>0</v>
      </c>
      <c r="W30" s="652">
        <v>0</v>
      </c>
      <c r="X30" s="652">
        <v>18</v>
      </c>
      <c r="Y30" s="652">
        <v>14</v>
      </c>
      <c r="Z30" s="652">
        <v>4</v>
      </c>
      <c r="AA30" s="652">
        <v>13</v>
      </c>
      <c r="AB30" s="652">
        <v>11</v>
      </c>
      <c r="AC30" s="652">
        <v>2</v>
      </c>
      <c r="AD30" s="652">
        <v>5</v>
      </c>
      <c r="AE30" s="652">
        <v>3</v>
      </c>
      <c r="AF30" s="652">
        <v>2</v>
      </c>
      <c r="AG30" s="652">
        <v>0</v>
      </c>
      <c r="AH30" s="652">
        <v>0</v>
      </c>
      <c r="AI30" s="652">
        <v>0</v>
      </c>
      <c r="AJ30" s="652">
        <v>0</v>
      </c>
      <c r="AK30" s="652">
        <v>0</v>
      </c>
      <c r="AL30" s="652">
        <v>0</v>
      </c>
      <c r="AM30" s="652">
        <v>0</v>
      </c>
      <c r="AN30" s="652">
        <v>0</v>
      </c>
      <c r="AO30" s="652">
        <v>0</v>
      </c>
    </row>
    <row r="31" spans="1:41" ht="27" customHeight="1" thickBot="1">
      <c r="A31" s="2829"/>
      <c r="B31" s="1213" t="s">
        <v>1298</v>
      </c>
      <c r="C31" s="1209">
        <f t="shared" si="12"/>
        <v>5</v>
      </c>
      <c r="D31" s="1209">
        <f t="shared" si="12"/>
        <v>2</v>
      </c>
      <c r="E31" s="1209">
        <f t="shared" si="12"/>
        <v>3</v>
      </c>
      <c r="F31" s="1209">
        <f t="shared" si="10"/>
        <v>0</v>
      </c>
      <c r="G31" s="1209">
        <v>0</v>
      </c>
      <c r="H31" s="1209">
        <v>0</v>
      </c>
      <c r="I31" s="1209">
        <f t="shared" si="13"/>
        <v>5</v>
      </c>
      <c r="J31" s="1209">
        <v>2</v>
      </c>
      <c r="K31" s="652">
        <v>3</v>
      </c>
      <c r="L31" s="1211">
        <v>0</v>
      </c>
      <c r="M31" s="1211">
        <v>0</v>
      </c>
      <c r="N31" s="1211">
        <v>0</v>
      </c>
      <c r="O31" s="652">
        <v>0</v>
      </c>
      <c r="P31" s="652">
        <v>0</v>
      </c>
      <c r="Q31" s="652">
        <v>0</v>
      </c>
      <c r="R31" s="652">
        <v>0</v>
      </c>
      <c r="S31" s="652">
        <v>0</v>
      </c>
      <c r="T31" s="652">
        <v>0</v>
      </c>
      <c r="U31" s="652">
        <v>0</v>
      </c>
      <c r="V31" s="652">
        <v>0</v>
      </c>
      <c r="W31" s="652">
        <v>0</v>
      </c>
      <c r="X31" s="652">
        <v>3</v>
      </c>
      <c r="Y31" s="652">
        <v>2</v>
      </c>
      <c r="Z31" s="652">
        <v>1</v>
      </c>
      <c r="AA31" s="652">
        <v>3</v>
      </c>
      <c r="AB31" s="652">
        <v>2</v>
      </c>
      <c r="AC31" s="652">
        <v>1</v>
      </c>
      <c r="AD31" s="652">
        <v>0</v>
      </c>
      <c r="AE31" s="652">
        <v>0</v>
      </c>
      <c r="AF31" s="652">
        <v>0</v>
      </c>
      <c r="AG31" s="652">
        <v>0</v>
      </c>
      <c r="AH31" s="652">
        <v>0</v>
      </c>
      <c r="AI31" s="652">
        <v>0</v>
      </c>
      <c r="AJ31" s="652">
        <v>0</v>
      </c>
      <c r="AK31" s="652">
        <v>0</v>
      </c>
      <c r="AL31" s="652">
        <v>0</v>
      </c>
      <c r="AM31" s="652">
        <v>0</v>
      </c>
      <c r="AN31" s="652">
        <v>0</v>
      </c>
      <c r="AO31" s="651">
        <v>0</v>
      </c>
    </row>
    <row r="32" spans="1:41" ht="27" customHeight="1">
      <c r="A32" s="2781" t="s">
        <v>1343</v>
      </c>
      <c r="B32" s="655" t="s">
        <v>833</v>
      </c>
      <c r="C32" s="657">
        <v>6</v>
      </c>
      <c r="D32" s="657">
        <v>3</v>
      </c>
      <c r="E32" s="657">
        <v>3</v>
      </c>
      <c r="F32" s="657">
        <v>0</v>
      </c>
      <c r="G32" s="657">
        <v>0</v>
      </c>
      <c r="H32" s="657">
        <v>0</v>
      </c>
      <c r="I32" s="657">
        <v>6</v>
      </c>
      <c r="J32" s="657">
        <v>3</v>
      </c>
      <c r="K32" s="657">
        <v>3</v>
      </c>
      <c r="L32" s="657">
        <v>2</v>
      </c>
      <c r="M32" s="657">
        <v>0</v>
      </c>
      <c r="N32" s="657">
        <v>2</v>
      </c>
      <c r="O32" s="657">
        <v>0</v>
      </c>
      <c r="P32" s="657">
        <v>0</v>
      </c>
      <c r="Q32" s="657">
        <v>0</v>
      </c>
      <c r="R32" s="657">
        <v>0</v>
      </c>
      <c r="S32" s="657">
        <v>0</v>
      </c>
      <c r="T32" s="657">
        <v>0</v>
      </c>
      <c r="U32" s="657">
        <v>0</v>
      </c>
      <c r="V32" s="657">
        <v>0</v>
      </c>
      <c r="W32" s="657">
        <v>0</v>
      </c>
      <c r="X32" s="657">
        <v>6</v>
      </c>
      <c r="Y32" s="657">
        <v>3</v>
      </c>
      <c r="Z32" s="657">
        <v>3</v>
      </c>
      <c r="AA32" s="657">
        <v>1</v>
      </c>
      <c r="AB32" s="657">
        <v>0</v>
      </c>
      <c r="AC32" s="657">
        <v>1</v>
      </c>
      <c r="AD32" s="657">
        <v>5</v>
      </c>
      <c r="AE32" s="657">
        <v>3</v>
      </c>
      <c r="AF32" s="657">
        <v>2</v>
      </c>
      <c r="AG32" s="657">
        <v>0</v>
      </c>
      <c r="AH32" s="657">
        <v>0</v>
      </c>
      <c r="AI32" s="657">
        <v>0</v>
      </c>
      <c r="AJ32" s="657">
        <v>1</v>
      </c>
      <c r="AK32" s="657">
        <v>1</v>
      </c>
      <c r="AL32" s="657">
        <v>0</v>
      </c>
      <c r="AM32" s="657">
        <v>0</v>
      </c>
      <c r="AN32" s="657">
        <v>0</v>
      </c>
      <c r="AO32" s="657">
        <v>0</v>
      </c>
    </row>
    <row r="33" spans="1:41" ht="27" customHeight="1">
      <c r="A33" s="2782"/>
      <c r="B33" s="650" t="s">
        <v>1294</v>
      </c>
      <c r="C33" s="657">
        <v>0</v>
      </c>
      <c r="D33" s="657">
        <v>0</v>
      </c>
      <c r="E33" s="657">
        <v>0</v>
      </c>
      <c r="F33" s="657">
        <v>0</v>
      </c>
      <c r="G33" s="657">
        <v>0</v>
      </c>
      <c r="H33" s="657">
        <v>0</v>
      </c>
      <c r="I33" s="657">
        <v>0</v>
      </c>
      <c r="J33" s="657">
        <v>0</v>
      </c>
      <c r="K33" s="657">
        <v>0</v>
      </c>
      <c r="L33" s="657">
        <v>0</v>
      </c>
      <c r="M33" s="657">
        <v>0</v>
      </c>
      <c r="N33" s="657">
        <v>0</v>
      </c>
      <c r="O33" s="657">
        <v>0</v>
      </c>
      <c r="P33" s="657">
        <v>0</v>
      </c>
      <c r="Q33" s="657">
        <v>0</v>
      </c>
      <c r="R33" s="657">
        <v>0</v>
      </c>
      <c r="S33" s="657">
        <v>0</v>
      </c>
      <c r="T33" s="657">
        <v>0</v>
      </c>
      <c r="U33" s="657">
        <v>0</v>
      </c>
      <c r="V33" s="657">
        <v>0</v>
      </c>
      <c r="W33" s="657">
        <v>0</v>
      </c>
      <c r="X33" s="657">
        <v>0</v>
      </c>
      <c r="Y33" s="657">
        <v>0</v>
      </c>
      <c r="Z33" s="657">
        <v>0</v>
      </c>
      <c r="AA33" s="657">
        <v>0</v>
      </c>
      <c r="AB33" s="657">
        <v>0</v>
      </c>
      <c r="AC33" s="657">
        <v>0</v>
      </c>
      <c r="AD33" s="657">
        <v>0</v>
      </c>
      <c r="AE33" s="657">
        <v>0</v>
      </c>
      <c r="AF33" s="657">
        <v>0</v>
      </c>
      <c r="AG33" s="657">
        <v>0</v>
      </c>
      <c r="AH33" s="657">
        <v>0</v>
      </c>
      <c r="AI33" s="657">
        <v>0</v>
      </c>
      <c r="AJ33" s="657">
        <v>0</v>
      </c>
      <c r="AK33" s="657">
        <v>0</v>
      </c>
      <c r="AL33" s="657">
        <v>0</v>
      </c>
      <c r="AM33" s="657">
        <v>0</v>
      </c>
      <c r="AN33" s="657">
        <v>0</v>
      </c>
      <c r="AO33" s="657">
        <v>0</v>
      </c>
    </row>
    <row r="34" spans="1:41" ht="27" customHeight="1">
      <c r="A34" s="2782"/>
      <c r="B34" s="637" t="s">
        <v>1295</v>
      </c>
      <c r="C34" s="657">
        <v>1</v>
      </c>
      <c r="D34" s="657">
        <v>1</v>
      </c>
      <c r="E34" s="657">
        <v>0</v>
      </c>
      <c r="F34" s="657">
        <v>0</v>
      </c>
      <c r="G34" s="657">
        <v>0</v>
      </c>
      <c r="H34" s="657">
        <v>0</v>
      </c>
      <c r="I34" s="657">
        <v>1</v>
      </c>
      <c r="J34" s="657">
        <v>1</v>
      </c>
      <c r="K34" s="657">
        <v>0</v>
      </c>
      <c r="L34" s="657">
        <v>0</v>
      </c>
      <c r="M34" s="657">
        <v>0</v>
      </c>
      <c r="N34" s="657">
        <v>0</v>
      </c>
      <c r="O34" s="657">
        <v>0</v>
      </c>
      <c r="P34" s="657">
        <v>0</v>
      </c>
      <c r="Q34" s="657">
        <v>0</v>
      </c>
      <c r="R34" s="657">
        <v>0</v>
      </c>
      <c r="S34" s="657">
        <v>0</v>
      </c>
      <c r="T34" s="657">
        <v>0</v>
      </c>
      <c r="U34" s="657">
        <v>0</v>
      </c>
      <c r="V34" s="657">
        <v>0</v>
      </c>
      <c r="W34" s="657">
        <v>0</v>
      </c>
      <c r="X34" s="657">
        <v>1</v>
      </c>
      <c r="Y34" s="657">
        <v>1</v>
      </c>
      <c r="Z34" s="657">
        <v>0</v>
      </c>
      <c r="AA34" s="657">
        <v>0</v>
      </c>
      <c r="AB34" s="657">
        <v>0</v>
      </c>
      <c r="AC34" s="657">
        <v>0</v>
      </c>
      <c r="AD34" s="657">
        <v>1</v>
      </c>
      <c r="AE34" s="657">
        <v>1</v>
      </c>
      <c r="AF34" s="657">
        <v>0</v>
      </c>
      <c r="AG34" s="657">
        <v>0</v>
      </c>
      <c r="AH34" s="657">
        <v>0</v>
      </c>
      <c r="AI34" s="657">
        <v>0</v>
      </c>
      <c r="AJ34" s="657">
        <v>1</v>
      </c>
      <c r="AK34" s="657">
        <v>1</v>
      </c>
      <c r="AL34" s="657">
        <v>0</v>
      </c>
      <c r="AM34" s="657">
        <v>0</v>
      </c>
      <c r="AN34" s="657">
        <v>0</v>
      </c>
      <c r="AO34" s="657">
        <v>0</v>
      </c>
    </row>
    <row r="35" spans="1:41" ht="27" customHeight="1">
      <c r="A35" s="2782"/>
      <c r="B35" s="637" t="s">
        <v>1296</v>
      </c>
      <c r="C35" s="657">
        <v>0</v>
      </c>
      <c r="D35" s="657">
        <v>0</v>
      </c>
      <c r="E35" s="657">
        <v>0</v>
      </c>
      <c r="F35" s="657">
        <v>0</v>
      </c>
      <c r="G35" s="657">
        <v>0</v>
      </c>
      <c r="H35" s="657">
        <v>0</v>
      </c>
      <c r="I35" s="657">
        <v>0</v>
      </c>
      <c r="J35" s="657">
        <v>0</v>
      </c>
      <c r="K35" s="657">
        <v>0</v>
      </c>
      <c r="L35" s="657">
        <v>0</v>
      </c>
      <c r="M35" s="657">
        <v>0</v>
      </c>
      <c r="N35" s="657">
        <v>0</v>
      </c>
      <c r="O35" s="657">
        <v>0</v>
      </c>
      <c r="P35" s="657">
        <v>0</v>
      </c>
      <c r="Q35" s="657">
        <v>0</v>
      </c>
      <c r="R35" s="657">
        <v>0</v>
      </c>
      <c r="S35" s="657">
        <v>0</v>
      </c>
      <c r="T35" s="657">
        <v>0</v>
      </c>
      <c r="U35" s="657">
        <v>0</v>
      </c>
      <c r="V35" s="657">
        <v>0</v>
      </c>
      <c r="W35" s="657">
        <v>0</v>
      </c>
      <c r="X35" s="657">
        <v>0</v>
      </c>
      <c r="Y35" s="657">
        <v>0</v>
      </c>
      <c r="Z35" s="657">
        <v>0</v>
      </c>
      <c r="AA35" s="657">
        <v>0</v>
      </c>
      <c r="AB35" s="657">
        <v>0</v>
      </c>
      <c r="AC35" s="657">
        <v>0</v>
      </c>
      <c r="AD35" s="657">
        <v>0</v>
      </c>
      <c r="AE35" s="657">
        <v>0</v>
      </c>
      <c r="AF35" s="657">
        <v>0</v>
      </c>
      <c r="AG35" s="657">
        <v>0</v>
      </c>
      <c r="AH35" s="657">
        <v>0</v>
      </c>
      <c r="AI35" s="657">
        <v>0</v>
      </c>
      <c r="AJ35" s="657">
        <v>0</v>
      </c>
      <c r="AK35" s="657">
        <v>0</v>
      </c>
      <c r="AL35" s="657">
        <v>0</v>
      </c>
      <c r="AM35" s="657">
        <v>0</v>
      </c>
      <c r="AN35" s="657">
        <v>0</v>
      </c>
      <c r="AO35" s="657">
        <v>0</v>
      </c>
    </row>
    <row r="36" spans="1:41" ht="27" customHeight="1">
      <c r="A36" s="2782"/>
      <c r="B36" s="637" t="s">
        <v>1297</v>
      </c>
      <c r="C36" s="657">
        <v>3</v>
      </c>
      <c r="D36" s="657">
        <v>2</v>
      </c>
      <c r="E36" s="657">
        <v>1</v>
      </c>
      <c r="F36" s="657">
        <v>0</v>
      </c>
      <c r="G36" s="657">
        <v>0</v>
      </c>
      <c r="H36" s="657">
        <v>0</v>
      </c>
      <c r="I36" s="657">
        <v>3</v>
      </c>
      <c r="J36" s="657">
        <v>2</v>
      </c>
      <c r="K36" s="657">
        <v>1</v>
      </c>
      <c r="L36" s="657">
        <v>0</v>
      </c>
      <c r="M36" s="657">
        <v>0</v>
      </c>
      <c r="N36" s="657">
        <v>0</v>
      </c>
      <c r="O36" s="657">
        <v>0</v>
      </c>
      <c r="P36" s="657">
        <v>0</v>
      </c>
      <c r="Q36" s="657">
        <v>0</v>
      </c>
      <c r="R36" s="657">
        <v>0</v>
      </c>
      <c r="S36" s="657">
        <v>0</v>
      </c>
      <c r="T36" s="657">
        <v>0</v>
      </c>
      <c r="U36" s="657">
        <v>0</v>
      </c>
      <c r="V36" s="657">
        <v>0</v>
      </c>
      <c r="W36" s="657">
        <v>0</v>
      </c>
      <c r="X36" s="657">
        <v>3</v>
      </c>
      <c r="Y36" s="657">
        <v>2</v>
      </c>
      <c r="Z36" s="657">
        <v>1</v>
      </c>
      <c r="AA36" s="657">
        <v>0</v>
      </c>
      <c r="AB36" s="657">
        <v>0</v>
      </c>
      <c r="AC36" s="657">
        <v>0</v>
      </c>
      <c r="AD36" s="657">
        <v>3</v>
      </c>
      <c r="AE36" s="657">
        <v>2</v>
      </c>
      <c r="AF36" s="657">
        <v>1</v>
      </c>
      <c r="AG36" s="657">
        <v>0</v>
      </c>
      <c r="AH36" s="657">
        <v>0</v>
      </c>
      <c r="AI36" s="657">
        <v>0</v>
      </c>
      <c r="AJ36" s="657">
        <v>0</v>
      </c>
      <c r="AK36" s="657">
        <v>0</v>
      </c>
      <c r="AL36" s="657">
        <v>0</v>
      </c>
      <c r="AM36" s="657">
        <v>0</v>
      </c>
      <c r="AN36" s="657">
        <v>0</v>
      </c>
      <c r="AO36" s="657">
        <v>0</v>
      </c>
    </row>
    <row r="37" spans="1:41" ht="27" customHeight="1" thickBot="1">
      <c r="A37" s="2829"/>
      <c r="B37" s="1213" t="s">
        <v>1298</v>
      </c>
      <c r="C37" s="657">
        <v>2</v>
      </c>
      <c r="D37" s="657">
        <v>0</v>
      </c>
      <c r="E37" s="657">
        <v>2</v>
      </c>
      <c r="F37" s="657">
        <v>0</v>
      </c>
      <c r="G37" s="657">
        <v>0</v>
      </c>
      <c r="H37" s="657">
        <v>0</v>
      </c>
      <c r="I37" s="657">
        <v>2</v>
      </c>
      <c r="J37" s="657">
        <v>0</v>
      </c>
      <c r="K37" s="657">
        <v>2</v>
      </c>
      <c r="L37" s="657">
        <v>2</v>
      </c>
      <c r="M37" s="657">
        <v>0</v>
      </c>
      <c r="N37" s="657">
        <v>2</v>
      </c>
      <c r="O37" s="657">
        <v>0</v>
      </c>
      <c r="P37" s="657">
        <v>0</v>
      </c>
      <c r="Q37" s="657">
        <v>0</v>
      </c>
      <c r="R37" s="657">
        <v>0</v>
      </c>
      <c r="S37" s="657">
        <v>0</v>
      </c>
      <c r="T37" s="657">
        <v>0</v>
      </c>
      <c r="U37" s="657">
        <v>0</v>
      </c>
      <c r="V37" s="657">
        <v>0</v>
      </c>
      <c r="W37" s="657">
        <v>0</v>
      </c>
      <c r="X37" s="657">
        <v>2</v>
      </c>
      <c r="Y37" s="657">
        <v>0</v>
      </c>
      <c r="Z37" s="657">
        <v>2</v>
      </c>
      <c r="AA37" s="657">
        <v>1</v>
      </c>
      <c r="AB37" s="657">
        <v>0</v>
      </c>
      <c r="AC37" s="657">
        <v>1</v>
      </c>
      <c r="AD37" s="657">
        <v>1</v>
      </c>
      <c r="AE37" s="657">
        <v>0</v>
      </c>
      <c r="AF37" s="657">
        <v>1</v>
      </c>
      <c r="AG37" s="657">
        <v>0</v>
      </c>
      <c r="AH37" s="657">
        <v>0</v>
      </c>
      <c r="AI37" s="657">
        <v>0</v>
      </c>
      <c r="AJ37" s="657">
        <v>0</v>
      </c>
      <c r="AK37" s="657">
        <v>0</v>
      </c>
      <c r="AL37" s="657">
        <v>0</v>
      </c>
      <c r="AM37" s="657">
        <v>0</v>
      </c>
      <c r="AN37" s="657">
        <v>0</v>
      </c>
      <c r="AO37" s="657">
        <v>0</v>
      </c>
    </row>
    <row r="38" spans="1:41" ht="27" customHeight="1">
      <c r="A38" s="2781" t="s">
        <v>1344</v>
      </c>
      <c r="B38" s="655" t="s">
        <v>833</v>
      </c>
      <c r="C38" s="657">
        <v>21</v>
      </c>
      <c r="D38" s="657">
        <v>8</v>
      </c>
      <c r="E38" s="657">
        <v>13</v>
      </c>
      <c r="F38" s="657">
        <v>2</v>
      </c>
      <c r="G38" s="657">
        <v>1</v>
      </c>
      <c r="H38" s="657">
        <v>1</v>
      </c>
      <c r="I38" s="657">
        <v>19</v>
      </c>
      <c r="J38" s="657">
        <v>7</v>
      </c>
      <c r="K38" s="657">
        <v>12</v>
      </c>
      <c r="L38" s="657">
        <v>10</v>
      </c>
      <c r="M38" s="657">
        <v>3</v>
      </c>
      <c r="N38" s="657">
        <v>7</v>
      </c>
      <c r="O38" s="657">
        <v>0</v>
      </c>
      <c r="P38" s="657">
        <v>0</v>
      </c>
      <c r="Q38" s="657">
        <v>0</v>
      </c>
      <c r="R38" s="657">
        <v>0</v>
      </c>
      <c r="S38" s="657">
        <v>0</v>
      </c>
      <c r="T38" s="657">
        <v>0</v>
      </c>
      <c r="U38" s="657">
        <v>0</v>
      </c>
      <c r="V38" s="657">
        <v>0</v>
      </c>
      <c r="W38" s="657">
        <v>0</v>
      </c>
      <c r="X38" s="657">
        <v>21</v>
      </c>
      <c r="Y38" s="657">
        <v>8</v>
      </c>
      <c r="Z38" s="657">
        <v>13</v>
      </c>
      <c r="AA38" s="657">
        <v>12</v>
      </c>
      <c r="AB38" s="657">
        <v>4</v>
      </c>
      <c r="AC38" s="657">
        <v>8</v>
      </c>
      <c r="AD38" s="657">
        <v>9</v>
      </c>
      <c r="AE38" s="657">
        <v>4</v>
      </c>
      <c r="AF38" s="657">
        <v>5</v>
      </c>
      <c r="AG38" s="657">
        <v>0</v>
      </c>
      <c r="AH38" s="657">
        <v>0</v>
      </c>
      <c r="AI38" s="657">
        <v>0</v>
      </c>
      <c r="AJ38" s="657">
        <v>4</v>
      </c>
      <c r="AK38" s="657">
        <v>2</v>
      </c>
      <c r="AL38" s="657">
        <v>2</v>
      </c>
      <c r="AM38" s="657">
        <v>0</v>
      </c>
      <c r="AN38" s="657">
        <v>0</v>
      </c>
      <c r="AO38" s="657">
        <v>0</v>
      </c>
    </row>
    <row r="39" spans="1:41" ht="27" customHeight="1">
      <c r="A39" s="2782"/>
      <c r="B39" s="650" t="s">
        <v>1294</v>
      </c>
      <c r="C39" s="657">
        <v>1</v>
      </c>
      <c r="D39" s="657">
        <v>1</v>
      </c>
      <c r="E39" s="657">
        <v>0</v>
      </c>
      <c r="F39" s="657">
        <v>0</v>
      </c>
      <c r="G39" s="657">
        <v>0</v>
      </c>
      <c r="H39" s="657">
        <v>0</v>
      </c>
      <c r="I39" s="657">
        <v>1</v>
      </c>
      <c r="J39" s="657">
        <v>1</v>
      </c>
      <c r="K39" s="657">
        <v>0</v>
      </c>
      <c r="L39" s="657">
        <v>0</v>
      </c>
      <c r="M39" s="657">
        <v>0</v>
      </c>
      <c r="N39" s="657">
        <v>0</v>
      </c>
      <c r="O39" s="657">
        <v>0</v>
      </c>
      <c r="P39" s="657">
        <v>0</v>
      </c>
      <c r="Q39" s="657">
        <v>0</v>
      </c>
      <c r="R39" s="657">
        <v>0</v>
      </c>
      <c r="S39" s="657">
        <v>0</v>
      </c>
      <c r="T39" s="657">
        <v>0</v>
      </c>
      <c r="U39" s="657">
        <v>0</v>
      </c>
      <c r="V39" s="657">
        <v>0</v>
      </c>
      <c r="W39" s="657">
        <v>0</v>
      </c>
      <c r="X39" s="657">
        <v>1</v>
      </c>
      <c r="Y39" s="657">
        <v>1</v>
      </c>
      <c r="Z39" s="657">
        <v>0</v>
      </c>
      <c r="AA39" s="657">
        <v>1</v>
      </c>
      <c r="AB39" s="657">
        <v>1</v>
      </c>
      <c r="AC39" s="657">
        <v>0</v>
      </c>
      <c r="AD39" s="657">
        <v>0</v>
      </c>
      <c r="AE39" s="657">
        <v>0</v>
      </c>
      <c r="AF39" s="657">
        <v>0</v>
      </c>
      <c r="AG39" s="657">
        <v>0</v>
      </c>
      <c r="AH39" s="657">
        <v>0</v>
      </c>
      <c r="AI39" s="657">
        <v>0</v>
      </c>
      <c r="AJ39" s="657">
        <v>1</v>
      </c>
      <c r="AK39" s="657">
        <v>1</v>
      </c>
      <c r="AL39" s="657">
        <v>0</v>
      </c>
      <c r="AM39" s="657">
        <v>0</v>
      </c>
      <c r="AN39" s="657">
        <v>0</v>
      </c>
      <c r="AO39" s="657">
        <v>0</v>
      </c>
    </row>
    <row r="40" spans="1:41" ht="27" customHeight="1">
      <c r="A40" s="2782"/>
      <c r="B40" s="637" t="s">
        <v>1295</v>
      </c>
      <c r="C40" s="657">
        <v>4</v>
      </c>
      <c r="D40" s="657">
        <v>1</v>
      </c>
      <c r="E40" s="657">
        <v>3</v>
      </c>
      <c r="F40" s="657">
        <v>0</v>
      </c>
      <c r="G40" s="657">
        <v>0</v>
      </c>
      <c r="H40" s="657">
        <v>0</v>
      </c>
      <c r="I40" s="657">
        <v>4</v>
      </c>
      <c r="J40" s="657">
        <v>1</v>
      </c>
      <c r="K40" s="657">
        <v>3</v>
      </c>
      <c r="L40" s="657">
        <v>3</v>
      </c>
      <c r="M40" s="657">
        <v>0</v>
      </c>
      <c r="N40" s="657">
        <v>3</v>
      </c>
      <c r="O40" s="657">
        <v>0</v>
      </c>
      <c r="P40" s="657">
        <v>0</v>
      </c>
      <c r="Q40" s="657">
        <v>0</v>
      </c>
      <c r="R40" s="657">
        <v>0</v>
      </c>
      <c r="S40" s="657">
        <v>0</v>
      </c>
      <c r="T40" s="657">
        <v>0</v>
      </c>
      <c r="U40" s="657">
        <v>0</v>
      </c>
      <c r="V40" s="657">
        <v>0</v>
      </c>
      <c r="W40" s="657">
        <v>0</v>
      </c>
      <c r="X40" s="657">
        <v>4</v>
      </c>
      <c r="Y40" s="657">
        <v>1</v>
      </c>
      <c r="Z40" s="657">
        <v>3</v>
      </c>
      <c r="AA40" s="657">
        <v>1</v>
      </c>
      <c r="AB40" s="657">
        <v>0</v>
      </c>
      <c r="AC40" s="657">
        <v>1</v>
      </c>
      <c r="AD40" s="657">
        <v>3</v>
      </c>
      <c r="AE40" s="657">
        <v>1</v>
      </c>
      <c r="AF40" s="657">
        <v>2</v>
      </c>
      <c r="AG40" s="657">
        <v>0</v>
      </c>
      <c r="AH40" s="657">
        <v>0</v>
      </c>
      <c r="AI40" s="657">
        <v>0</v>
      </c>
      <c r="AJ40" s="657">
        <v>0</v>
      </c>
      <c r="AK40" s="657">
        <v>0</v>
      </c>
      <c r="AL40" s="657">
        <v>0</v>
      </c>
      <c r="AM40" s="657">
        <v>0</v>
      </c>
      <c r="AN40" s="657">
        <v>0</v>
      </c>
      <c r="AO40" s="657">
        <v>0</v>
      </c>
    </row>
    <row r="41" spans="1:41" ht="27" customHeight="1">
      <c r="A41" s="2782"/>
      <c r="B41" s="637" t="s">
        <v>1296</v>
      </c>
      <c r="C41" s="657">
        <v>8</v>
      </c>
      <c r="D41" s="657">
        <v>5</v>
      </c>
      <c r="E41" s="657">
        <v>3</v>
      </c>
      <c r="F41" s="657">
        <v>1</v>
      </c>
      <c r="G41" s="657">
        <v>1</v>
      </c>
      <c r="H41" s="657">
        <v>0</v>
      </c>
      <c r="I41" s="657">
        <v>7</v>
      </c>
      <c r="J41" s="657">
        <v>4</v>
      </c>
      <c r="K41" s="657">
        <v>3</v>
      </c>
      <c r="L41" s="657">
        <v>3</v>
      </c>
      <c r="M41" s="657">
        <v>3</v>
      </c>
      <c r="N41" s="657">
        <v>0</v>
      </c>
      <c r="O41" s="657">
        <v>0</v>
      </c>
      <c r="P41" s="657">
        <v>0</v>
      </c>
      <c r="Q41" s="657">
        <v>0</v>
      </c>
      <c r="R41" s="657">
        <v>0</v>
      </c>
      <c r="S41" s="657">
        <v>0</v>
      </c>
      <c r="T41" s="657">
        <v>0</v>
      </c>
      <c r="U41" s="657">
        <v>0</v>
      </c>
      <c r="V41" s="657">
        <v>0</v>
      </c>
      <c r="W41" s="657">
        <v>0</v>
      </c>
      <c r="X41" s="657">
        <v>8</v>
      </c>
      <c r="Y41" s="657">
        <v>5</v>
      </c>
      <c r="Z41" s="657">
        <v>3</v>
      </c>
      <c r="AA41" s="657">
        <v>5</v>
      </c>
      <c r="AB41" s="657">
        <v>3</v>
      </c>
      <c r="AC41" s="657">
        <v>2</v>
      </c>
      <c r="AD41" s="657">
        <v>3</v>
      </c>
      <c r="AE41" s="657">
        <v>2</v>
      </c>
      <c r="AF41" s="657">
        <v>1</v>
      </c>
      <c r="AG41" s="657">
        <v>0</v>
      </c>
      <c r="AH41" s="657">
        <v>0</v>
      </c>
      <c r="AI41" s="657">
        <v>0</v>
      </c>
      <c r="AJ41" s="657">
        <v>1</v>
      </c>
      <c r="AK41" s="657">
        <v>1</v>
      </c>
      <c r="AL41" s="657">
        <v>0</v>
      </c>
      <c r="AM41" s="657">
        <v>0</v>
      </c>
      <c r="AN41" s="657">
        <v>0</v>
      </c>
      <c r="AO41" s="657">
        <v>0</v>
      </c>
    </row>
    <row r="42" spans="1:41" ht="27" customHeight="1">
      <c r="A42" s="2782"/>
      <c r="B42" s="637" t="s">
        <v>1297</v>
      </c>
      <c r="C42" s="657">
        <v>3</v>
      </c>
      <c r="D42" s="657">
        <v>0</v>
      </c>
      <c r="E42" s="657">
        <v>3</v>
      </c>
      <c r="F42" s="657">
        <v>0</v>
      </c>
      <c r="G42" s="657">
        <v>0</v>
      </c>
      <c r="H42" s="657">
        <v>0</v>
      </c>
      <c r="I42" s="657">
        <v>3</v>
      </c>
      <c r="J42" s="657">
        <v>0</v>
      </c>
      <c r="K42" s="657">
        <v>3</v>
      </c>
      <c r="L42" s="657">
        <v>2</v>
      </c>
      <c r="M42" s="657">
        <v>0</v>
      </c>
      <c r="N42" s="657">
        <v>2</v>
      </c>
      <c r="O42" s="657">
        <v>0</v>
      </c>
      <c r="P42" s="657">
        <v>0</v>
      </c>
      <c r="Q42" s="657">
        <v>0</v>
      </c>
      <c r="R42" s="657">
        <v>0</v>
      </c>
      <c r="S42" s="657">
        <v>0</v>
      </c>
      <c r="T42" s="657">
        <v>0</v>
      </c>
      <c r="U42" s="657">
        <v>0</v>
      </c>
      <c r="V42" s="657">
        <v>0</v>
      </c>
      <c r="W42" s="657">
        <v>0</v>
      </c>
      <c r="X42" s="657">
        <v>3</v>
      </c>
      <c r="Y42" s="657">
        <v>0</v>
      </c>
      <c r="Z42" s="657">
        <v>3</v>
      </c>
      <c r="AA42" s="657">
        <v>2</v>
      </c>
      <c r="AB42" s="657">
        <v>0</v>
      </c>
      <c r="AC42" s="657">
        <v>2</v>
      </c>
      <c r="AD42" s="657">
        <v>1</v>
      </c>
      <c r="AE42" s="657">
        <v>0</v>
      </c>
      <c r="AF42" s="657">
        <v>1</v>
      </c>
      <c r="AG42" s="657">
        <v>0</v>
      </c>
      <c r="AH42" s="657">
        <v>0</v>
      </c>
      <c r="AI42" s="657">
        <v>0</v>
      </c>
      <c r="AJ42" s="657">
        <v>1</v>
      </c>
      <c r="AK42" s="657">
        <v>0</v>
      </c>
      <c r="AL42" s="657">
        <v>1</v>
      </c>
      <c r="AM42" s="657">
        <v>0</v>
      </c>
      <c r="AN42" s="657">
        <v>0</v>
      </c>
      <c r="AO42" s="657">
        <v>0</v>
      </c>
    </row>
    <row r="43" spans="1:41" ht="27" customHeight="1" thickBot="1">
      <c r="A43" s="2829"/>
      <c r="B43" s="1213" t="s">
        <v>1298</v>
      </c>
      <c r="C43" s="657">
        <v>5</v>
      </c>
      <c r="D43" s="657">
        <v>1</v>
      </c>
      <c r="E43" s="657">
        <v>4</v>
      </c>
      <c r="F43" s="657">
        <v>1</v>
      </c>
      <c r="G43" s="657">
        <v>0</v>
      </c>
      <c r="H43" s="657">
        <v>1</v>
      </c>
      <c r="I43" s="657">
        <v>4</v>
      </c>
      <c r="J43" s="657">
        <v>1</v>
      </c>
      <c r="K43" s="657">
        <v>3</v>
      </c>
      <c r="L43" s="657">
        <v>2</v>
      </c>
      <c r="M43" s="657">
        <v>0</v>
      </c>
      <c r="N43" s="657">
        <v>2</v>
      </c>
      <c r="O43" s="657">
        <v>0</v>
      </c>
      <c r="P43" s="657">
        <v>0</v>
      </c>
      <c r="Q43" s="657">
        <v>0</v>
      </c>
      <c r="R43" s="657">
        <v>0</v>
      </c>
      <c r="S43" s="657">
        <v>0</v>
      </c>
      <c r="T43" s="657">
        <v>0</v>
      </c>
      <c r="U43" s="657">
        <v>0</v>
      </c>
      <c r="V43" s="657">
        <v>0</v>
      </c>
      <c r="W43" s="657">
        <v>0</v>
      </c>
      <c r="X43" s="657">
        <v>5</v>
      </c>
      <c r="Y43" s="657">
        <v>1</v>
      </c>
      <c r="Z43" s="657">
        <v>4</v>
      </c>
      <c r="AA43" s="657">
        <v>3</v>
      </c>
      <c r="AB43" s="657">
        <v>0</v>
      </c>
      <c r="AC43" s="657">
        <v>3</v>
      </c>
      <c r="AD43" s="657">
        <v>2</v>
      </c>
      <c r="AE43" s="657">
        <v>1</v>
      </c>
      <c r="AF43" s="657">
        <v>1</v>
      </c>
      <c r="AG43" s="657">
        <v>0</v>
      </c>
      <c r="AH43" s="657">
        <v>0</v>
      </c>
      <c r="AI43" s="657">
        <v>0</v>
      </c>
      <c r="AJ43" s="657">
        <v>1</v>
      </c>
      <c r="AK43" s="657">
        <v>0</v>
      </c>
      <c r="AL43" s="657">
        <v>1</v>
      </c>
      <c r="AM43" s="657">
        <v>0</v>
      </c>
      <c r="AN43" s="657">
        <v>0</v>
      </c>
      <c r="AO43" s="657">
        <v>0</v>
      </c>
    </row>
    <row r="44" spans="1:41" ht="27" customHeight="1">
      <c r="A44" s="2781" t="s">
        <v>1345</v>
      </c>
      <c r="B44" s="655" t="s">
        <v>833</v>
      </c>
      <c r="C44" s="657">
        <v>16</v>
      </c>
      <c r="D44" s="657">
        <v>12</v>
      </c>
      <c r="E44" s="657">
        <v>4</v>
      </c>
      <c r="F44" s="657">
        <v>4</v>
      </c>
      <c r="G44" s="657">
        <v>3</v>
      </c>
      <c r="H44" s="657">
        <v>1</v>
      </c>
      <c r="I44" s="657">
        <v>12</v>
      </c>
      <c r="J44" s="657">
        <v>9</v>
      </c>
      <c r="K44" s="658">
        <v>3</v>
      </c>
      <c r="L44" s="658">
        <v>7</v>
      </c>
      <c r="M44" s="658">
        <v>3</v>
      </c>
      <c r="N44" s="658">
        <v>4</v>
      </c>
      <c r="O44" s="658">
        <v>0</v>
      </c>
      <c r="P44" s="658">
        <v>0</v>
      </c>
      <c r="Q44" s="658">
        <v>0</v>
      </c>
      <c r="R44" s="658">
        <v>0</v>
      </c>
      <c r="S44" s="658">
        <v>0</v>
      </c>
      <c r="T44" s="658">
        <v>0</v>
      </c>
      <c r="U44" s="658">
        <v>0</v>
      </c>
      <c r="V44" s="658">
        <v>0</v>
      </c>
      <c r="W44" s="658">
        <v>0</v>
      </c>
      <c r="X44" s="657">
        <v>33</v>
      </c>
      <c r="Y44" s="657">
        <v>21</v>
      </c>
      <c r="Z44" s="657">
        <v>12</v>
      </c>
      <c r="AA44" s="658">
        <v>18</v>
      </c>
      <c r="AB44" s="658">
        <v>10</v>
      </c>
      <c r="AC44" s="658">
        <v>8</v>
      </c>
      <c r="AD44" s="658">
        <v>17</v>
      </c>
      <c r="AE44" s="658">
        <v>11</v>
      </c>
      <c r="AF44" s="658">
        <v>6</v>
      </c>
      <c r="AG44" s="658">
        <v>0</v>
      </c>
      <c r="AH44" s="658">
        <v>0</v>
      </c>
      <c r="AI44" s="658">
        <v>0</v>
      </c>
      <c r="AJ44" s="658">
        <v>0</v>
      </c>
      <c r="AK44" s="658">
        <v>0</v>
      </c>
      <c r="AL44" s="658">
        <v>0</v>
      </c>
      <c r="AM44" s="658">
        <v>0</v>
      </c>
      <c r="AN44" s="658">
        <v>0</v>
      </c>
      <c r="AO44" s="658">
        <v>0</v>
      </c>
    </row>
    <row r="45" spans="1:41" ht="27" customHeight="1">
      <c r="A45" s="2782"/>
      <c r="B45" s="650" t="s">
        <v>1294</v>
      </c>
      <c r="C45" s="657">
        <v>1</v>
      </c>
      <c r="D45" s="657">
        <v>1</v>
      </c>
      <c r="E45" s="657">
        <v>0</v>
      </c>
      <c r="F45" s="657">
        <v>0</v>
      </c>
      <c r="G45" s="657">
        <v>0</v>
      </c>
      <c r="H45" s="657">
        <v>0</v>
      </c>
      <c r="I45" s="657">
        <v>1</v>
      </c>
      <c r="J45" s="657">
        <v>1</v>
      </c>
      <c r="K45" s="657">
        <v>0</v>
      </c>
      <c r="L45" s="657">
        <v>0</v>
      </c>
      <c r="M45" s="657">
        <v>0</v>
      </c>
      <c r="N45" s="657">
        <v>0</v>
      </c>
      <c r="O45" s="658">
        <v>0</v>
      </c>
      <c r="P45" s="658">
        <v>0</v>
      </c>
      <c r="Q45" s="658">
        <v>0</v>
      </c>
      <c r="R45" s="658">
        <v>0</v>
      </c>
      <c r="S45" s="658">
        <v>0</v>
      </c>
      <c r="T45" s="658">
        <v>0</v>
      </c>
      <c r="U45" s="658">
        <v>0</v>
      </c>
      <c r="V45" s="658">
        <v>0</v>
      </c>
      <c r="W45" s="658">
        <v>0</v>
      </c>
      <c r="X45" s="657">
        <v>4</v>
      </c>
      <c r="Y45" s="657">
        <v>4</v>
      </c>
      <c r="Z45" s="657">
        <v>0</v>
      </c>
      <c r="AA45" s="657">
        <v>1</v>
      </c>
      <c r="AB45" s="657">
        <v>1</v>
      </c>
      <c r="AC45" s="657">
        <v>0</v>
      </c>
      <c r="AD45" s="657">
        <v>3</v>
      </c>
      <c r="AE45" s="657">
        <v>3</v>
      </c>
      <c r="AF45" s="657">
        <v>0</v>
      </c>
      <c r="AG45" s="657">
        <v>0</v>
      </c>
      <c r="AH45" s="657">
        <v>0</v>
      </c>
      <c r="AI45" s="657">
        <v>0</v>
      </c>
      <c r="AJ45" s="657">
        <v>0</v>
      </c>
      <c r="AK45" s="657">
        <v>0</v>
      </c>
      <c r="AL45" s="657">
        <v>0</v>
      </c>
      <c r="AM45" s="657">
        <v>0</v>
      </c>
      <c r="AN45" s="657">
        <v>0</v>
      </c>
      <c r="AO45" s="657">
        <v>0</v>
      </c>
    </row>
    <row r="46" spans="1:41" ht="27" customHeight="1">
      <c r="A46" s="2782"/>
      <c r="B46" s="637" t="s">
        <v>1295</v>
      </c>
      <c r="C46" s="657">
        <v>6</v>
      </c>
      <c r="D46" s="657">
        <v>0</v>
      </c>
      <c r="E46" s="657">
        <v>0</v>
      </c>
      <c r="F46" s="1214">
        <v>2</v>
      </c>
      <c r="G46" s="657">
        <v>2</v>
      </c>
      <c r="H46" s="657">
        <v>0</v>
      </c>
      <c r="I46" s="657">
        <v>4</v>
      </c>
      <c r="J46" s="657">
        <v>4</v>
      </c>
      <c r="K46" s="657">
        <v>0</v>
      </c>
      <c r="L46" s="658">
        <v>2</v>
      </c>
      <c r="M46" s="658">
        <v>1</v>
      </c>
      <c r="N46" s="658">
        <v>1</v>
      </c>
      <c r="O46" s="658">
        <v>0</v>
      </c>
      <c r="P46" s="658">
        <v>0</v>
      </c>
      <c r="Q46" s="658">
        <v>0</v>
      </c>
      <c r="R46" s="658">
        <v>0</v>
      </c>
      <c r="S46" s="658">
        <v>0</v>
      </c>
      <c r="T46" s="658">
        <v>0</v>
      </c>
      <c r="U46" s="658">
        <v>0</v>
      </c>
      <c r="V46" s="658">
        <v>0</v>
      </c>
      <c r="W46" s="658">
        <v>0</v>
      </c>
      <c r="X46" s="657">
        <v>9</v>
      </c>
      <c r="Y46" s="657">
        <v>3</v>
      </c>
      <c r="Z46" s="657">
        <v>6</v>
      </c>
      <c r="AA46" s="658">
        <v>6</v>
      </c>
      <c r="AB46" s="658">
        <v>2</v>
      </c>
      <c r="AC46" s="658">
        <v>4</v>
      </c>
      <c r="AD46" s="658">
        <v>5</v>
      </c>
      <c r="AE46" s="658">
        <v>1</v>
      </c>
      <c r="AF46" s="658">
        <v>4</v>
      </c>
      <c r="AG46" s="658">
        <v>0</v>
      </c>
      <c r="AH46" s="658">
        <v>0</v>
      </c>
      <c r="AI46" s="658">
        <v>0</v>
      </c>
      <c r="AJ46" s="658">
        <v>0</v>
      </c>
      <c r="AK46" s="658">
        <v>0</v>
      </c>
      <c r="AL46" s="658">
        <v>0</v>
      </c>
      <c r="AM46" s="658">
        <v>0</v>
      </c>
      <c r="AN46" s="658">
        <v>0</v>
      </c>
      <c r="AO46" s="658">
        <v>0</v>
      </c>
    </row>
    <row r="47" spans="1:41" ht="27" customHeight="1">
      <c r="A47" s="2782"/>
      <c r="B47" s="637" t="s">
        <v>1296</v>
      </c>
      <c r="C47" s="657">
        <v>3</v>
      </c>
      <c r="D47" s="657">
        <v>0</v>
      </c>
      <c r="E47" s="657">
        <v>0</v>
      </c>
      <c r="F47" s="657">
        <v>1</v>
      </c>
      <c r="G47" s="658">
        <v>1</v>
      </c>
      <c r="H47" s="657">
        <v>0</v>
      </c>
      <c r="I47" s="657">
        <v>2</v>
      </c>
      <c r="J47" s="657">
        <v>1</v>
      </c>
      <c r="K47" s="658">
        <v>1</v>
      </c>
      <c r="L47" s="658">
        <v>1</v>
      </c>
      <c r="M47" s="658">
        <v>1</v>
      </c>
      <c r="N47" s="658">
        <v>0</v>
      </c>
      <c r="O47" s="658">
        <v>0</v>
      </c>
      <c r="P47" s="658">
        <v>0</v>
      </c>
      <c r="Q47" s="658">
        <v>0</v>
      </c>
      <c r="R47" s="658">
        <v>0</v>
      </c>
      <c r="S47" s="658">
        <v>0</v>
      </c>
      <c r="T47" s="658">
        <v>0</v>
      </c>
      <c r="U47" s="658">
        <v>0</v>
      </c>
      <c r="V47" s="658">
        <v>0</v>
      </c>
      <c r="W47" s="658">
        <v>0</v>
      </c>
      <c r="X47" s="657">
        <v>5</v>
      </c>
      <c r="Y47" s="657">
        <v>5</v>
      </c>
      <c r="Z47" s="657">
        <v>0</v>
      </c>
      <c r="AA47" s="658">
        <v>2</v>
      </c>
      <c r="AB47" s="658">
        <v>2</v>
      </c>
      <c r="AC47" s="658">
        <v>0</v>
      </c>
      <c r="AD47" s="658">
        <v>3</v>
      </c>
      <c r="AE47" s="658">
        <v>3</v>
      </c>
      <c r="AF47" s="658">
        <v>0</v>
      </c>
      <c r="AG47" s="658">
        <v>0</v>
      </c>
      <c r="AH47" s="658">
        <v>0</v>
      </c>
      <c r="AI47" s="658">
        <v>0</v>
      </c>
      <c r="AJ47" s="658">
        <v>0</v>
      </c>
      <c r="AK47" s="658">
        <v>0</v>
      </c>
      <c r="AL47" s="658">
        <v>0</v>
      </c>
      <c r="AM47" s="658">
        <v>0</v>
      </c>
      <c r="AN47" s="658">
        <v>0</v>
      </c>
      <c r="AO47" s="658">
        <v>0</v>
      </c>
    </row>
    <row r="48" spans="1:41" ht="27" customHeight="1">
      <c r="A48" s="2782"/>
      <c r="B48" s="637" t="s">
        <v>1297</v>
      </c>
      <c r="C48" s="657">
        <v>4</v>
      </c>
      <c r="D48" s="657">
        <v>0</v>
      </c>
      <c r="E48" s="657">
        <v>0</v>
      </c>
      <c r="F48" s="657">
        <v>1</v>
      </c>
      <c r="G48" s="657">
        <v>0</v>
      </c>
      <c r="H48" s="657">
        <v>1</v>
      </c>
      <c r="I48" s="657">
        <v>3</v>
      </c>
      <c r="J48" s="657">
        <v>2</v>
      </c>
      <c r="K48" s="658">
        <v>1</v>
      </c>
      <c r="L48" s="658">
        <v>2</v>
      </c>
      <c r="M48" s="658">
        <v>0</v>
      </c>
      <c r="N48" s="658">
        <v>2</v>
      </c>
      <c r="O48" s="658">
        <v>0</v>
      </c>
      <c r="P48" s="658">
        <v>0</v>
      </c>
      <c r="Q48" s="658">
        <v>0</v>
      </c>
      <c r="R48" s="658">
        <v>0</v>
      </c>
      <c r="S48" s="658">
        <v>0</v>
      </c>
      <c r="T48" s="658">
        <v>0</v>
      </c>
      <c r="U48" s="658">
        <v>0</v>
      </c>
      <c r="V48" s="658">
        <v>0</v>
      </c>
      <c r="W48" s="658">
        <v>0</v>
      </c>
      <c r="X48" s="657">
        <v>8</v>
      </c>
      <c r="Y48" s="657">
        <v>5</v>
      </c>
      <c r="Z48" s="657">
        <v>3</v>
      </c>
      <c r="AA48" s="658">
        <v>5</v>
      </c>
      <c r="AB48" s="658">
        <v>3</v>
      </c>
      <c r="AC48" s="658">
        <v>2</v>
      </c>
      <c r="AD48" s="658">
        <v>3</v>
      </c>
      <c r="AE48" s="658">
        <v>2</v>
      </c>
      <c r="AF48" s="658">
        <v>1</v>
      </c>
      <c r="AG48" s="658">
        <v>0</v>
      </c>
      <c r="AH48" s="658">
        <v>0</v>
      </c>
      <c r="AI48" s="658">
        <v>0</v>
      </c>
      <c r="AJ48" s="658">
        <v>0</v>
      </c>
      <c r="AK48" s="658">
        <v>0</v>
      </c>
      <c r="AL48" s="658">
        <v>0</v>
      </c>
      <c r="AM48" s="658">
        <v>0</v>
      </c>
      <c r="AN48" s="658">
        <v>0</v>
      </c>
      <c r="AO48" s="658">
        <v>0</v>
      </c>
    </row>
    <row r="49" spans="1:44" ht="27" customHeight="1" thickBot="1">
      <c r="A49" s="2829"/>
      <c r="B49" s="1213" t="s">
        <v>1298</v>
      </c>
      <c r="C49" s="1215">
        <v>2</v>
      </c>
      <c r="D49" s="1215">
        <v>0</v>
      </c>
      <c r="E49" s="1215">
        <v>0</v>
      </c>
      <c r="F49" s="1215">
        <v>0</v>
      </c>
      <c r="G49" s="1215">
        <v>0</v>
      </c>
      <c r="H49" s="1215">
        <v>0</v>
      </c>
      <c r="I49" s="1215">
        <v>2</v>
      </c>
      <c r="J49" s="1215">
        <v>1</v>
      </c>
      <c r="K49" s="1215">
        <v>1</v>
      </c>
      <c r="L49" s="1216">
        <v>2</v>
      </c>
      <c r="M49" s="1216">
        <v>1</v>
      </c>
      <c r="N49" s="1216">
        <v>1</v>
      </c>
      <c r="O49" s="658">
        <v>0</v>
      </c>
      <c r="P49" s="658">
        <v>0</v>
      </c>
      <c r="Q49" s="658">
        <v>0</v>
      </c>
      <c r="R49" s="658">
        <v>0</v>
      </c>
      <c r="S49" s="658">
        <v>0</v>
      </c>
      <c r="T49" s="658">
        <v>0</v>
      </c>
      <c r="U49" s="658">
        <v>0</v>
      </c>
      <c r="V49" s="658">
        <v>0</v>
      </c>
      <c r="W49" s="658">
        <v>0</v>
      </c>
      <c r="X49" s="1215">
        <v>7</v>
      </c>
      <c r="Y49" s="1215">
        <v>4</v>
      </c>
      <c r="Z49" s="1215">
        <v>3</v>
      </c>
      <c r="AA49" s="1216">
        <v>4</v>
      </c>
      <c r="AB49" s="1216">
        <v>2</v>
      </c>
      <c r="AC49" s="1216">
        <v>2</v>
      </c>
      <c r="AD49" s="1216">
        <v>3</v>
      </c>
      <c r="AE49" s="1216">
        <v>2</v>
      </c>
      <c r="AF49" s="1216">
        <v>1</v>
      </c>
      <c r="AG49" s="1216">
        <v>0</v>
      </c>
      <c r="AH49" s="1216">
        <v>0</v>
      </c>
      <c r="AI49" s="1216">
        <v>0</v>
      </c>
      <c r="AJ49" s="1216">
        <v>0</v>
      </c>
      <c r="AK49" s="1216">
        <v>0</v>
      </c>
      <c r="AL49" s="1216">
        <v>0</v>
      </c>
      <c r="AM49" s="1216">
        <v>0</v>
      </c>
      <c r="AN49" s="1216">
        <v>0</v>
      </c>
      <c r="AO49" s="1216">
        <v>0</v>
      </c>
    </row>
    <row r="50" spans="1:44" ht="27" customHeight="1">
      <c r="A50" s="2781" t="s">
        <v>1346</v>
      </c>
      <c r="B50" s="655" t="s">
        <v>833</v>
      </c>
      <c r="C50" s="657">
        <f>D50+E50</f>
        <v>14</v>
      </c>
      <c r="D50" s="657">
        <f>J50+G50</f>
        <v>6</v>
      </c>
      <c r="E50" s="657">
        <v>8</v>
      </c>
      <c r="F50" s="657">
        <f>G50+H50</f>
        <v>3</v>
      </c>
      <c r="G50" s="657">
        <v>2</v>
      </c>
      <c r="H50" s="657">
        <v>1</v>
      </c>
      <c r="I50" s="657">
        <f>J50+K50</f>
        <v>12</v>
      </c>
      <c r="J50" s="657">
        <v>4</v>
      </c>
      <c r="K50" s="658">
        <v>8</v>
      </c>
      <c r="L50" s="658">
        <f t="shared" ref="L50:L55" si="14">M50+N50</f>
        <v>9</v>
      </c>
      <c r="M50" s="658">
        <v>4</v>
      </c>
      <c r="N50" s="658">
        <v>5</v>
      </c>
      <c r="O50" s="658">
        <f>P50+Q50</f>
        <v>0</v>
      </c>
      <c r="P50" s="658">
        <v>0</v>
      </c>
      <c r="Q50" s="658">
        <v>0</v>
      </c>
      <c r="R50" s="658">
        <f>S50+T50</f>
        <v>0</v>
      </c>
      <c r="S50" s="658">
        <v>0</v>
      </c>
      <c r="T50" s="658">
        <v>0</v>
      </c>
      <c r="U50" s="658">
        <f>V50+W50</f>
        <v>0</v>
      </c>
      <c r="V50" s="658">
        <v>0</v>
      </c>
      <c r="W50" s="658">
        <v>0</v>
      </c>
      <c r="X50" s="657">
        <f>X52+X53+X54+X55</f>
        <v>30</v>
      </c>
      <c r="Y50" s="657">
        <v>0</v>
      </c>
      <c r="Z50" s="657">
        <v>0</v>
      </c>
      <c r="AA50" s="658">
        <v>0</v>
      </c>
      <c r="AB50" s="658">
        <v>0</v>
      </c>
      <c r="AC50" s="658">
        <v>0</v>
      </c>
      <c r="AD50" s="658">
        <v>0</v>
      </c>
      <c r="AE50" s="658">
        <v>0</v>
      </c>
      <c r="AF50" s="658">
        <v>0</v>
      </c>
      <c r="AG50" s="658">
        <v>0</v>
      </c>
      <c r="AH50" s="658">
        <v>0</v>
      </c>
      <c r="AI50" s="658">
        <v>0</v>
      </c>
      <c r="AJ50" s="658">
        <v>0</v>
      </c>
      <c r="AK50" s="658">
        <v>0</v>
      </c>
      <c r="AL50" s="658">
        <v>0</v>
      </c>
      <c r="AM50" s="658">
        <v>0</v>
      </c>
      <c r="AN50" s="658">
        <v>0</v>
      </c>
      <c r="AO50" s="1217">
        <v>0</v>
      </c>
    </row>
    <row r="51" spans="1:44" ht="27" customHeight="1" thickBot="1">
      <c r="A51" s="2782"/>
      <c r="B51" s="650" t="s">
        <v>1294</v>
      </c>
      <c r="C51" s="1215">
        <f>D51+E51</f>
        <v>0</v>
      </c>
      <c r="D51" s="657">
        <f t="shared" ref="D51:E55" si="15">J51+G51</f>
        <v>0</v>
      </c>
      <c r="E51" s="657">
        <f t="shared" si="15"/>
        <v>0</v>
      </c>
      <c r="F51" s="657">
        <f t="shared" ref="F51:F55" si="16">G51+H51</f>
        <v>0</v>
      </c>
      <c r="G51" s="657">
        <v>0</v>
      </c>
      <c r="H51" s="657">
        <v>0</v>
      </c>
      <c r="I51" s="657">
        <f t="shared" ref="I51:I55" si="17">J51+K51</f>
        <v>0</v>
      </c>
      <c r="J51" s="657">
        <v>0</v>
      </c>
      <c r="K51" s="657">
        <v>0</v>
      </c>
      <c r="L51" s="658">
        <f t="shared" si="14"/>
        <v>0</v>
      </c>
      <c r="M51" s="657">
        <v>0</v>
      </c>
      <c r="N51" s="657">
        <v>0</v>
      </c>
      <c r="O51" s="658">
        <f t="shared" ref="O51:O55" si="18">P51+Q51</f>
        <v>0</v>
      </c>
      <c r="P51" s="658">
        <v>0</v>
      </c>
      <c r="Q51" s="658">
        <v>0</v>
      </c>
      <c r="R51" s="658">
        <f t="shared" ref="R51:R55" si="19">S51+T51</f>
        <v>0</v>
      </c>
      <c r="S51" s="658">
        <v>0</v>
      </c>
      <c r="T51" s="658">
        <v>0</v>
      </c>
      <c r="U51" s="658">
        <f t="shared" ref="U51:U55" si="20">V51+W51</f>
        <v>0</v>
      </c>
      <c r="V51" s="658">
        <v>0</v>
      </c>
      <c r="W51" s="658">
        <v>0</v>
      </c>
      <c r="X51" s="657">
        <f>Y51+Z51</f>
        <v>0</v>
      </c>
      <c r="Y51" s="657">
        <v>0</v>
      </c>
      <c r="Z51" s="657">
        <v>0</v>
      </c>
      <c r="AA51" s="657">
        <f>AB51+AC51</f>
        <v>0</v>
      </c>
      <c r="AB51" s="657">
        <v>0</v>
      </c>
      <c r="AC51" s="657">
        <v>0</v>
      </c>
      <c r="AD51" s="657">
        <f>AE51+AF51</f>
        <v>0</v>
      </c>
      <c r="AE51" s="657">
        <v>0</v>
      </c>
      <c r="AF51" s="657">
        <v>0</v>
      </c>
      <c r="AG51" s="657">
        <v>0</v>
      </c>
      <c r="AH51" s="657">
        <v>0</v>
      </c>
      <c r="AI51" s="657">
        <v>0</v>
      </c>
      <c r="AJ51" s="657">
        <f>AK51+AL51</f>
        <v>0</v>
      </c>
      <c r="AK51" s="657">
        <v>0</v>
      </c>
      <c r="AL51" s="657">
        <v>0</v>
      </c>
      <c r="AM51" s="657">
        <v>0</v>
      </c>
      <c r="AN51" s="657">
        <v>0</v>
      </c>
      <c r="AO51" s="657">
        <v>0</v>
      </c>
    </row>
    <row r="52" spans="1:44" ht="27" customHeight="1">
      <c r="A52" s="2782"/>
      <c r="B52" s="637" t="s">
        <v>1295</v>
      </c>
      <c r="C52" s="657">
        <v>1</v>
      </c>
      <c r="D52" s="657">
        <f t="shared" si="15"/>
        <v>1</v>
      </c>
      <c r="E52" s="657">
        <f t="shared" si="15"/>
        <v>0</v>
      </c>
      <c r="F52" s="657">
        <f t="shared" si="16"/>
        <v>1</v>
      </c>
      <c r="G52" s="658">
        <v>1</v>
      </c>
      <c r="H52" s="657">
        <v>0</v>
      </c>
      <c r="I52" s="657">
        <f t="shared" si="17"/>
        <v>0</v>
      </c>
      <c r="J52" s="657">
        <v>0</v>
      </c>
      <c r="K52" s="657">
        <v>0</v>
      </c>
      <c r="L52" s="658">
        <f t="shared" si="14"/>
        <v>1</v>
      </c>
      <c r="M52" s="658">
        <v>1</v>
      </c>
      <c r="N52" s="658">
        <v>0</v>
      </c>
      <c r="O52" s="658">
        <f t="shared" si="18"/>
        <v>0</v>
      </c>
      <c r="P52" s="658">
        <v>0</v>
      </c>
      <c r="Q52" s="658">
        <v>0</v>
      </c>
      <c r="R52" s="658">
        <f t="shared" si="19"/>
        <v>0</v>
      </c>
      <c r="S52" s="658">
        <v>0</v>
      </c>
      <c r="T52" s="658">
        <v>0</v>
      </c>
      <c r="U52" s="658">
        <f t="shared" si="20"/>
        <v>0</v>
      </c>
      <c r="V52" s="658">
        <v>0</v>
      </c>
      <c r="W52" s="658">
        <v>0</v>
      </c>
      <c r="X52" s="657">
        <v>2</v>
      </c>
      <c r="Y52" s="657">
        <f>AN53+AK53+AH53+AE53+AB53</f>
        <v>7</v>
      </c>
      <c r="Z52" s="657">
        <f>AO52+AL52+AI52+AF52+AC52</f>
        <v>0</v>
      </c>
      <c r="AA52" s="658">
        <f>AB52+AC52</f>
        <v>1</v>
      </c>
      <c r="AB52" s="658">
        <v>1</v>
      </c>
      <c r="AC52" s="658">
        <v>0</v>
      </c>
      <c r="AD52" s="658">
        <f>AE52+AF52</f>
        <v>2</v>
      </c>
      <c r="AE52" s="658">
        <v>2</v>
      </c>
      <c r="AF52" s="658">
        <v>0</v>
      </c>
      <c r="AG52" s="658">
        <f>AH52+AI52</f>
        <v>1</v>
      </c>
      <c r="AH52" s="658">
        <v>1</v>
      </c>
      <c r="AI52" s="658">
        <v>0</v>
      </c>
      <c r="AJ52" s="658">
        <f>AK52+AL52</f>
        <v>1</v>
      </c>
      <c r="AK52" s="658">
        <v>1</v>
      </c>
      <c r="AL52" s="658">
        <v>0</v>
      </c>
      <c r="AM52" s="658">
        <f>AN52+AO52</f>
        <v>0</v>
      </c>
      <c r="AN52" s="658">
        <v>0</v>
      </c>
      <c r="AO52" s="658">
        <v>0</v>
      </c>
    </row>
    <row r="53" spans="1:44" ht="27" customHeight="1" thickBot="1">
      <c r="A53" s="2782"/>
      <c r="B53" s="637" t="s">
        <v>1296</v>
      </c>
      <c r="C53" s="1215">
        <f>D53+E53</f>
        <v>6</v>
      </c>
      <c r="D53" s="657">
        <f t="shared" si="15"/>
        <v>2</v>
      </c>
      <c r="E53" s="657">
        <f t="shared" si="15"/>
        <v>4</v>
      </c>
      <c r="F53" s="657">
        <f t="shared" si="16"/>
        <v>2</v>
      </c>
      <c r="G53" s="658">
        <v>1</v>
      </c>
      <c r="H53" s="657">
        <v>1</v>
      </c>
      <c r="I53" s="657">
        <f t="shared" si="17"/>
        <v>4</v>
      </c>
      <c r="J53" s="657">
        <v>1</v>
      </c>
      <c r="K53" s="658">
        <v>3</v>
      </c>
      <c r="L53" s="658">
        <f t="shared" si="14"/>
        <v>6</v>
      </c>
      <c r="M53" s="658">
        <v>2</v>
      </c>
      <c r="N53" s="658">
        <v>4</v>
      </c>
      <c r="O53" s="658">
        <f t="shared" si="18"/>
        <v>0</v>
      </c>
      <c r="P53" s="658">
        <v>0</v>
      </c>
      <c r="Q53" s="658">
        <v>0</v>
      </c>
      <c r="R53" s="658">
        <f t="shared" si="19"/>
        <v>0</v>
      </c>
      <c r="S53" s="658">
        <v>0</v>
      </c>
      <c r="T53" s="658">
        <v>0</v>
      </c>
      <c r="U53" s="658">
        <f t="shared" si="20"/>
        <v>0</v>
      </c>
      <c r="V53" s="658">
        <v>0</v>
      </c>
      <c r="W53" s="658">
        <v>0</v>
      </c>
      <c r="X53" s="657">
        <v>12</v>
      </c>
      <c r="Y53" s="657">
        <f t="shared" ref="Y53:Y54" si="21">AN54+AK54+AH54+AE54+AB54</f>
        <v>5</v>
      </c>
      <c r="Z53" s="657">
        <f t="shared" ref="Z53:Z55" si="22">AO53+AL53+AI53+AF53+AC53</f>
        <v>9</v>
      </c>
      <c r="AA53" s="658">
        <f t="shared" ref="AA53:AA55" si="23">AB53+AC53</f>
        <v>5</v>
      </c>
      <c r="AB53" s="658">
        <v>2</v>
      </c>
      <c r="AC53" s="658">
        <v>3</v>
      </c>
      <c r="AD53" s="658">
        <f t="shared" ref="AD53:AD55" si="24">AE53+AF53</f>
        <v>7</v>
      </c>
      <c r="AE53" s="658">
        <v>2</v>
      </c>
      <c r="AF53" s="658">
        <v>5</v>
      </c>
      <c r="AG53" s="658">
        <f t="shared" ref="AG53:AG55" si="25">AH53+AI53</f>
        <v>1</v>
      </c>
      <c r="AH53" s="658">
        <v>1</v>
      </c>
      <c r="AI53" s="658">
        <v>0</v>
      </c>
      <c r="AJ53" s="658">
        <f t="shared" ref="AJ53:AJ55" si="26">AK53+AL53</f>
        <v>3</v>
      </c>
      <c r="AK53" s="658">
        <v>2</v>
      </c>
      <c r="AL53" s="658">
        <v>1</v>
      </c>
      <c r="AM53" s="658">
        <f t="shared" ref="AM53:AM55" si="27">AN53+AO53</f>
        <v>0</v>
      </c>
      <c r="AN53" s="658">
        <v>0</v>
      </c>
      <c r="AO53" s="1217">
        <v>0</v>
      </c>
    </row>
    <row r="54" spans="1:44" ht="27" customHeight="1" thickBot="1">
      <c r="A54" s="2782"/>
      <c r="B54" s="637" t="s">
        <v>1297</v>
      </c>
      <c r="C54" s="1215">
        <f>D54+E54</f>
        <v>4</v>
      </c>
      <c r="D54" s="657">
        <f t="shared" si="15"/>
        <v>2</v>
      </c>
      <c r="E54" s="657">
        <f t="shared" si="15"/>
        <v>2</v>
      </c>
      <c r="F54" s="657">
        <f t="shared" si="16"/>
        <v>0</v>
      </c>
      <c r="G54" s="657">
        <v>0</v>
      </c>
      <c r="H54" s="657">
        <v>0</v>
      </c>
      <c r="I54" s="657">
        <f t="shared" si="17"/>
        <v>4</v>
      </c>
      <c r="J54" s="657">
        <v>2</v>
      </c>
      <c r="K54" s="658">
        <v>2</v>
      </c>
      <c r="L54" s="658">
        <f t="shared" si="14"/>
        <v>1</v>
      </c>
      <c r="M54" s="658">
        <v>1</v>
      </c>
      <c r="N54" s="658">
        <v>0</v>
      </c>
      <c r="O54" s="658">
        <f t="shared" si="18"/>
        <v>0</v>
      </c>
      <c r="P54" s="658">
        <v>0</v>
      </c>
      <c r="Q54" s="658">
        <v>0</v>
      </c>
      <c r="R54" s="658">
        <f t="shared" si="19"/>
        <v>0</v>
      </c>
      <c r="S54" s="658">
        <v>0</v>
      </c>
      <c r="T54" s="658">
        <v>0</v>
      </c>
      <c r="U54" s="658">
        <f t="shared" si="20"/>
        <v>0</v>
      </c>
      <c r="V54" s="658">
        <v>0</v>
      </c>
      <c r="W54" s="658">
        <v>0</v>
      </c>
      <c r="X54" s="657">
        <v>8</v>
      </c>
      <c r="Y54" s="657">
        <f t="shared" si="21"/>
        <v>6</v>
      </c>
      <c r="Z54" s="657">
        <f t="shared" si="22"/>
        <v>6</v>
      </c>
      <c r="AA54" s="658">
        <f t="shared" si="23"/>
        <v>3</v>
      </c>
      <c r="AB54" s="658">
        <v>2</v>
      </c>
      <c r="AC54" s="658">
        <v>1</v>
      </c>
      <c r="AD54" s="658">
        <f t="shared" si="24"/>
        <v>4</v>
      </c>
      <c r="AE54" s="658">
        <v>2</v>
      </c>
      <c r="AF54" s="658">
        <v>2</v>
      </c>
      <c r="AG54" s="658">
        <f t="shared" si="25"/>
        <v>1</v>
      </c>
      <c r="AH54" s="658">
        <v>0</v>
      </c>
      <c r="AI54" s="658">
        <v>1</v>
      </c>
      <c r="AJ54" s="658">
        <f t="shared" si="26"/>
        <v>3</v>
      </c>
      <c r="AK54" s="658">
        <v>1</v>
      </c>
      <c r="AL54" s="658">
        <v>2</v>
      </c>
      <c r="AM54" s="658">
        <f t="shared" si="27"/>
        <v>0</v>
      </c>
      <c r="AN54" s="658">
        <v>0</v>
      </c>
      <c r="AO54" s="1217">
        <v>0</v>
      </c>
    </row>
    <row r="55" spans="1:44" ht="27" customHeight="1" thickBot="1">
      <c r="A55" s="2829"/>
      <c r="B55" s="1213" t="s">
        <v>1298</v>
      </c>
      <c r="C55" s="1215">
        <f>D55+E55</f>
        <v>3</v>
      </c>
      <c r="D55" s="657">
        <f t="shared" si="15"/>
        <v>2</v>
      </c>
      <c r="E55" s="657">
        <f t="shared" si="15"/>
        <v>1</v>
      </c>
      <c r="F55" s="657">
        <f t="shared" si="16"/>
        <v>0</v>
      </c>
      <c r="G55" s="657">
        <v>0</v>
      </c>
      <c r="H55" s="657">
        <v>0</v>
      </c>
      <c r="I55" s="657">
        <f t="shared" si="17"/>
        <v>3</v>
      </c>
      <c r="J55" s="657">
        <v>2</v>
      </c>
      <c r="K55" s="658">
        <v>1</v>
      </c>
      <c r="L55" s="658">
        <f t="shared" si="14"/>
        <v>1</v>
      </c>
      <c r="M55" s="658">
        <v>0</v>
      </c>
      <c r="N55" s="658">
        <v>1</v>
      </c>
      <c r="O55" s="658">
        <f t="shared" si="18"/>
        <v>0</v>
      </c>
      <c r="P55" s="658">
        <f>V55+S55</f>
        <v>0</v>
      </c>
      <c r="Q55" s="658">
        <f>W55+T55</f>
        <v>0</v>
      </c>
      <c r="R55" s="658">
        <f t="shared" si="19"/>
        <v>0</v>
      </c>
      <c r="S55" s="658">
        <v>0</v>
      </c>
      <c r="T55" s="658">
        <v>0</v>
      </c>
      <c r="U55" s="658">
        <f t="shared" si="20"/>
        <v>0</v>
      </c>
      <c r="V55" s="658">
        <v>0</v>
      </c>
      <c r="W55" s="658">
        <v>0</v>
      </c>
      <c r="X55" s="657">
        <v>8</v>
      </c>
      <c r="Y55" s="657">
        <f>AK55+AH55+AE55+AB55</f>
        <v>6</v>
      </c>
      <c r="Z55" s="657">
        <f t="shared" si="22"/>
        <v>4</v>
      </c>
      <c r="AA55" s="658">
        <f t="shared" si="23"/>
        <v>2</v>
      </c>
      <c r="AB55" s="658">
        <v>2</v>
      </c>
      <c r="AC55" s="658">
        <v>0</v>
      </c>
      <c r="AD55" s="658">
        <f t="shared" si="24"/>
        <v>4</v>
      </c>
      <c r="AE55" s="658">
        <v>1</v>
      </c>
      <c r="AF55" s="658">
        <v>3</v>
      </c>
      <c r="AG55" s="658">
        <f t="shared" si="25"/>
        <v>1</v>
      </c>
      <c r="AH55" s="658">
        <v>1</v>
      </c>
      <c r="AI55" s="658">
        <v>0</v>
      </c>
      <c r="AJ55" s="658">
        <f t="shared" si="26"/>
        <v>3</v>
      </c>
      <c r="AK55" s="658">
        <v>2</v>
      </c>
      <c r="AL55" s="658">
        <v>1</v>
      </c>
      <c r="AM55" s="658">
        <f t="shared" si="27"/>
        <v>0</v>
      </c>
      <c r="AN55" s="658">
        <v>0</v>
      </c>
      <c r="AO55" s="1217">
        <v>0</v>
      </c>
    </row>
    <row r="56" spans="1:44" ht="27" customHeight="1">
      <c r="A56" s="2781" t="s">
        <v>1347</v>
      </c>
      <c r="B56" s="655" t="s">
        <v>833</v>
      </c>
      <c r="C56" s="651">
        <v>8</v>
      </c>
      <c r="D56" s="651">
        <v>2</v>
      </c>
      <c r="E56" s="651">
        <v>6</v>
      </c>
      <c r="F56" s="651">
        <v>1</v>
      </c>
      <c r="G56" s="651">
        <v>1</v>
      </c>
      <c r="H56" s="651">
        <v>0</v>
      </c>
      <c r="I56" s="651">
        <v>7</v>
      </c>
      <c r="J56" s="651">
        <v>1</v>
      </c>
      <c r="K56" s="652">
        <v>6</v>
      </c>
      <c r="L56" s="652">
        <v>3</v>
      </c>
      <c r="M56" s="652">
        <v>1</v>
      </c>
      <c r="N56" s="652">
        <v>2</v>
      </c>
      <c r="O56" s="652">
        <v>0</v>
      </c>
      <c r="P56" s="652">
        <v>0</v>
      </c>
      <c r="Q56" s="652">
        <v>0</v>
      </c>
      <c r="R56" s="652">
        <v>0</v>
      </c>
      <c r="S56" s="652">
        <v>0</v>
      </c>
      <c r="T56" s="652">
        <v>0</v>
      </c>
      <c r="U56" s="652">
        <v>0</v>
      </c>
      <c r="V56" s="652">
        <v>0</v>
      </c>
      <c r="W56" s="652">
        <v>0</v>
      </c>
      <c r="X56" s="652">
        <v>29</v>
      </c>
      <c r="Y56" s="652">
        <v>7</v>
      </c>
      <c r="Z56" s="652">
        <v>22</v>
      </c>
      <c r="AA56" s="652">
        <v>12</v>
      </c>
      <c r="AB56" s="652">
        <v>3</v>
      </c>
      <c r="AC56" s="652">
        <v>9</v>
      </c>
      <c r="AD56" s="652">
        <v>17</v>
      </c>
      <c r="AE56" s="652">
        <v>4</v>
      </c>
      <c r="AF56" s="652">
        <v>13</v>
      </c>
      <c r="AG56" s="652">
        <v>0</v>
      </c>
      <c r="AH56" s="652">
        <v>0</v>
      </c>
      <c r="AI56" s="652">
        <v>0</v>
      </c>
      <c r="AJ56" s="652">
        <v>0</v>
      </c>
      <c r="AK56" s="652">
        <v>0</v>
      </c>
      <c r="AL56" s="652">
        <v>0</v>
      </c>
      <c r="AM56" s="652">
        <v>0</v>
      </c>
      <c r="AN56" s="652">
        <v>0</v>
      </c>
      <c r="AO56" s="652">
        <v>0</v>
      </c>
    </row>
    <row r="57" spans="1:44" ht="27" customHeight="1">
      <c r="A57" s="2782"/>
      <c r="B57" s="650" t="s">
        <v>1294</v>
      </c>
      <c r="C57" s="651">
        <v>1</v>
      </c>
      <c r="D57" s="651">
        <v>0</v>
      </c>
      <c r="E57" s="651">
        <v>1</v>
      </c>
      <c r="F57" s="651">
        <v>0</v>
      </c>
      <c r="G57" s="651">
        <v>0</v>
      </c>
      <c r="H57" s="651">
        <v>0</v>
      </c>
      <c r="I57" s="651">
        <v>1</v>
      </c>
      <c r="J57" s="651">
        <v>0</v>
      </c>
      <c r="K57" s="652">
        <v>1</v>
      </c>
      <c r="L57" s="652">
        <v>0</v>
      </c>
      <c r="M57" s="652">
        <v>0</v>
      </c>
      <c r="N57" s="652">
        <v>0</v>
      </c>
      <c r="O57" s="652">
        <v>0</v>
      </c>
      <c r="P57" s="652">
        <v>0</v>
      </c>
      <c r="Q57" s="652">
        <v>0</v>
      </c>
      <c r="R57" s="652">
        <v>0</v>
      </c>
      <c r="S57" s="652">
        <v>0</v>
      </c>
      <c r="T57" s="652">
        <v>0</v>
      </c>
      <c r="U57" s="652">
        <v>0</v>
      </c>
      <c r="V57" s="652">
        <v>0</v>
      </c>
      <c r="W57" s="652">
        <v>0</v>
      </c>
      <c r="X57" s="652">
        <v>3</v>
      </c>
      <c r="Y57" s="652">
        <v>0</v>
      </c>
      <c r="Z57" s="652">
        <v>3</v>
      </c>
      <c r="AA57" s="652">
        <v>1</v>
      </c>
      <c r="AB57" s="652">
        <v>0</v>
      </c>
      <c r="AC57" s="652">
        <v>1</v>
      </c>
      <c r="AD57" s="652">
        <v>2</v>
      </c>
      <c r="AE57" s="652">
        <v>0</v>
      </c>
      <c r="AF57" s="652">
        <v>2</v>
      </c>
      <c r="AG57" s="652">
        <v>0</v>
      </c>
      <c r="AH57" s="652">
        <v>0</v>
      </c>
      <c r="AI57" s="652">
        <v>0</v>
      </c>
      <c r="AJ57" s="652">
        <v>0</v>
      </c>
      <c r="AK57" s="652">
        <v>0</v>
      </c>
      <c r="AL57" s="652">
        <v>0</v>
      </c>
      <c r="AM57" s="652">
        <v>0</v>
      </c>
      <c r="AN57" s="652">
        <v>0</v>
      </c>
      <c r="AO57" s="1218">
        <v>0</v>
      </c>
    </row>
    <row r="58" spans="1:44" ht="27" customHeight="1">
      <c r="A58" s="2782"/>
      <c r="B58" s="637" t="s">
        <v>1295</v>
      </c>
      <c r="C58" s="651">
        <v>2</v>
      </c>
      <c r="D58" s="651">
        <v>0</v>
      </c>
      <c r="E58" s="651">
        <v>2</v>
      </c>
      <c r="F58" s="651">
        <v>0</v>
      </c>
      <c r="G58" s="652">
        <v>0</v>
      </c>
      <c r="H58" s="651">
        <v>0</v>
      </c>
      <c r="I58" s="651">
        <v>2</v>
      </c>
      <c r="J58" s="651">
        <v>0</v>
      </c>
      <c r="K58" s="652">
        <v>2</v>
      </c>
      <c r="L58" s="652">
        <v>1</v>
      </c>
      <c r="M58" s="652">
        <v>0</v>
      </c>
      <c r="N58" s="652">
        <v>1</v>
      </c>
      <c r="O58" s="652">
        <v>0</v>
      </c>
      <c r="P58" s="652">
        <v>0</v>
      </c>
      <c r="Q58" s="652">
        <v>0</v>
      </c>
      <c r="R58" s="652">
        <v>0</v>
      </c>
      <c r="S58" s="652">
        <v>0</v>
      </c>
      <c r="T58" s="652">
        <v>0</v>
      </c>
      <c r="U58" s="652">
        <v>0</v>
      </c>
      <c r="V58" s="652">
        <v>0</v>
      </c>
      <c r="W58" s="652">
        <v>0</v>
      </c>
      <c r="X58" s="652">
        <v>6</v>
      </c>
      <c r="Y58" s="652">
        <v>0</v>
      </c>
      <c r="Z58" s="652">
        <v>6</v>
      </c>
      <c r="AA58" s="652">
        <v>2</v>
      </c>
      <c r="AB58" s="652">
        <v>0</v>
      </c>
      <c r="AC58" s="652">
        <v>2</v>
      </c>
      <c r="AD58" s="652">
        <v>4</v>
      </c>
      <c r="AE58" s="652">
        <v>0</v>
      </c>
      <c r="AF58" s="652">
        <v>4</v>
      </c>
      <c r="AG58" s="652">
        <v>0</v>
      </c>
      <c r="AH58" s="652">
        <v>0</v>
      </c>
      <c r="AI58" s="652">
        <v>0</v>
      </c>
      <c r="AJ58" s="652">
        <v>0</v>
      </c>
      <c r="AK58" s="652">
        <v>0</v>
      </c>
      <c r="AL58" s="652">
        <v>0</v>
      </c>
      <c r="AM58" s="652">
        <v>0</v>
      </c>
      <c r="AN58" s="652">
        <v>0</v>
      </c>
      <c r="AO58" s="652">
        <v>0</v>
      </c>
    </row>
    <row r="59" spans="1:44" ht="27" customHeight="1">
      <c r="A59" s="2782"/>
      <c r="B59" s="637" t="s">
        <v>1296</v>
      </c>
      <c r="C59" s="651">
        <v>1</v>
      </c>
      <c r="D59" s="651">
        <v>0</v>
      </c>
      <c r="E59" s="651">
        <v>1</v>
      </c>
      <c r="F59" s="651">
        <v>0</v>
      </c>
      <c r="G59" s="652">
        <v>0</v>
      </c>
      <c r="H59" s="651">
        <v>0</v>
      </c>
      <c r="I59" s="651">
        <v>1</v>
      </c>
      <c r="J59" s="651">
        <v>0</v>
      </c>
      <c r="K59" s="652">
        <v>1</v>
      </c>
      <c r="L59" s="652">
        <v>0</v>
      </c>
      <c r="M59" s="652">
        <v>0</v>
      </c>
      <c r="N59" s="652">
        <v>0</v>
      </c>
      <c r="O59" s="652">
        <v>0</v>
      </c>
      <c r="P59" s="652">
        <v>0</v>
      </c>
      <c r="Q59" s="652">
        <v>0</v>
      </c>
      <c r="R59" s="652">
        <v>0</v>
      </c>
      <c r="S59" s="652">
        <v>0</v>
      </c>
      <c r="T59" s="652">
        <v>0</v>
      </c>
      <c r="U59" s="652">
        <v>0</v>
      </c>
      <c r="V59" s="652">
        <v>0</v>
      </c>
      <c r="W59" s="652">
        <v>0</v>
      </c>
      <c r="X59" s="652">
        <v>6</v>
      </c>
      <c r="Y59" s="652">
        <v>0</v>
      </c>
      <c r="Z59" s="652">
        <v>6</v>
      </c>
      <c r="AA59" s="652">
        <v>3</v>
      </c>
      <c r="AB59" s="652">
        <v>0</v>
      </c>
      <c r="AC59" s="652">
        <v>3</v>
      </c>
      <c r="AD59" s="652">
        <v>3</v>
      </c>
      <c r="AE59" s="652">
        <v>0</v>
      </c>
      <c r="AF59" s="652">
        <v>3</v>
      </c>
      <c r="AG59" s="652">
        <v>0</v>
      </c>
      <c r="AH59" s="652">
        <v>0</v>
      </c>
      <c r="AI59" s="652">
        <v>0</v>
      </c>
      <c r="AJ59" s="652">
        <v>0</v>
      </c>
      <c r="AK59" s="652">
        <v>0</v>
      </c>
      <c r="AL59" s="652">
        <v>0</v>
      </c>
      <c r="AM59" s="652">
        <v>0</v>
      </c>
      <c r="AN59" s="652">
        <v>0</v>
      </c>
      <c r="AO59" s="652">
        <v>0</v>
      </c>
    </row>
    <row r="60" spans="1:44" ht="27" customHeight="1">
      <c r="A60" s="2782"/>
      <c r="B60" s="637" t="s">
        <v>1297</v>
      </c>
      <c r="C60" s="651">
        <v>2</v>
      </c>
      <c r="D60" s="651">
        <v>1</v>
      </c>
      <c r="E60" s="651">
        <v>1</v>
      </c>
      <c r="F60" s="651">
        <v>1</v>
      </c>
      <c r="G60" s="651">
        <v>1</v>
      </c>
      <c r="H60" s="651">
        <v>0</v>
      </c>
      <c r="I60" s="651">
        <v>1</v>
      </c>
      <c r="J60" s="651">
        <v>0</v>
      </c>
      <c r="K60" s="652">
        <v>1</v>
      </c>
      <c r="L60" s="652">
        <v>1</v>
      </c>
      <c r="M60" s="652">
        <v>0</v>
      </c>
      <c r="N60" s="652">
        <v>1</v>
      </c>
      <c r="O60" s="652">
        <v>0</v>
      </c>
      <c r="P60" s="652">
        <v>0</v>
      </c>
      <c r="Q60" s="652">
        <v>0</v>
      </c>
      <c r="R60" s="652">
        <v>0</v>
      </c>
      <c r="S60" s="652">
        <v>0</v>
      </c>
      <c r="T60" s="652">
        <v>0</v>
      </c>
      <c r="U60" s="652">
        <v>0</v>
      </c>
      <c r="V60" s="652">
        <v>0</v>
      </c>
      <c r="W60" s="652">
        <v>0</v>
      </c>
      <c r="X60" s="652">
        <v>8</v>
      </c>
      <c r="Y60" s="652">
        <v>4</v>
      </c>
      <c r="Z60" s="652">
        <v>4</v>
      </c>
      <c r="AA60" s="652">
        <v>4</v>
      </c>
      <c r="AB60" s="652">
        <v>2</v>
      </c>
      <c r="AC60" s="652">
        <v>2</v>
      </c>
      <c r="AD60" s="652">
        <v>4</v>
      </c>
      <c r="AE60" s="652">
        <v>2</v>
      </c>
      <c r="AF60" s="652">
        <v>2</v>
      </c>
      <c r="AG60" s="652">
        <v>0</v>
      </c>
      <c r="AH60" s="652">
        <v>0</v>
      </c>
      <c r="AI60" s="652">
        <v>0</v>
      </c>
      <c r="AJ60" s="652">
        <v>0</v>
      </c>
      <c r="AK60" s="652">
        <v>0</v>
      </c>
      <c r="AL60" s="652">
        <v>0</v>
      </c>
      <c r="AM60" s="652">
        <v>0</v>
      </c>
      <c r="AN60" s="652">
        <v>0</v>
      </c>
      <c r="AO60" s="652">
        <v>0</v>
      </c>
    </row>
    <row r="61" spans="1:44" ht="27" customHeight="1" thickBot="1">
      <c r="A61" s="2829"/>
      <c r="B61" s="1213" t="s">
        <v>1298</v>
      </c>
      <c r="C61" s="1219">
        <v>2</v>
      </c>
      <c r="D61" s="1219">
        <v>1</v>
      </c>
      <c r="E61" s="1219">
        <v>1</v>
      </c>
      <c r="F61" s="1219">
        <v>0</v>
      </c>
      <c r="G61" s="1219">
        <v>0</v>
      </c>
      <c r="H61" s="1219">
        <v>0</v>
      </c>
      <c r="I61" s="1219">
        <v>2</v>
      </c>
      <c r="J61" s="1219">
        <v>1</v>
      </c>
      <c r="K61" s="1220">
        <v>1</v>
      </c>
      <c r="L61" s="1220">
        <v>1</v>
      </c>
      <c r="M61" s="1220">
        <v>1</v>
      </c>
      <c r="N61" s="1220">
        <v>0</v>
      </c>
      <c r="O61" s="1220">
        <v>0</v>
      </c>
      <c r="P61" s="1220">
        <v>0</v>
      </c>
      <c r="Q61" s="1220">
        <v>0</v>
      </c>
      <c r="R61" s="1220">
        <v>0</v>
      </c>
      <c r="S61" s="1220">
        <v>0</v>
      </c>
      <c r="T61" s="1220">
        <v>0</v>
      </c>
      <c r="U61" s="1220">
        <v>0</v>
      </c>
      <c r="V61" s="1220">
        <v>0</v>
      </c>
      <c r="W61" s="1220">
        <v>0</v>
      </c>
      <c r="X61" s="1220">
        <v>6</v>
      </c>
      <c r="Y61" s="1220">
        <v>3</v>
      </c>
      <c r="Z61" s="1220">
        <v>3</v>
      </c>
      <c r="AA61" s="1220">
        <v>2</v>
      </c>
      <c r="AB61" s="1220">
        <v>1</v>
      </c>
      <c r="AC61" s="1220">
        <v>1</v>
      </c>
      <c r="AD61" s="1220">
        <v>4</v>
      </c>
      <c r="AE61" s="1220">
        <v>2</v>
      </c>
      <c r="AF61" s="1220">
        <v>2</v>
      </c>
      <c r="AG61" s="1220">
        <v>0</v>
      </c>
      <c r="AH61" s="1220">
        <v>0</v>
      </c>
      <c r="AI61" s="1220">
        <v>0</v>
      </c>
      <c r="AJ61" s="1220">
        <v>0</v>
      </c>
      <c r="AK61" s="1220">
        <v>0</v>
      </c>
      <c r="AL61" s="1220">
        <v>0</v>
      </c>
      <c r="AM61" s="1220">
        <v>0</v>
      </c>
      <c r="AN61" s="1220">
        <v>0</v>
      </c>
      <c r="AO61" s="1220">
        <v>0</v>
      </c>
    </row>
    <row r="62" spans="1:44" ht="27" customHeight="1">
      <c r="A62" s="2781" t="s">
        <v>1348</v>
      </c>
      <c r="B62" s="655" t="s">
        <v>833</v>
      </c>
      <c r="C62" s="651">
        <v>8</v>
      </c>
      <c r="D62" s="651">
        <v>3</v>
      </c>
      <c r="E62" s="651">
        <v>5</v>
      </c>
      <c r="F62" s="651">
        <v>2</v>
      </c>
      <c r="G62" s="651">
        <v>1</v>
      </c>
      <c r="H62" s="651">
        <v>1</v>
      </c>
      <c r="I62" s="651">
        <v>6</v>
      </c>
      <c r="J62" s="651">
        <v>2</v>
      </c>
      <c r="K62" s="652">
        <v>4</v>
      </c>
      <c r="L62" s="652">
        <v>6</v>
      </c>
      <c r="M62" s="652">
        <v>1</v>
      </c>
      <c r="N62" s="652">
        <v>5</v>
      </c>
      <c r="O62" s="652">
        <v>2</v>
      </c>
      <c r="P62" s="652">
        <v>1</v>
      </c>
      <c r="Q62" s="652">
        <v>1</v>
      </c>
      <c r="R62" s="652">
        <v>1</v>
      </c>
      <c r="S62" s="652">
        <v>0</v>
      </c>
      <c r="T62" s="652">
        <v>1</v>
      </c>
      <c r="U62" s="652">
        <v>1</v>
      </c>
      <c r="V62" s="652">
        <v>1</v>
      </c>
      <c r="W62" s="652">
        <v>0</v>
      </c>
      <c r="X62" s="652">
        <v>14</v>
      </c>
      <c r="Y62" s="652">
        <v>7</v>
      </c>
      <c r="Z62" s="652">
        <v>7</v>
      </c>
      <c r="AA62" s="652">
        <v>7</v>
      </c>
      <c r="AB62" s="652">
        <v>3</v>
      </c>
      <c r="AC62" s="652">
        <v>4</v>
      </c>
      <c r="AD62" s="652">
        <v>7</v>
      </c>
      <c r="AE62" s="652">
        <v>3</v>
      </c>
      <c r="AF62" s="652">
        <v>4</v>
      </c>
      <c r="AG62" s="652">
        <v>0</v>
      </c>
      <c r="AH62" s="652">
        <v>0</v>
      </c>
      <c r="AI62" s="652">
        <v>0</v>
      </c>
      <c r="AJ62" s="652">
        <v>1</v>
      </c>
      <c r="AK62" s="652">
        <v>0</v>
      </c>
      <c r="AL62" s="652">
        <v>1</v>
      </c>
      <c r="AM62" s="652">
        <v>0</v>
      </c>
      <c r="AN62" s="652">
        <v>0</v>
      </c>
      <c r="AO62" s="1218">
        <v>0</v>
      </c>
    </row>
    <row r="63" spans="1:44" ht="27" customHeight="1">
      <c r="A63" s="2782"/>
      <c r="B63" s="650" t="s">
        <v>1294</v>
      </c>
      <c r="C63" s="651">
        <v>0</v>
      </c>
      <c r="D63" s="651">
        <v>0</v>
      </c>
      <c r="E63" s="651">
        <v>0</v>
      </c>
      <c r="F63" s="651">
        <v>0</v>
      </c>
      <c r="G63" s="651">
        <v>0</v>
      </c>
      <c r="H63" s="651">
        <v>0</v>
      </c>
      <c r="I63" s="651">
        <v>0</v>
      </c>
      <c r="J63" s="651">
        <v>0</v>
      </c>
      <c r="K63" s="652">
        <v>0</v>
      </c>
      <c r="L63" s="652">
        <v>0</v>
      </c>
      <c r="M63" s="652">
        <v>0</v>
      </c>
      <c r="N63" s="652">
        <v>0</v>
      </c>
      <c r="O63" s="652">
        <v>0</v>
      </c>
      <c r="P63" s="652">
        <v>0</v>
      </c>
      <c r="Q63" s="652">
        <v>0</v>
      </c>
      <c r="R63" s="652">
        <v>0</v>
      </c>
      <c r="S63" s="652">
        <v>0</v>
      </c>
      <c r="T63" s="652">
        <v>0</v>
      </c>
      <c r="U63" s="652">
        <v>0</v>
      </c>
      <c r="V63" s="652">
        <v>0</v>
      </c>
      <c r="W63" s="652">
        <v>0</v>
      </c>
      <c r="X63" s="652">
        <v>0</v>
      </c>
      <c r="Y63" s="652">
        <v>0</v>
      </c>
      <c r="Z63" s="652">
        <v>0</v>
      </c>
      <c r="AA63" s="652">
        <v>0</v>
      </c>
      <c r="AB63" s="652">
        <v>0</v>
      </c>
      <c r="AC63" s="652">
        <v>0</v>
      </c>
      <c r="AD63" s="652">
        <v>0</v>
      </c>
      <c r="AE63" s="652">
        <v>0</v>
      </c>
      <c r="AF63" s="652">
        <v>0</v>
      </c>
      <c r="AG63" s="652">
        <v>0</v>
      </c>
      <c r="AH63" s="652">
        <v>0</v>
      </c>
      <c r="AI63" s="652">
        <v>0</v>
      </c>
      <c r="AJ63" s="652">
        <v>0</v>
      </c>
      <c r="AK63" s="652">
        <v>0</v>
      </c>
      <c r="AL63" s="652">
        <v>0</v>
      </c>
      <c r="AM63" s="652">
        <v>0</v>
      </c>
      <c r="AN63" s="652">
        <v>0</v>
      </c>
      <c r="AO63" s="1218">
        <v>0</v>
      </c>
      <c r="AP63" s="659"/>
      <c r="AQ63" s="659"/>
      <c r="AR63" s="659"/>
    </row>
    <row r="64" spans="1:44" ht="27" customHeight="1">
      <c r="A64" s="2782"/>
      <c r="B64" s="637" t="s">
        <v>1295</v>
      </c>
      <c r="C64" s="651">
        <v>2</v>
      </c>
      <c r="D64" s="651">
        <v>1</v>
      </c>
      <c r="E64" s="651">
        <v>1</v>
      </c>
      <c r="F64" s="651">
        <v>1</v>
      </c>
      <c r="G64" s="652">
        <v>1</v>
      </c>
      <c r="H64" s="651">
        <v>0</v>
      </c>
      <c r="I64" s="651">
        <v>1</v>
      </c>
      <c r="J64" s="651">
        <v>0</v>
      </c>
      <c r="K64" s="652">
        <v>1</v>
      </c>
      <c r="L64" s="652">
        <v>2</v>
      </c>
      <c r="M64" s="652">
        <v>1</v>
      </c>
      <c r="N64" s="652">
        <v>1</v>
      </c>
      <c r="O64" s="652">
        <v>0</v>
      </c>
      <c r="P64" s="652">
        <v>0</v>
      </c>
      <c r="Q64" s="652">
        <v>0</v>
      </c>
      <c r="R64" s="652">
        <v>0</v>
      </c>
      <c r="S64" s="652">
        <v>0</v>
      </c>
      <c r="T64" s="652">
        <v>0</v>
      </c>
      <c r="U64" s="652">
        <v>0</v>
      </c>
      <c r="V64" s="652">
        <v>0</v>
      </c>
      <c r="W64" s="652">
        <v>0</v>
      </c>
      <c r="X64" s="652">
        <v>1</v>
      </c>
      <c r="Y64" s="652">
        <v>0</v>
      </c>
      <c r="Z64" s="652">
        <v>1</v>
      </c>
      <c r="AA64" s="652">
        <v>0</v>
      </c>
      <c r="AB64" s="652">
        <v>0</v>
      </c>
      <c r="AC64" s="652">
        <v>0</v>
      </c>
      <c r="AD64" s="652">
        <v>1</v>
      </c>
      <c r="AE64" s="652">
        <v>0</v>
      </c>
      <c r="AF64" s="652">
        <v>1</v>
      </c>
      <c r="AG64" s="652">
        <v>0</v>
      </c>
      <c r="AH64" s="652">
        <v>0</v>
      </c>
      <c r="AI64" s="652">
        <v>0</v>
      </c>
      <c r="AJ64" s="652">
        <v>0</v>
      </c>
      <c r="AK64" s="652">
        <v>0</v>
      </c>
      <c r="AL64" s="652">
        <v>0</v>
      </c>
      <c r="AM64" s="652">
        <v>0</v>
      </c>
      <c r="AN64" s="652">
        <v>0</v>
      </c>
      <c r="AO64" s="1218">
        <v>0</v>
      </c>
    </row>
    <row r="65" spans="1:80" ht="27" customHeight="1">
      <c r="A65" s="2782"/>
      <c r="B65" s="637" t="s">
        <v>1296</v>
      </c>
      <c r="C65" s="651">
        <v>1</v>
      </c>
      <c r="D65" s="651">
        <v>0</v>
      </c>
      <c r="E65" s="651">
        <v>1</v>
      </c>
      <c r="F65" s="651">
        <v>1</v>
      </c>
      <c r="G65" s="652">
        <v>0</v>
      </c>
      <c r="H65" s="651">
        <v>1</v>
      </c>
      <c r="I65" s="651">
        <v>0</v>
      </c>
      <c r="J65" s="651">
        <v>0</v>
      </c>
      <c r="K65" s="652">
        <v>0</v>
      </c>
      <c r="L65" s="652">
        <v>1</v>
      </c>
      <c r="M65" s="652">
        <v>0</v>
      </c>
      <c r="N65" s="652">
        <v>1</v>
      </c>
      <c r="O65" s="652">
        <v>0</v>
      </c>
      <c r="P65" s="652">
        <v>0</v>
      </c>
      <c r="Q65" s="652">
        <v>0</v>
      </c>
      <c r="R65" s="652">
        <v>0</v>
      </c>
      <c r="S65" s="652">
        <v>0</v>
      </c>
      <c r="T65" s="652">
        <v>0</v>
      </c>
      <c r="U65" s="652">
        <v>0</v>
      </c>
      <c r="V65" s="652">
        <v>0</v>
      </c>
      <c r="W65" s="652">
        <v>0</v>
      </c>
      <c r="X65" s="652">
        <v>2</v>
      </c>
      <c r="Y65" s="652">
        <v>1</v>
      </c>
      <c r="Z65" s="652">
        <v>1</v>
      </c>
      <c r="AA65" s="652">
        <v>0</v>
      </c>
      <c r="AB65" s="652">
        <v>0</v>
      </c>
      <c r="AC65" s="652">
        <v>0</v>
      </c>
      <c r="AD65" s="652">
        <v>2</v>
      </c>
      <c r="AE65" s="652">
        <v>1</v>
      </c>
      <c r="AF65" s="652">
        <v>1</v>
      </c>
      <c r="AG65" s="652">
        <v>0</v>
      </c>
      <c r="AH65" s="652">
        <v>0</v>
      </c>
      <c r="AI65" s="652">
        <v>0</v>
      </c>
      <c r="AJ65" s="652">
        <v>0</v>
      </c>
      <c r="AK65" s="652">
        <v>0</v>
      </c>
      <c r="AL65" s="652">
        <v>0</v>
      </c>
      <c r="AM65" s="652">
        <v>0</v>
      </c>
      <c r="AN65" s="652">
        <v>0</v>
      </c>
      <c r="AO65" s="1218">
        <v>0</v>
      </c>
    </row>
    <row r="66" spans="1:80" ht="27" customHeight="1">
      <c r="A66" s="2782"/>
      <c r="B66" s="637" t="s">
        <v>1297</v>
      </c>
      <c r="C66" s="651">
        <v>2</v>
      </c>
      <c r="D66" s="651">
        <v>1</v>
      </c>
      <c r="E66" s="651">
        <v>1</v>
      </c>
      <c r="F66" s="651">
        <v>0</v>
      </c>
      <c r="G66" s="651">
        <v>0</v>
      </c>
      <c r="H66" s="651">
        <v>0</v>
      </c>
      <c r="I66" s="651">
        <v>2</v>
      </c>
      <c r="J66" s="651">
        <v>1</v>
      </c>
      <c r="K66" s="652">
        <v>1</v>
      </c>
      <c r="L66" s="652">
        <v>2</v>
      </c>
      <c r="M66" s="652">
        <v>1</v>
      </c>
      <c r="N66" s="652">
        <v>1</v>
      </c>
      <c r="O66" s="652">
        <v>0</v>
      </c>
      <c r="P66" s="652">
        <v>0</v>
      </c>
      <c r="Q66" s="652">
        <v>0</v>
      </c>
      <c r="R66" s="652">
        <v>0</v>
      </c>
      <c r="S66" s="652">
        <v>0</v>
      </c>
      <c r="T66" s="652">
        <v>0</v>
      </c>
      <c r="U66" s="652">
        <v>0</v>
      </c>
      <c r="V66" s="652">
        <v>0</v>
      </c>
      <c r="W66" s="652">
        <v>0</v>
      </c>
      <c r="X66" s="652">
        <v>5</v>
      </c>
      <c r="Y66" s="652">
        <v>2</v>
      </c>
      <c r="Z66" s="652">
        <v>3</v>
      </c>
      <c r="AA66" s="652">
        <v>3</v>
      </c>
      <c r="AB66" s="652">
        <v>1</v>
      </c>
      <c r="AC66" s="652">
        <v>2</v>
      </c>
      <c r="AD66" s="652">
        <v>2</v>
      </c>
      <c r="AE66" s="652">
        <v>1</v>
      </c>
      <c r="AF66" s="652">
        <v>1</v>
      </c>
      <c r="AG66" s="652">
        <v>0</v>
      </c>
      <c r="AH66" s="652">
        <v>0</v>
      </c>
      <c r="AI66" s="652">
        <v>0</v>
      </c>
      <c r="AJ66" s="652">
        <v>0</v>
      </c>
      <c r="AK66" s="652">
        <v>0</v>
      </c>
      <c r="AL66" s="652">
        <v>0</v>
      </c>
      <c r="AM66" s="652">
        <v>0</v>
      </c>
      <c r="AN66" s="652">
        <v>0</v>
      </c>
      <c r="AO66" s="1218">
        <v>0</v>
      </c>
    </row>
    <row r="67" spans="1:80" ht="27" customHeight="1" thickBot="1">
      <c r="A67" s="2829"/>
      <c r="B67" s="1213" t="s">
        <v>1298</v>
      </c>
      <c r="C67" s="1219">
        <v>3</v>
      </c>
      <c r="D67" s="1219">
        <v>1</v>
      </c>
      <c r="E67" s="1219">
        <v>2</v>
      </c>
      <c r="F67" s="1219">
        <v>0</v>
      </c>
      <c r="G67" s="1219">
        <v>0</v>
      </c>
      <c r="H67" s="1219">
        <v>0</v>
      </c>
      <c r="I67" s="1219">
        <v>3</v>
      </c>
      <c r="J67" s="1219">
        <v>1</v>
      </c>
      <c r="K67" s="1220">
        <v>2</v>
      </c>
      <c r="L67" s="1220">
        <v>2</v>
      </c>
      <c r="M67" s="1220">
        <v>0</v>
      </c>
      <c r="N67" s="1220">
        <v>2</v>
      </c>
      <c r="O67" s="1220">
        <v>2</v>
      </c>
      <c r="P67" s="1220">
        <v>1</v>
      </c>
      <c r="Q67" s="1220">
        <v>1</v>
      </c>
      <c r="R67" s="1220">
        <v>0</v>
      </c>
      <c r="S67" s="1220">
        <v>1</v>
      </c>
      <c r="T67" s="1220">
        <v>0</v>
      </c>
      <c r="U67" s="1220">
        <v>1</v>
      </c>
      <c r="V67" s="1220">
        <v>1</v>
      </c>
      <c r="W67" s="1220">
        <v>0</v>
      </c>
      <c r="X67" s="1220">
        <v>6</v>
      </c>
      <c r="Y67" s="1220">
        <v>3</v>
      </c>
      <c r="Z67" s="1220">
        <v>3</v>
      </c>
      <c r="AA67" s="1220">
        <v>4</v>
      </c>
      <c r="AB67" s="1220">
        <v>2</v>
      </c>
      <c r="AC67" s="1220">
        <v>2</v>
      </c>
      <c r="AD67" s="1220">
        <v>2</v>
      </c>
      <c r="AE67" s="1220">
        <v>1</v>
      </c>
      <c r="AF67" s="1220">
        <v>1</v>
      </c>
      <c r="AG67" s="1220">
        <v>0</v>
      </c>
      <c r="AH67" s="1220">
        <v>0</v>
      </c>
      <c r="AI67" s="1220">
        <v>0</v>
      </c>
      <c r="AJ67" s="1220">
        <v>1</v>
      </c>
      <c r="AK67" s="1220">
        <v>0</v>
      </c>
      <c r="AL67" s="1220">
        <v>1</v>
      </c>
      <c r="AM67" s="1220">
        <v>0</v>
      </c>
      <c r="AN67" s="1220">
        <v>0</v>
      </c>
      <c r="AO67" s="1221">
        <v>0</v>
      </c>
    </row>
    <row r="68" spans="1:80" ht="33.6" customHeight="1">
      <c r="A68" s="2784" t="s">
        <v>813</v>
      </c>
      <c r="B68" s="660"/>
      <c r="C68" s="605"/>
      <c r="D68" s="605"/>
      <c r="H68" s="2785" t="s">
        <v>814</v>
      </c>
      <c r="K68" s="605"/>
      <c r="L68" s="605"/>
      <c r="Q68" s="661" t="s">
        <v>815</v>
      </c>
      <c r="R68" s="659"/>
      <c r="S68" s="659"/>
      <c r="X68" s="605"/>
      <c r="Y68" s="605"/>
      <c r="Z68" s="605"/>
      <c r="AA68" s="2787" t="s">
        <v>816</v>
      </c>
      <c r="AB68" s="2788"/>
      <c r="AK68" s="2785" t="s">
        <v>1850</v>
      </c>
      <c r="AL68" s="2785"/>
      <c r="AM68" s="2785"/>
      <c r="AN68" s="2785"/>
      <c r="AO68" s="2785"/>
    </row>
    <row r="69" spans="1:80" ht="27.6" customHeight="1">
      <c r="A69" s="2784"/>
      <c r="B69" s="660"/>
      <c r="C69" s="605"/>
      <c r="D69" s="605"/>
      <c r="H69" s="2786"/>
      <c r="K69" s="605"/>
      <c r="L69" s="605"/>
      <c r="Q69" s="661" t="s">
        <v>817</v>
      </c>
      <c r="R69" s="659"/>
      <c r="S69" s="659"/>
      <c r="X69" s="605"/>
      <c r="Y69" s="605"/>
      <c r="Z69" s="605"/>
      <c r="AA69" s="2788"/>
      <c r="AB69" s="2788"/>
    </row>
    <row r="70" spans="1:80">
      <c r="A70" s="663"/>
      <c r="B70" s="663"/>
      <c r="C70" s="663"/>
      <c r="D70" s="663"/>
      <c r="E70" s="663"/>
      <c r="F70" s="663"/>
      <c r="G70" s="663"/>
      <c r="H70" s="663"/>
      <c r="I70" s="663"/>
      <c r="J70" s="663"/>
    </row>
    <row r="71" spans="1:80" s="605" customFormat="1">
      <c r="B71" s="664"/>
      <c r="C71" s="665"/>
      <c r="D71" s="665"/>
    </row>
    <row r="72" spans="1:80" ht="16.5" customHeight="1">
      <c r="A72" s="664" t="s">
        <v>1350</v>
      </c>
      <c r="B72" s="666"/>
      <c r="AP72" s="605"/>
      <c r="AQ72" s="605"/>
      <c r="AR72" s="605"/>
      <c r="AS72" s="605"/>
      <c r="AT72" s="605"/>
      <c r="AU72" s="605"/>
      <c r="AV72" s="605"/>
      <c r="AW72" s="605"/>
      <c r="AX72" s="605"/>
      <c r="AY72" s="605"/>
      <c r="AZ72" s="605"/>
      <c r="BA72" s="605"/>
      <c r="BB72" s="605"/>
      <c r="BC72" s="605"/>
      <c r="BD72" s="605"/>
      <c r="BE72" s="605"/>
      <c r="BF72" s="605"/>
      <c r="BG72" s="605"/>
      <c r="BH72" s="605"/>
      <c r="BI72" s="605"/>
      <c r="BJ72" s="605"/>
      <c r="BK72" s="605"/>
      <c r="BL72" s="605"/>
      <c r="BM72" s="605"/>
      <c r="BN72" s="605"/>
      <c r="BO72" s="605"/>
      <c r="BP72" s="605"/>
      <c r="BQ72" s="605"/>
      <c r="BR72" s="605"/>
      <c r="BS72" s="605"/>
      <c r="BT72" s="605"/>
      <c r="BU72" s="605"/>
      <c r="BV72" s="605"/>
      <c r="BW72" s="605"/>
      <c r="BX72" s="605"/>
      <c r="BY72" s="605"/>
      <c r="BZ72" s="605"/>
      <c r="CA72" s="605"/>
      <c r="CB72" s="605"/>
    </row>
    <row r="73" spans="1:80" ht="16.5" customHeight="1">
      <c r="A73" s="605" t="s">
        <v>1351</v>
      </c>
      <c r="B73" s="667"/>
      <c r="C73" s="668"/>
      <c r="D73" s="668"/>
      <c r="E73" s="668"/>
      <c r="F73" s="668"/>
      <c r="G73" s="668"/>
      <c r="H73" s="668"/>
      <c r="I73" s="668"/>
      <c r="J73" s="668"/>
      <c r="K73" s="668"/>
      <c r="L73" s="668"/>
      <c r="M73" s="668"/>
      <c r="N73" s="668"/>
      <c r="O73" s="668"/>
      <c r="P73" s="668"/>
      <c r="Q73" s="668"/>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05"/>
      <c r="AQ73" s="605"/>
      <c r="AR73" s="605"/>
      <c r="AS73" s="605"/>
      <c r="AT73" s="605"/>
      <c r="AU73" s="605"/>
      <c r="AV73" s="605"/>
      <c r="AW73" s="605"/>
      <c r="AX73" s="605"/>
      <c r="AY73" s="605"/>
      <c r="AZ73" s="605"/>
      <c r="BA73" s="605"/>
      <c r="BB73" s="605"/>
      <c r="BC73" s="605"/>
      <c r="BD73" s="605"/>
      <c r="BE73" s="605"/>
      <c r="BF73" s="605"/>
      <c r="BG73" s="605"/>
      <c r="BH73" s="605"/>
      <c r="BI73" s="605"/>
      <c r="BJ73" s="605"/>
      <c r="BK73" s="605"/>
      <c r="BL73" s="605"/>
      <c r="BM73" s="605"/>
      <c r="BN73" s="605"/>
      <c r="BO73" s="605"/>
      <c r="BP73" s="605"/>
      <c r="BQ73" s="605"/>
      <c r="BR73" s="605"/>
      <c r="BS73" s="605"/>
      <c r="BT73" s="605"/>
      <c r="BU73" s="605"/>
      <c r="BV73" s="605"/>
      <c r="BW73" s="605"/>
      <c r="BX73" s="605"/>
      <c r="BY73" s="605"/>
      <c r="BZ73" s="605"/>
      <c r="CA73" s="605"/>
      <c r="CB73" s="605"/>
    </row>
    <row r="74" spans="1:80">
      <c r="A74" s="605"/>
      <c r="B74" s="605"/>
      <c r="C74" s="665"/>
      <c r="D74" s="665"/>
      <c r="E74" s="605"/>
      <c r="F74" s="605"/>
      <c r="G74" s="605"/>
      <c r="H74" s="605"/>
      <c r="I74" s="605"/>
      <c r="J74" s="605"/>
      <c r="K74" s="605"/>
      <c r="L74" s="605"/>
      <c r="M74" s="605"/>
      <c r="N74" s="605"/>
      <c r="O74" s="605"/>
      <c r="P74" s="605"/>
      <c r="Q74" s="605"/>
      <c r="R74" s="605"/>
      <c r="S74" s="605"/>
      <c r="T74" s="605"/>
      <c r="U74" s="605"/>
      <c r="V74" s="605"/>
      <c r="W74" s="605"/>
      <c r="X74" s="605"/>
      <c r="Y74" s="605"/>
      <c r="Z74" s="605"/>
      <c r="AA74" s="605"/>
      <c r="AB74" s="605"/>
      <c r="AC74" s="605"/>
      <c r="AD74" s="605"/>
      <c r="AE74" s="605"/>
      <c r="AF74" s="605"/>
      <c r="AG74" s="605"/>
      <c r="AH74" s="605"/>
      <c r="AI74" s="605"/>
      <c r="AJ74" s="605"/>
      <c r="AK74" s="605"/>
      <c r="AL74" s="605"/>
      <c r="AM74" s="605"/>
      <c r="AN74" s="605"/>
      <c r="AO74" s="605"/>
      <c r="AP74" s="605"/>
      <c r="AQ74" s="605"/>
      <c r="AR74" s="605"/>
      <c r="AS74" s="605"/>
      <c r="AT74" s="605"/>
      <c r="AU74" s="605"/>
      <c r="AV74" s="605"/>
      <c r="AW74" s="605"/>
      <c r="AX74" s="605"/>
      <c r="AY74" s="605"/>
      <c r="AZ74" s="605"/>
      <c r="BA74" s="605"/>
      <c r="BB74" s="605"/>
      <c r="BC74" s="605"/>
      <c r="BD74" s="605"/>
      <c r="BE74" s="605"/>
      <c r="BF74" s="605"/>
      <c r="BG74" s="605"/>
      <c r="BH74" s="605"/>
      <c r="BI74" s="605"/>
      <c r="BJ74" s="605"/>
      <c r="BK74" s="605"/>
      <c r="BL74" s="605"/>
      <c r="BM74" s="605"/>
      <c r="BN74" s="605"/>
      <c r="BO74" s="605"/>
      <c r="BP74" s="605"/>
      <c r="BQ74" s="605"/>
      <c r="BR74" s="605"/>
      <c r="BS74" s="605"/>
      <c r="BT74" s="605"/>
      <c r="BU74" s="605"/>
      <c r="BV74" s="605"/>
      <c r="BW74" s="605"/>
      <c r="BX74" s="605"/>
      <c r="BY74" s="605"/>
      <c r="BZ74" s="605"/>
      <c r="CA74" s="605"/>
      <c r="CB74" s="605"/>
    </row>
    <row r="75" spans="1:80">
      <c r="A75" s="664"/>
      <c r="B75" s="664"/>
      <c r="C75" s="605"/>
      <c r="E75" s="605"/>
      <c r="F75" s="605"/>
      <c r="H75" s="605"/>
      <c r="I75" s="605"/>
      <c r="J75" s="605"/>
      <c r="M75" s="605"/>
      <c r="N75" s="605"/>
      <c r="O75" s="605"/>
      <c r="P75" s="605"/>
      <c r="Q75" s="605"/>
      <c r="R75" s="605"/>
      <c r="S75" s="605"/>
      <c r="T75" s="605"/>
      <c r="U75" s="605"/>
      <c r="V75" s="605"/>
      <c r="W75" s="605"/>
      <c r="AD75" s="605"/>
      <c r="AE75" s="605"/>
      <c r="AF75" s="605"/>
      <c r="AG75" s="605"/>
      <c r="AH75" s="605"/>
      <c r="AI75" s="605"/>
      <c r="AJ75" s="605"/>
      <c r="AK75" s="605"/>
      <c r="AL75" s="605"/>
      <c r="AM75" s="605"/>
      <c r="AN75" s="605"/>
      <c r="AO75" s="605"/>
      <c r="AP75" s="605"/>
      <c r="AQ75" s="605"/>
      <c r="AR75" s="605"/>
      <c r="AS75" s="605"/>
      <c r="AT75" s="605"/>
      <c r="AU75" s="605"/>
      <c r="AV75" s="605"/>
      <c r="AW75" s="605"/>
      <c r="AX75" s="605"/>
      <c r="AY75" s="605"/>
      <c r="AZ75" s="605"/>
      <c r="BA75" s="605"/>
      <c r="BB75" s="605"/>
      <c r="BC75" s="605"/>
      <c r="BD75" s="605"/>
      <c r="BE75" s="605"/>
      <c r="BF75" s="605"/>
      <c r="BG75" s="605"/>
      <c r="BH75" s="605"/>
      <c r="BI75" s="605"/>
      <c r="BJ75" s="605"/>
      <c r="BK75" s="605"/>
      <c r="BL75" s="605"/>
      <c r="BM75" s="605"/>
      <c r="BN75" s="605"/>
      <c r="BO75" s="605"/>
      <c r="BP75" s="605"/>
      <c r="BQ75" s="605"/>
      <c r="BR75" s="605"/>
      <c r="BS75" s="605"/>
      <c r="BT75" s="605"/>
      <c r="BU75" s="605"/>
      <c r="BV75" s="605"/>
      <c r="BW75" s="605"/>
      <c r="BX75" s="605"/>
      <c r="BY75" s="605"/>
      <c r="BZ75" s="605"/>
      <c r="CA75" s="605"/>
      <c r="CB75" s="605"/>
    </row>
    <row r="76" spans="1:80">
      <c r="A76" s="605"/>
      <c r="B76" s="605"/>
      <c r="C76" s="605"/>
      <c r="E76" s="605"/>
      <c r="F76" s="605"/>
      <c r="G76" s="605"/>
      <c r="H76" s="605"/>
      <c r="I76" s="605"/>
      <c r="J76" s="605"/>
      <c r="M76" s="605"/>
      <c r="N76" s="605"/>
      <c r="O76" s="605"/>
      <c r="P76" s="605"/>
      <c r="Q76" s="605"/>
      <c r="R76" s="605"/>
      <c r="S76" s="605"/>
      <c r="T76" s="605"/>
      <c r="U76" s="605"/>
      <c r="V76" s="605"/>
      <c r="W76" s="605"/>
      <c r="AD76" s="605"/>
      <c r="AE76" s="605"/>
      <c r="AF76" s="605"/>
      <c r="AG76" s="605"/>
      <c r="AH76" s="605"/>
      <c r="AI76" s="605"/>
      <c r="AJ76" s="605"/>
      <c r="AK76" s="605"/>
      <c r="AL76" s="605"/>
      <c r="AP76" s="605"/>
      <c r="AQ76" s="605"/>
      <c r="AR76" s="605"/>
      <c r="AS76" s="605"/>
      <c r="AT76" s="605"/>
      <c r="AU76" s="605"/>
      <c r="AV76" s="605"/>
      <c r="AW76" s="605"/>
      <c r="AX76" s="605"/>
      <c r="AY76" s="605"/>
      <c r="AZ76" s="605"/>
      <c r="BA76" s="605"/>
      <c r="BB76" s="605"/>
      <c r="BC76" s="605"/>
      <c r="BD76" s="605"/>
      <c r="BE76" s="605"/>
      <c r="BF76" s="605"/>
      <c r="BG76" s="605"/>
      <c r="BH76" s="605"/>
      <c r="BI76" s="605"/>
      <c r="BJ76" s="605"/>
      <c r="BK76" s="605"/>
      <c r="BL76" s="605"/>
      <c r="BM76" s="605"/>
      <c r="BN76" s="605"/>
      <c r="BO76" s="605"/>
      <c r="BP76" s="605"/>
      <c r="BQ76" s="605"/>
      <c r="BR76" s="605"/>
      <c r="BS76" s="605"/>
      <c r="BT76" s="605"/>
      <c r="BU76" s="605"/>
      <c r="BV76" s="605"/>
      <c r="BW76" s="605"/>
      <c r="BX76" s="605"/>
      <c r="BY76" s="605"/>
      <c r="BZ76" s="605"/>
      <c r="CA76" s="605"/>
      <c r="CB76" s="605"/>
    </row>
    <row r="77" spans="1:80">
      <c r="A77" s="605"/>
      <c r="B77" s="605"/>
      <c r="C77" s="605"/>
      <c r="D77" s="605"/>
      <c r="E77" s="605"/>
      <c r="F77" s="605"/>
      <c r="G77" s="605"/>
      <c r="H77" s="605"/>
      <c r="I77" s="605"/>
      <c r="J77" s="605"/>
      <c r="K77" s="605"/>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5"/>
      <c r="AK77" s="605"/>
      <c r="AL77" s="605"/>
      <c r="AM77" s="605"/>
      <c r="AN77" s="605"/>
      <c r="AO77" s="605"/>
      <c r="AP77" s="605"/>
      <c r="AQ77" s="605"/>
      <c r="AR77" s="605"/>
      <c r="AS77" s="605"/>
      <c r="AT77" s="605"/>
      <c r="AU77" s="605"/>
      <c r="AV77" s="605"/>
      <c r="AW77" s="605"/>
      <c r="AX77" s="605"/>
      <c r="AY77" s="605"/>
      <c r="AZ77" s="605"/>
      <c r="BA77" s="605"/>
      <c r="BB77" s="605"/>
      <c r="BC77" s="605"/>
      <c r="BD77" s="605"/>
      <c r="BE77" s="605"/>
      <c r="BF77" s="605"/>
      <c r="BG77" s="605"/>
      <c r="BH77" s="605"/>
      <c r="BI77" s="605"/>
      <c r="BJ77" s="605"/>
      <c r="BK77" s="605"/>
      <c r="BL77" s="605"/>
      <c r="BM77" s="605"/>
      <c r="BN77" s="605"/>
      <c r="BO77" s="605"/>
      <c r="BP77" s="605"/>
      <c r="BQ77" s="605"/>
      <c r="BR77" s="605"/>
      <c r="BS77" s="605"/>
      <c r="BT77" s="605"/>
      <c r="BU77" s="605"/>
      <c r="BV77" s="605"/>
      <c r="BW77" s="605"/>
      <c r="BX77" s="605"/>
      <c r="BY77" s="605"/>
      <c r="BZ77" s="605"/>
      <c r="CA77" s="605"/>
      <c r="CB77" s="605"/>
    </row>
    <row r="78" spans="1:80">
      <c r="A78" s="605"/>
      <c r="B78" s="605"/>
      <c r="C78" s="605"/>
      <c r="D78" s="605"/>
      <c r="E78" s="605"/>
      <c r="F78" s="605"/>
      <c r="G78" s="605"/>
      <c r="H78" s="605"/>
      <c r="I78" s="605"/>
      <c r="J78" s="605"/>
      <c r="K78" s="605"/>
      <c r="L78" s="605"/>
      <c r="M78" s="605"/>
      <c r="N78" s="605"/>
      <c r="O78" s="605"/>
      <c r="P78" s="605"/>
      <c r="Q78" s="605"/>
      <c r="R78" s="605"/>
      <c r="S78" s="605"/>
      <c r="T78" s="605"/>
      <c r="U78" s="605"/>
      <c r="V78" s="605"/>
      <c r="W78" s="605"/>
      <c r="X78" s="605"/>
      <c r="Y78" s="605"/>
      <c r="Z78" s="605"/>
      <c r="AA78" s="605"/>
      <c r="AB78" s="605"/>
      <c r="AC78" s="605"/>
      <c r="AD78" s="605"/>
      <c r="AE78" s="605"/>
      <c r="AF78" s="605"/>
      <c r="AG78" s="605"/>
      <c r="AH78" s="605"/>
      <c r="AI78" s="605"/>
      <c r="AJ78" s="605"/>
      <c r="AK78" s="605"/>
      <c r="AL78" s="605"/>
      <c r="AM78" s="605"/>
      <c r="AN78" s="605"/>
      <c r="AO78" s="605"/>
      <c r="AP78" s="605"/>
      <c r="AQ78" s="605"/>
      <c r="AR78" s="605"/>
      <c r="AS78" s="605"/>
      <c r="AT78" s="605"/>
      <c r="AU78" s="605"/>
      <c r="AV78" s="605"/>
      <c r="AW78" s="605"/>
      <c r="AX78" s="605"/>
      <c r="AY78" s="605"/>
      <c r="AZ78" s="605"/>
      <c r="BA78" s="605"/>
      <c r="BB78" s="605"/>
      <c r="BC78" s="605"/>
      <c r="BD78" s="605"/>
      <c r="BE78" s="605"/>
      <c r="BF78" s="605"/>
      <c r="BG78" s="605"/>
      <c r="BH78" s="605"/>
      <c r="BI78" s="605"/>
      <c r="BJ78" s="605"/>
      <c r="BK78" s="605"/>
      <c r="BL78" s="605"/>
      <c r="BM78" s="605"/>
      <c r="BN78" s="605"/>
      <c r="BO78" s="605"/>
      <c r="BP78" s="605"/>
      <c r="BQ78" s="605"/>
      <c r="BR78" s="605"/>
      <c r="BS78" s="605"/>
      <c r="BT78" s="605"/>
      <c r="BU78" s="605"/>
      <c r="BV78" s="605"/>
      <c r="BW78" s="605"/>
      <c r="BX78" s="605"/>
      <c r="BY78" s="605"/>
      <c r="BZ78" s="605"/>
      <c r="CA78" s="605"/>
      <c r="CB78" s="605"/>
    </row>
    <row r="79" spans="1:80">
      <c r="A79" s="605"/>
      <c r="B79" s="605"/>
      <c r="C79" s="605"/>
      <c r="D79" s="605"/>
      <c r="E79" s="605"/>
      <c r="F79" s="605"/>
      <c r="G79" s="605"/>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5"/>
      <c r="AN79" s="605"/>
      <c r="AO79" s="605"/>
      <c r="AP79" s="605"/>
      <c r="AQ79" s="605"/>
      <c r="AR79" s="605"/>
      <c r="AS79" s="605"/>
      <c r="AT79" s="605"/>
      <c r="AU79" s="605"/>
      <c r="AV79" s="605"/>
      <c r="AW79" s="605"/>
      <c r="AX79" s="605"/>
      <c r="AY79" s="605"/>
      <c r="AZ79" s="605"/>
      <c r="BA79" s="605"/>
      <c r="BB79" s="605"/>
      <c r="BC79" s="605"/>
      <c r="BD79" s="605"/>
      <c r="BE79" s="605"/>
      <c r="BF79" s="605"/>
      <c r="BG79" s="605"/>
      <c r="BH79" s="605"/>
      <c r="BI79" s="605"/>
      <c r="BJ79" s="605"/>
      <c r="BK79" s="605"/>
      <c r="BL79" s="605"/>
      <c r="BM79" s="605"/>
      <c r="BN79" s="605"/>
      <c r="BO79" s="605"/>
      <c r="BP79" s="605"/>
      <c r="BQ79" s="605"/>
      <c r="BR79" s="605"/>
      <c r="BS79" s="605"/>
      <c r="BT79" s="605"/>
      <c r="BU79" s="605"/>
      <c r="BV79" s="605"/>
      <c r="BW79" s="605"/>
      <c r="BX79" s="605"/>
      <c r="BY79" s="605"/>
      <c r="BZ79" s="605"/>
      <c r="CA79" s="605"/>
      <c r="CB79" s="605"/>
    </row>
    <row r="80" spans="1:80">
      <c r="A80" s="605"/>
      <c r="B80" s="605"/>
      <c r="C80" s="605"/>
      <c r="D80" s="605"/>
      <c r="E80" s="605"/>
      <c r="F80" s="605"/>
      <c r="G80" s="605"/>
      <c r="H80" s="605"/>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5"/>
      <c r="AK80" s="605"/>
      <c r="AL80" s="605"/>
      <c r="AM80" s="605"/>
      <c r="AN80" s="605"/>
      <c r="AO80" s="605"/>
      <c r="AP80" s="605"/>
      <c r="AQ80" s="605"/>
      <c r="AR80" s="605"/>
      <c r="AS80" s="605"/>
      <c r="AT80" s="605"/>
      <c r="AU80" s="605"/>
      <c r="AV80" s="605"/>
      <c r="AW80" s="605"/>
      <c r="AX80" s="605"/>
      <c r="AY80" s="605"/>
      <c r="AZ80" s="605"/>
      <c r="BA80" s="605"/>
      <c r="BB80" s="605"/>
      <c r="BC80" s="605"/>
      <c r="BD80" s="605"/>
      <c r="BE80" s="605"/>
      <c r="BF80" s="605"/>
      <c r="BG80" s="605"/>
      <c r="BH80" s="605"/>
      <c r="BI80" s="605"/>
      <c r="BJ80" s="605"/>
      <c r="BK80" s="605"/>
      <c r="BL80" s="605"/>
      <c r="BM80" s="605"/>
      <c r="BN80" s="605"/>
      <c r="BO80" s="605"/>
      <c r="BP80" s="605"/>
      <c r="BQ80" s="605"/>
      <c r="BR80" s="605"/>
      <c r="BS80" s="605"/>
      <c r="BT80" s="605"/>
      <c r="BU80" s="605"/>
      <c r="BV80" s="605"/>
      <c r="BW80" s="605"/>
      <c r="BX80" s="605"/>
      <c r="BY80" s="605"/>
      <c r="BZ80" s="605"/>
      <c r="CA80" s="605"/>
      <c r="CB80" s="605"/>
    </row>
    <row r="81" spans="1:80">
      <c r="A81" s="605"/>
      <c r="B81" s="605"/>
      <c r="C81" s="605"/>
      <c r="D81" s="605"/>
      <c r="E81" s="605"/>
      <c r="F81" s="605"/>
      <c r="G81" s="605"/>
      <c r="H81" s="605"/>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c r="AG81" s="605"/>
      <c r="AH81" s="605"/>
      <c r="AI81" s="605"/>
      <c r="AJ81" s="605"/>
      <c r="AK81" s="605"/>
      <c r="AL81" s="605"/>
      <c r="AM81" s="605"/>
      <c r="AN81" s="605"/>
      <c r="AO81" s="605"/>
      <c r="AP81" s="605"/>
      <c r="AQ81" s="605"/>
      <c r="AR81" s="605"/>
      <c r="AS81" s="605"/>
      <c r="AT81" s="605"/>
      <c r="AU81" s="605"/>
      <c r="AV81" s="605"/>
      <c r="AW81" s="605"/>
      <c r="AX81" s="605"/>
      <c r="AY81" s="605"/>
      <c r="AZ81" s="605"/>
      <c r="BA81" s="605"/>
      <c r="BB81" s="605"/>
      <c r="BC81" s="605"/>
      <c r="BD81" s="605"/>
      <c r="BE81" s="605"/>
      <c r="BF81" s="605"/>
      <c r="BG81" s="605"/>
      <c r="BH81" s="605"/>
      <c r="BI81" s="605"/>
      <c r="BJ81" s="605"/>
      <c r="BK81" s="605"/>
      <c r="BL81" s="605"/>
      <c r="BM81" s="605"/>
      <c r="BN81" s="605"/>
      <c r="BO81" s="605"/>
      <c r="BP81" s="605"/>
      <c r="BQ81" s="605"/>
      <c r="BR81" s="605"/>
      <c r="BS81" s="605"/>
      <c r="BT81" s="605"/>
      <c r="BU81" s="605"/>
      <c r="BV81" s="605"/>
      <c r="BW81" s="605"/>
      <c r="BX81" s="605"/>
      <c r="BY81" s="605"/>
      <c r="BZ81" s="605"/>
      <c r="CA81" s="605"/>
      <c r="CB81" s="605"/>
    </row>
    <row r="82" spans="1:80">
      <c r="A82" s="605"/>
      <c r="B82" s="605"/>
      <c r="C82" s="605"/>
      <c r="D82" s="605"/>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5"/>
      <c r="AQ82" s="605"/>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c r="BZ82" s="605"/>
      <c r="CA82" s="605"/>
      <c r="CB82" s="605"/>
    </row>
  </sheetData>
  <mergeCells count="27">
    <mergeCell ref="AM5:AO6"/>
    <mergeCell ref="I6:K6"/>
    <mergeCell ref="U6:W6"/>
    <mergeCell ref="X6:Z6"/>
    <mergeCell ref="AA6:AC6"/>
    <mergeCell ref="O4:W4"/>
    <mergeCell ref="A5:B7"/>
    <mergeCell ref="C5:K5"/>
    <mergeCell ref="L5:N6"/>
    <mergeCell ref="O5:W5"/>
    <mergeCell ref="A56:A61"/>
    <mergeCell ref="AD6:AF6"/>
    <mergeCell ref="AG6:AI6"/>
    <mergeCell ref="AJ6:AL6"/>
    <mergeCell ref="A8:A13"/>
    <mergeCell ref="A14:A19"/>
    <mergeCell ref="A20:A25"/>
    <mergeCell ref="A26:A31"/>
    <mergeCell ref="A32:A37"/>
    <mergeCell ref="A38:A43"/>
    <mergeCell ref="A44:A49"/>
    <mergeCell ref="A50:A55"/>
    <mergeCell ref="A62:A67"/>
    <mergeCell ref="A68:A69"/>
    <mergeCell ref="H68:H69"/>
    <mergeCell ref="AA68:AB69"/>
    <mergeCell ref="AK68:AO68"/>
  </mergeCells>
  <phoneticPr fontId="44" type="noConversion"/>
  <hyperlinks>
    <hyperlink ref="AP2" location="預告統計資料發布時間表!A1" display="回發布時間表" xr:uid="{D90E540B-B531-42FB-9C36-82457E79D85F}"/>
  </hyperlinks>
  <printOptions horizontalCentered="1"/>
  <pageMargins left="0.235416666666667" right="0.235416666666667" top="0.74791666666666701" bottom="0.74791666666666701" header="0.31388888888888899" footer="0.31388888888888899"/>
  <pageSetup paperSize="9" scale="21" orientation="landscape" cellComments="asDisplayed"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6EE12-5331-4B3C-8A5C-7FCB86666C06}">
  <sheetPr>
    <pageSetUpPr fitToPage="1"/>
  </sheetPr>
  <dimension ref="A1:BF32"/>
  <sheetViews>
    <sheetView view="pageLayout" topLeftCell="Y1" zoomScale="80" zoomScaleNormal="100" zoomScaleSheetLayoutView="75" zoomScalePageLayoutView="80" workbookViewId="0">
      <selection activeCell="AT2" sqref="AT2"/>
    </sheetView>
  </sheetViews>
  <sheetFormatPr defaultColWidth="2.375" defaultRowHeight="16.5"/>
  <cols>
    <col min="1" max="1" width="14.5" style="674" customWidth="1"/>
    <col min="2" max="11" width="7.5" style="674" customWidth="1"/>
    <col min="12" max="12" width="6.5" style="674" bestFit="1" customWidth="1"/>
    <col min="13" max="21" width="7.5" style="674" customWidth="1"/>
    <col min="22" max="24" width="15.5" style="674" customWidth="1"/>
    <col min="25" max="25" width="14.5" style="674" customWidth="1"/>
    <col min="26" max="44" width="10" style="674" customWidth="1"/>
    <col min="45" max="16384" width="2.375" style="674"/>
  </cols>
  <sheetData>
    <row r="1" spans="1:58" ht="18" customHeight="1" thickBot="1">
      <c r="A1" s="672" t="s">
        <v>783</v>
      </c>
      <c r="B1" s="673"/>
      <c r="Y1" s="672" t="s">
        <v>783</v>
      </c>
      <c r="Z1" s="673"/>
    </row>
    <row r="2" spans="1:58" ht="18" customHeight="1">
      <c r="A2" s="672" t="s">
        <v>1352</v>
      </c>
      <c r="B2" s="675" t="s">
        <v>1353</v>
      </c>
      <c r="D2" s="676"/>
      <c r="E2" s="676"/>
      <c r="F2" s="676"/>
      <c r="G2" s="676"/>
      <c r="H2" s="676"/>
      <c r="I2" s="676"/>
      <c r="J2" s="676"/>
      <c r="K2" s="676"/>
      <c r="L2" s="676"/>
      <c r="M2" s="676"/>
      <c r="N2" s="676"/>
      <c r="O2" s="676"/>
      <c r="P2" s="676"/>
      <c r="Q2" s="676"/>
      <c r="R2" s="676"/>
      <c r="S2" s="676"/>
      <c r="T2" s="676"/>
      <c r="U2" s="676"/>
      <c r="V2" s="676"/>
      <c r="W2" s="676"/>
      <c r="X2" s="676"/>
      <c r="Y2" s="672" t="s">
        <v>1352</v>
      </c>
      <c r="Z2" s="675" t="s">
        <v>1353</v>
      </c>
      <c r="AB2" s="676"/>
      <c r="AC2" s="676"/>
      <c r="AD2" s="676"/>
      <c r="AE2" s="676"/>
      <c r="AF2" s="676"/>
      <c r="AG2" s="676"/>
      <c r="AH2" s="676"/>
      <c r="AI2" s="676"/>
      <c r="AJ2" s="676"/>
      <c r="AK2" s="676"/>
      <c r="AL2" s="676"/>
      <c r="AM2" s="676"/>
      <c r="AN2" s="676"/>
      <c r="AO2" s="676"/>
      <c r="AP2" s="676"/>
      <c r="AQ2" s="676"/>
      <c r="AR2" s="676"/>
      <c r="AT2" s="125" t="s">
        <v>13</v>
      </c>
    </row>
    <row r="3" spans="1:58" s="677" customFormat="1" ht="27.75" customHeight="1">
      <c r="A3" s="2889" t="s">
        <v>1354</v>
      </c>
      <c r="B3" s="2889"/>
      <c r="C3" s="2889"/>
      <c r="D3" s="2889"/>
      <c r="E3" s="2889"/>
      <c r="F3" s="2889"/>
      <c r="G3" s="2889"/>
      <c r="H3" s="2889"/>
      <c r="I3" s="2889"/>
      <c r="J3" s="2889"/>
      <c r="K3" s="2889"/>
      <c r="L3" s="2889"/>
      <c r="M3" s="2889"/>
      <c r="N3" s="2889"/>
      <c r="O3" s="2889"/>
      <c r="P3" s="2889"/>
      <c r="Q3" s="2889"/>
      <c r="R3" s="2889"/>
      <c r="S3" s="2889"/>
      <c r="T3" s="2889"/>
      <c r="U3" s="2889"/>
      <c r="V3" s="2889"/>
      <c r="W3" s="2889"/>
      <c r="X3" s="2889"/>
      <c r="Y3" s="2889" t="s">
        <v>1355</v>
      </c>
      <c r="Z3" s="2889"/>
      <c r="AA3" s="2889"/>
      <c r="AB3" s="2889"/>
      <c r="AC3" s="2889"/>
      <c r="AD3" s="2889"/>
      <c r="AE3" s="2889"/>
      <c r="AF3" s="2889"/>
      <c r="AG3" s="2889"/>
      <c r="AH3" s="2889"/>
      <c r="AI3" s="2889"/>
      <c r="AJ3" s="2889"/>
      <c r="AK3" s="2889"/>
      <c r="AL3" s="2889"/>
      <c r="AM3" s="2889"/>
      <c r="AN3" s="2889"/>
      <c r="AO3" s="2889"/>
      <c r="AP3" s="2889"/>
      <c r="AQ3" s="2889"/>
      <c r="AR3" s="2889"/>
    </row>
    <row r="4" spans="1:58" ht="34.5" customHeight="1" thickBot="1">
      <c r="A4" s="2890" t="s">
        <v>1356</v>
      </c>
      <c r="B4" s="2890"/>
      <c r="C4" s="2890"/>
      <c r="D4" s="2890"/>
      <c r="E4" s="2890"/>
      <c r="F4" s="2890"/>
      <c r="G4" s="2890"/>
      <c r="H4" s="2890"/>
      <c r="I4" s="2890"/>
      <c r="J4" s="2890"/>
      <c r="K4" s="2890"/>
      <c r="L4" s="2890"/>
      <c r="M4" s="2890"/>
      <c r="N4" s="2890"/>
      <c r="O4" s="2890"/>
      <c r="P4" s="2890"/>
      <c r="Q4" s="2890"/>
      <c r="R4" s="2890"/>
      <c r="S4" s="2890"/>
      <c r="T4" s="2890"/>
      <c r="U4" s="2890"/>
      <c r="V4" s="2890"/>
      <c r="W4" s="2890"/>
      <c r="X4" s="2890"/>
      <c r="Y4" s="2890" t="s">
        <v>1356</v>
      </c>
      <c r="Z4" s="2890"/>
      <c r="AA4" s="2890"/>
      <c r="AB4" s="2890"/>
      <c r="AC4" s="2890"/>
      <c r="AD4" s="2890"/>
      <c r="AE4" s="2890"/>
      <c r="AF4" s="2890"/>
      <c r="AG4" s="2890"/>
      <c r="AH4" s="2890"/>
      <c r="AI4" s="2890"/>
      <c r="AJ4" s="2890"/>
      <c r="AK4" s="2890"/>
      <c r="AL4" s="2890"/>
      <c r="AM4" s="2890"/>
      <c r="AN4" s="2890"/>
      <c r="AO4" s="2890"/>
      <c r="AP4" s="2890"/>
      <c r="AQ4" s="2890"/>
      <c r="AR4" s="2890"/>
    </row>
    <row r="5" spans="1:58" s="682" customFormat="1" ht="17.25" customHeight="1">
      <c r="A5" s="2867" t="s">
        <v>1357</v>
      </c>
      <c r="B5" s="2866" t="s">
        <v>1358</v>
      </c>
      <c r="C5" s="2866" t="s">
        <v>1359</v>
      </c>
      <c r="D5" s="2866" t="s">
        <v>1360</v>
      </c>
      <c r="E5" s="2866" t="s">
        <v>1361</v>
      </c>
      <c r="F5" s="2891" t="s">
        <v>1362</v>
      </c>
      <c r="G5" s="2892"/>
      <c r="H5" s="2892"/>
      <c r="I5" s="2892"/>
      <c r="J5" s="2892"/>
      <c r="K5" s="2892"/>
      <c r="L5" s="2892"/>
      <c r="M5" s="2892"/>
      <c r="N5" s="2892"/>
      <c r="O5" s="2892"/>
      <c r="P5" s="2892"/>
      <c r="Q5" s="2893"/>
      <c r="R5" s="2897" t="s">
        <v>1363</v>
      </c>
      <c r="S5" s="2898"/>
      <c r="T5" s="2899"/>
      <c r="U5" s="2866" t="s">
        <v>1364</v>
      </c>
      <c r="V5" s="678" t="s">
        <v>1365</v>
      </c>
      <c r="W5" s="679"/>
      <c r="X5" s="680"/>
      <c r="Y5" s="2867" t="s">
        <v>1357</v>
      </c>
      <c r="Z5" s="2869" t="s">
        <v>1366</v>
      </c>
      <c r="AA5" s="2870"/>
      <c r="AB5" s="2870"/>
      <c r="AC5" s="2871"/>
      <c r="AD5" s="2875" t="s">
        <v>1367</v>
      </c>
      <c r="AE5" s="2876"/>
      <c r="AF5" s="2876"/>
      <c r="AG5" s="2876"/>
      <c r="AH5" s="2876"/>
      <c r="AI5" s="2876"/>
      <c r="AJ5" s="2876"/>
      <c r="AK5" s="2876"/>
      <c r="AL5" s="2876"/>
      <c r="AM5" s="2876"/>
      <c r="AN5" s="2876"/>
      <c r="AO5" s="2876"/>
      <c r="AP5" s="2876"/>
      <c r="AQ5" s="2876"/>
      <c r="AR5" s="2876"/>
      <c r="AS5" s="681"/>
      <c r="AT5" s="681"/>
      <c r="AU5" s="681"/>
      <c r="AV5" s="681"/>
      <c r="AW5" s="681"/>
      <c r="AX5" s="681"/>
      <c r="AY5" s="681"/>
      <c r="AZ5" s="681"/>
      <c r="BA5" s="681"/>
      <c r="BB5" s="681"/>
      <c r="BC5" s="681"/>
      <c r="BD5" s="681"/>
      <c r="BE5" s="681"/>
      <c r="BF5" s="681"/>
    </row>
    <row r="6" spans="1:58" ht="17.25" customHeight="1">
      <c r="A6" s="2868"/>
      <c r="B6" s="2859"/>
      <c r="C6" s="2859"/>
      <c r="D6" s="2859"/>
      <c r="E6" s="2859"/>
      <c r="F6" s="2894" t="s">
        <v>1368</v>
      </c>
      <c r="G6" s="2895"/>
      <c r="H6" s="2896"/>
      <c r="I6" s="2872" t="s">
        <v>1369</v>
      </c>
      <c r="J6" s="2873"/>
      <c r="K6" s="2874"/>
      <c r="L6" s="2872" t="s">
        <v>1370</v>
      </c>
      <c r="M6" s="2873"/>
      <c r="N6" s="2874"/>
      <c r="O6" s="2872" t="s">
        <v>1371</v>
      </c>
      <c r="P6" s="2873"/>
      <c r="Q6" s="2874"/>
      <c r="R6" s="2900"/>
      <c r="S6" s="2901"/>
      <c r="T6" s="2902"/>
      <c r="U6" s="2859"/>
      <c r="V6" s="2864" t="s">
        <v>1372</v>
      </c>
      <c r="W6" s="2858" t="s">
        <v>1373</v>
      </c>
      <c r="X6" s="2858" t="s">
        <v>1374</v>
      </c>
      <c r="Y6" s="2868"/>
      <c r="Z6" s="2872"/>
      <c r="AA6" s="2873"/>
      <c r="AB6" s="2873"/>
      <c r="AC6" s="2874"/>
      <c r="AD6" s="2879" t="s">
        <v>1375</v>
      </c>
      <c r="AE6" s="2880"/>
      <c r="AF6" s="2881" t="s">
        <v>1376</v>
      </c>
      <c r="AG6" s="2882"/>
      <c r="AH6" s="2882"/>
      <c r="AI6" s="2882"/>
      <c r="AJ6" s="2882"/>
      <c r="AK6" s="2882"/>
      <c r="AL6" s="2882"/>
      <c r="AM6" s="2883"/>
      <c r="AN6" s="2863" t="s">
        <v>1377</v>
      </c>
      <c r="AO6" s="2851" t="s">
        <v>1378</v>
      </c>
      <c r="AP6" s="2851" t="s">
        <v>1379</v>
      </c>
      <c r="AQ6" s="2877" t="s">
        <v>1380</v>
      </c>
      <c r="AR6" s="2878"/>
      <c r="AS6" s="684"/>
      <c r="AT6" s="684"/>
      <c r="AU6" s="684"/>
      <c r="AV6" s="684"/>
      <c r="AW6" s="684"/>
      <c r="AX6" s="684"/>
      <c r="AY6" s="684"/>
      <c r="AZ6" s="684"/>
      <c r="BA6" s="684"/>
      <c r="BB6" s="684"/>
      <c r="BC6" s="684"/>
      <c r="BD6" s="684"/>
      <c r="BE6" s="684"/>
      <c r="BF6" s="684"/>
    </row>
    <row r="7" spans="1:58" s="686" customFormat="1" ht="17.25" customHeight="1">
      <c r="A7" s="2868"/>
      <c r="B7" s="2859"/>
      <c r="C7" s="2859"/>
      <c r="D7" s="2859"/>
      <c r="E7" s="2859"/>
      <c r="F7" s="2864" t="s">
        <v>833</v>
      </c>
      <c r="G7" s="2864" t="s">
        <v>1135</v>
      </c>
      <c r="H7" s="2864" t="s">
        <v>1136</v>
      </c>
      <c r="I7" s="2864" t="s">
        <v>833</v>
      </c>
      <c r="J7" s="2864" t="s">
        <v>1135</v>
      </c>
      <c r="K7" s="2864" t="s">
        <v>1136</v>
      </c>
      <c r="L7" s="2864" t="s">
        <v>833</v>
      </c>
      <c r="M7" s="2864" t="s">
        <v>1135</v>
      </c>
      <c r="N7" s="2864" t="s">
        <v>1136</v>
      </c>
      <c r="O7" s="2864" t="s">
        <v>833</v>
      </c>
      <c r="P7" s="2864" t="s">
        <v>1135</v>
      </c>
      <c r="Q7" s="2864" t="s">
        <v>1136</v>
      </c>
      <c r="R7" s="2864" t="s">
        <v>833</v>
      </c>
      <c r="S7" s="2864" t="s">
        <v>1135</v>
      </c>
      <c r="T7" s="2864" t="s">
        <v>1136</v>
      </c>
      <c r="U7" s="2859"/>
      <c r="V7" s="2865"/>
      <c r="W7" s="2859"/>
      <c r="X7" s="2859"/>
      <c r="Y7" s="2868"/>
      <c r="Z7" s="2884" t="s">
        <v>1368</v>
      </c>
      <c r="AA7" s="2886" t="s">
        <v>1381</v>
      </c>
      <c r="AB7" s="2888" t="s">
        <v>1382</v>
      </c>
      <c r="AC7" s="2888" t="s">
        <v>1383</v>
      </c>
      <c r="AD7" s="2860" t="s">
        <v>1384</v>
      </c>
      <c r="AE7" s="2862" t="s">
        <v>1385</v>
      </c>
      <c r="AF7" s="2851" t="s">
        <v>1386</v>
      </c>
      <c r="AG7" s="2851" t="s">
        <v>1387</v>
      </c>
      <c r="AH7" s="2851" t="s">
        <v>1388</v>
      </c>
      <c r="AI7" s="2851" t="s">
        <v>1389</v>
      </c>
      <c r="AJ7" s="2852" t="s">
        <v>1390</v>
      </c>
      <c r="AK7" s="2853"/>
      <c r="AL7" s="2853"/>
      <c r="AM7" s="2854"/>
      <c r="AN7" s="2863"/>
      <c r="AO7" s="2851"/>
      <c r="AP7" s="2851"/>
      <c r="AQ7" s="2855" t="s">
        <v>1391</v>
      </c>
      <c r="AR7" s="2856" t="s">
        <v>1392</v>
      </c>
      <c r="AS7" s="685"/>
      <c r="AT7" s="685"/>
      <c r="AU7" s="685"/>
      <c r="AV7" s="685"/>
      <c r="AW7" s="685"/>
      <c r="AX7" s="685"/>
      <c r="AY7" s="685"/>
      <c r="AZ7" s="685"/>
      <c r="BA7" s="685"/>
      <c r="BB7" s="685"/>
      <c r="BC7" s="685"/>
      <c r="BD7" s="685"/>
      <c r="BE7" s="685"/>
      <c r="BF7" s="685"/>
    </row>
    <row r="8" spans="1:58" s="686" customFormat="1" ht="17.25" customHeight="1">
      <c r="A8" s="2868"/>
      <c r="B8" s="2859"/>
      <c r="C8" s="2859"/>
      <c r="D8" s="2859"/>
      <c r="E8" s="2859"/>
      <c r="F8" s="2865"/>
      <c r="G8" s="2865"/>
      <c r="H8" s="2865"/>
      <c r="I8" s="2865"/>
      <c r="J8" s="2865"/>
      <c r="K8" s="2865"/>
      <c r="L8" s="2865"/>
      <c r="M8" s="2865"/>
      <c r="N8" s="2865"/>
      <c r="O8" s="2865"/>
      <c r="P8" s="2865"/>
      <c r="Q8" s="2865"/>
      <c r="R8" s="2865"/>
      <c r="S8" s="2865"/>
      <c r="T8" s="2865"/>
      <c r="U8" s="2859"/>
      <c r="V8" s="2865"/>
      <c r="W8" s="2859"/>
      <c r="X8" s="2859"/>
      <c r="Y8" s="2868"/>
      <c r="Z8" s="2885"/>
      <c r="AA8" s="2887"/>
      <c r="AB8" s="2884"/>
      <c r="AC8" s="2884"/>
      <c r="AD8" s="2861"/>
      <c r="AE8" s="2863"/>
      <c r="AF8" s="2851"/>
      <c r="AG8" s="2851"/>
      <c r="AH8" s="2851"/>
      <c r="AI8" s="2851"/>
      <c r="AJ8" s="2858" t="s">
        <v>1393</v>
      </c>
      <c r="AK8" s="2852" t="s">
        <v>1394</v>
      </c>
      <c r="AL8" s="2853"/>
      <c r="AM8" s="2854"/>
      <c r="AN8" s="2863"/>
      <c r="AO8" s="2851"/>
      <c r="AP8" s="2851"/>
      <c r="AQ8" s="2851"/>
      <c r="AR8" s="2857"/>
      <c r="AS8" s="685"/>
      <c r="AT8" s="685"/>
      <c r="AU8" s="685"/>
      <c r="AV8" s="685"/>
      <c r="AW8" s="685"/>
      <c r="AX8" s="685"/>
      <c r="AY8" s="685"/>
      <c r="AZ8" s="685"/>
      <c r="BA8" s="685"/>
      <c r="BB8" s="685"/>
      <c r="BC8" s="685"/>
      <c r="BD8" s="685"/>
      <c r="BE8" s="685"/>
      <c r="BF8" s="685"/>
    </row>
    <row r="9" spans="1:58" s="686" customFormat="1" ht="17.25" customHeight="1">
      <c r="A9" s="2868"/>
      <c r="B9" s="2859"/>
      <c r="C9" s="2859"/>
      <c r="D9" s="2859"/>
      <c r="E9" s="2859"/>
      <c r="F9" s="2865"/>
      <c r="G9" s="2865"/>
      <c r="H9" s="2865"/>
      <c r="I9" s="2865"/>
      <c r="J9" s="2865"/>
      <c r="K9" s="2865"/>
      <c r="L9" s="2865"/>
      <c r="M9" s="2865"/>
      <c r="N9" s="2865"/>
      <c r="O9" s="2865"/>
      <c r="P9" s="2865"/>
      <c r="Q9" s="2865"/>
      <c r="R9" s="2865"/>
      <c r="S9" s="2865"/>
      <c r="T9" s="2865"/>
      <c r="U9" s="2859"/>
      <c r="V9" s="2865"/>
      <c r="W9" s="2859"/>
      <c r="X9" s="2859"/>
      <c r="Y9" s="2868"/>
      <c r="Z9" s="2885"/>
      <c r="AA9" s="2887"/>
      <c r="AB9" s="2884"/>
      <c r="AC9" s="2884"/>
      <c r="AD9" s="2861"/>
      <c r="AE9" s="2863"/>
      <c r="AF9" s="2851"/>
      <c r="AG9" s="2851"/>
      <c r="AH9" s="2851"/>
      <c r="AI9" s="2851"/>
      <c r="AJ9" s="2859"/>
      <c r="AK9" s="683" t="s">
        <v>1368</v>
      </c>
      <c r="AL9" s="683" t="s">
        <v>1395</v>
      </c>
      <c r="AM9" s="683" t="s">
        <v>1396</v>
      </c>
      <c r="AN9" s="2863"/>
      <c r="AO9" s="2851"/>
      <c r="AP9" s="2851"/>
      <c r="AQ9" s="2851"/>
      <c r="AR9" s="2857"/>
      <c r="AS9" s="685"/>
      <c r="AT9" s="685"/>
      <c r="AU9" s="685"/>
      <c r="AV9" s="685"/>
      <c r="AW9" s="685"/>
      <c r="AX9" s="685"/>
      <c r="AY9" s="685"/>
      <c r="AZ9" s="685"/>
      <c r="BA9" s="685"/>
      <c r="BB9" s="685"/>
      <c r="BC9" s="685"/>
      <c r="BD9" s="685"/>
      <c r="BE9" s="685"/>
      <c r="BF9" s="685"/>
    </row>
    <row r="10" spans="1:58" s="693" customFormat="1">
      <c r="A10" s="2868"/>
      <c r="B10" s="687" t="s">
        <v>1397</v>
      </c>
      <c r="C10" s="687" t="s">
        <v>1397</v>
      </c>
      <c r="D10" s="688" t="s">
        <v>1398</v>
      </c>
      <c r="E10" s="688" t="s">
        <v>1399</v>
      </c>
      <c r="F10" s="688" t="s">
        <v>1399</v>
      </c>
      <c r="G10" s="688" t="s">
        <v>1399</v>
      </c>
      <c r="H10" s="688" t="s">
        <v>1399</v>
      </c>
      <c r="I10" s="688" t="s">
        <v>1399</v>
      </c>
      <c r="J10" s="688" t="s">
        <v>1399</v>
      </c>
      <c r="K10" s="688" t="s">
        <v>1399</v>
      </c>
      <c r="L10" s="688" t="s">
        <v>1399</v>
      </c>
      <c r="M10" s="688" t="s">
        <v>1399</v>
      </c>
      <c r="N10" s="688" t="s">
        <v>1399</v>
      </c>
      <c r="O10" s="688" t="s">
        <v>1399</v>
      </c>
      <c r="P10" s="688" t="s">
        <v>1399</v>
      </c>
      <c r="Q10" s="688" t="s">
        <v>1399</v>
      </c>
      <c r="R10" s="688" t="s">
        <v>1399</v>
      </c>
      <c r="S10" s="688" t="s">
        <v>1399</v>
      </c>
      <c r="T10" s="688" t="s">
        <v>1399</v>
      </c>
      <c r="U10" s="688" t="s">
        <v>1397</v>
      </c>
      <c r="V10" s="2865"/>
      <c r="W10" s="2859"/>
      <c r="X10" s="2859"/>
      <c r="Y10" s="2868"/>
      <c r="Z10" s="2885"/>
      <c r="AA10" s="2887"/>
      <c r="AB10" s="2884"/>
      <c r="AC10" s="2884"/>
      <c r="AD10" s="689" t="s">
        <v>1400</v>
      </c>
      <c r="AE10" s="688" t="s">
        <v>1401</v>
      </c>
      <c r="AF10" s="688" t="s">
        <v>1402</v>
      </c>
      <c r="AG10" s="688" t="s">
        <v>1403</v>
      </c>
      <c r="AH10" s="688" t="s">
        <v>1404</v>
      </c>
      <c r="AI10" s="688" t="s">
        <v>1404</v>
      </c>
      <c r="AJ10" s="688" t="s">
        <v>1404</v>
      </c>
      <c r="AK10" s="689" t="s">
        <v>1405</v>
      </c>
      <c r="AL10" s="689" t="s">
        <v>1405</v>
      </c>
      <c r="AM10" s="689" t="s">
        <v>1405</v>
      </c>
      <c r="AN10" s="688" t="s">
        <v>1402</v>
      </c>
      <c r="AO10" s="688" t="s">
        <v>1402</v>
      </c>
      <c r="AP10" s="688" t="s">
        <v>1406</v>
      </c>
      <c r="AQ10" s="690" t="s">
        <v>1407</v>
      </c>
      <c r="AR10" s="691" t="s">
        <v>1407</v>
      </c>
      <c r="AS10" s="692"/>
      <c r="AT10" s="692"/>
      <c r="AU10" s="692"/>
      <c r="AV10" s="692"/>
      <c r="AW10" s="692"/>
      <c r="AX10" s="692"/>
      <c r="AY10" s="692"/>
      <c r="AZ10" s="692"/>
      <c r="BA10" s="692"/>
      <c r="BB10" s="692"/>
      <c r="BC10" s="692"/>
      <c r="BD10" s="692"/>
      <c r="BE10" s="692"/>
      <c r="BF10" s="692"/>
    </row>
    <row r="11" spans="1:58" ht="27" customHeight="1">
      <c r="A11" s="672" t="s">
        <v>1408</v>
      </c>
      <c r="B11" s="672">
        <f>SUM(B12:B22)</f>
        <v>11</v>
      </c>
      <c r="C11" s="672">
        <f t="shared" ref="C11:U11" si="0">SUM(C12:C22)</f>
        <v>11</v>
      </c>
      <c r="D11" s="672">
        <f t="shared" si="0"/>
        <v>4843</v>
      </c>
      <c r="E11" s="672">
        <f t="shared" si="0"/>
        <v>10778</v>
      </c>
      <c r="F11" s="672">
        <f t="shared" si="0"/>
        <v>134</v>
      </c>
      <c r="G11" s="672">
        <f t="shared" si="0"/>
        <v>108</v>
      </c>
      <c r="H11" s="672">
        <f t="shared" si="0"/>
        <v>26</v>
      </c>
      <c r="I11" s="672">
        <f t="shared" si="0"/>
        <v>11</v>
      </c>
      <c r="J11" s="672">
        <f t="shared" si="0"/>
        <v>9</v>
      </c>
      <c r="K11" s="672">
        <f t="shared" si="0"/>
        <v>2</v>
      </c>
      <c r="L11" s="672">
        <f t="shared" si="0"/>
        <v>93</v>
      </c>
      <c r="M11" s="672">
        <f t="shared" si="0"/>
        <v>74</v>
      </c>
      <c r="N11" s="672">
        <f t="shared" si="0"/>
        <v>19</v>
      </c>
      <c r="O11" s="672">
        <f t="shared" si="0"/>
        <v>30</v>
      </c>
      <c r="P11" s="672">
        <f t="shared" si="0"/>
        <v>25</v>
      </c>
      <c r="Q11" s="672">
        <f t="shared" si="0"/>
        <v>5</v>
      </c>
      <c r="R11" s="672">
        <f t="shared" si="0"/>
        <v>790</v>
      </c>
      <c r="S11" s="672">
        <f t="shared" si="0"/>
        <v>435</v>
      </c>
      <c r="T11" s="672">
        <f t="shared" si="0"/>
        <v>355</v>
      </c>
      <c r="U11" s="672">
        <f t="shared" si="0"/>
        <v>11</v>
      </c>
      <c r="V11" s="694">
        <f>SUM(V12:V22)</f>
        <v>1838900</v>
      </c>
      <c r="W11" s="694">
        <f t="shared" ref="W11:X11" si="1">SUM(W12:W22)</f>
        <v>1195000</v>
      </c>
      <c r="X11" s="694">
        <f t="shared" si="1"/>
        <v>643900</v>
      </c>
      <c r="Y11" s="672" t="s">
        <v>1408</v>
      </c>
      <c r="Z11" s="672">
        <f t="shared" ref="Z11:AP11" si="2">SUM(Z12:Z22)</f>
        <v>1</v>
      </c>
      <c r="AA11" s="672">
        <f t="shared" si="2"/>
        <v>1</v>
      </c>
      <c r="AB11" s="672">
        <f t="shared" si="2"/>
        <v>0</v>
      </c>
      <c r="AC11" s="672">
        <f t="shared" si="2"/>
        <v>0</v>
      </c>
      <c r="AD11" s="672">
        <f t="shared" si="2"/>
        <v>149</v>
      </c>
      <c r="AE11" s="672">
        <f t="shared" si="2"/>
        <v>32</v>
      </c>
      <c r="AF11" s="672">
        <f t="shared" si="2"/>
        <v>0</v>
      </c>
      <c r="AG11" s="672">
        <f t="shared" si="2"/>
        <v>3</v>
      </c>
      <c r="AH11" s="672">
        <f t="shared" si="2"/>
        <v>5</v>
      </c>
      <c r="AI11" s="672">
        <f t="shared" si="2"/>
        <v>4</v>
      </c>
      <c r="AJ11" s="672">
        <f t="shared" si="2"/>
        <v>3</v>
      </c>
      <c r="AK11" s="672">
        <f t="shared" si="2"/>
        <v>82</v>
      </c>
      <c r="AL11" s="672">
        <f t="shared" si="2"/>
        <v>30</v>
      </c>
      <c r="AM11" s="672">
        <f t="shared" si="2"/>
        <v>52</v>
      </c>
      <c r="AN11" s="672">
        <f t="shared" si="2"/>
        <v>7</v>
      </c>
      <c r="AO11" s="672">
        <f t="shared" si="2"/>
        <v>0</v>
      </c>
      <c r="AP11" s="672">
        <f t="shared" si="2"/>
        <v>0</v>
      </c>
      <c r="AQ11" s="672">
        <f>SUM(AQ12:AQ22)</f>
        <v>2890</v>
      </c>
      <c r="AR11" s="672">
        <f>SUM(AR12:AR22)</f>
        <v>0</v>
      </c>
      <c r="AS11" s="684"/>
      <c r="AT11" s="684"/>
      <c r="AU11" s="684"/>
      <c r="AV11" s="684"/>
      <c r="AW11" s="684"/>
      <c r="AX11" s="684"/>
      <c r="AY11" s="684"/>
      <c r="AZ11" s="684"/>
      <c r="BA11" s="684"/>
      <c r="BB11" s="684"/>
      <c r="BC11" s="684"/>
      <c r="BD11" s="684"/>
      <c r="BE11" s="684"/>
      <c r="BF11" s="684"/>
    </row>
    <row r="12" spans="1:58" s="701" customFormat="1" ht="18">
      <c r="A12" s="695" t="s">
        <v>1409</v>
      </c>
      <c r="B12" s="696">
        <v>1</v>
      </c>
      <c r="C12" s="697">
        <v>1</v>
      </c>
      <c r="D12" s="696">
        <v>412</v>
      </c>
      <c r="E12" s="696">
        <v>1071</v>
      </c>
      <c r="F12" s="696">
        <f>I12+L12+O12</f>
        <v>12</v>
      </c>
      <c r="G12" s="696">
        <v>10</v>
      </c>
      <c r="H12" s="697">
        <v>2</v>
      </c>
      <c r="I12" s="697">
        <f>J12+K12</f>
        <v>1</v>
      </c>
      <c r="J12" s="696">
        <v>1</v>
      </c>
      <c r="K12" s="696">
        <v>0</v>
      </c>
      <c r="L12" s="696">
        <f>M12+N12</f>
        <v>8</v>
      </c>
      <c r="M12" s="696">
        <v>6</v>
      </c>
      <c r="N12" s="696">
        <v>2</v>
      </c>
      <c r="O12" s="697">
        <f>P12+Q12</f>
        <v>3</v>
      </c>
      <c r="P12" s="696">
        <v>3</v>
      </c>
      <c r="Q12" s="696">
        <v>0</v>
      </c>
      <c r="R12" s="696">
        <f>S12+T12</f>
        <v>70</v>
      </c>
      <c r="S12" s="696">
        <v>51</v>
      </c>
      <c r="T12" s="696">
        <v>19</v>
      </c>
      <c r="U12" s="697">
        <v>1</v>
      </c>
      <c r="V12" s="694">
        <f>W12+X12</f>
        <v>0</v>
      </c>
      <c r="W12" s="694">
        <v>0</v>
      </c>
      <c r="X12" s="694">
        <v>0</v>
      </c>
      <c r="Y12" s="695" t="s">
        <v>1409</v>
      </c>
      <c r="Z12" s="695">
        <v>0</v>
      </c>
      <c r="AA12" s="698">
        <v>0</v>
      </c>
      <c r="AB12" s="698">
        <v>0</v>
      </c>
      <c r="AC12" s="698">
        <v>0</v>
      </c>
      <c r="AD12" s="696">
        <v>26</v>
      </c>
      <c r="AE12" s="696">
        <v>0</v>
      </c>
      <c r="AF12" s="698">
        <v>0</v>
      </c>
      <c r="AG12" s="698">
        <v>0</v>
      </c>
      <c r="AH12" s="698">
        <v>0</v>
      </c>
      <c r="AI12" s="698">
        <v>0</v>
      </c>
      <c r="AJ12" s="696">
        <v>0</v>
      </c>
      <c r="AK12" s="696">
        <f t="shared" ref="AK12:AK16" si="3">SUM(AL12:AM12)</f>
        <v>0</v>
      </c>
      <c r="AL12" s="696">
        <v>0</v>
      </c>
      <c r="AM12" s="696">
        <v>0</v>
      </c>
      <c r="AN12" s="698">
        <v>0</v>
      </c>
      <c r="AO12" s="699">
        <v>0</v>
      </c>
      <c r="AP12" s="699">
        <v>0</v>
      </c>
      <c r="AQ12" s="696">
        <v>0</v>
      </c>
      <c r="AR12" s="696">
        <v>0</v>
      </c>
      <c r="AS12" s="700"/>
      <c r="AT12" s="700"/>
      <c r="AU12" s="700"/>
      <c r="AV12" s="700"/>
      <c r="AW12" s="700"/>
      <c r="AX12" s="700"/>
      <c r="AY12" s="700"/>
      <c r="AZ12" s="700"/>
      <c r="BA12" s="700"/>
      <c r="BB12" s="700"/>
      <c r="BC12" s="700"/>
      <c r="BD12" s="700"/>
      <c r="BE12" s="700"/>
      <c r="BF12" s="700"/>
    </row>
    <row r="13" spans="1:58" s="701" customFormat="1" ht="18">
      <c r="A13" s="695" t="s">
        <v>1410</v>
      </c>
      <c r="B13" s="696">
        <v>1</v>
      </c>
      <c r="C13" s="697">
        <v>1</v>
      </c>
      <c r="D13" s="696">
        <v>153</v>
      </c>
      <c r="E13" s="696">
        <v>386</v>
      </c>
      <c r="F13" s="696">
        <f t="shared" ref="F13:H22" si="4">I13+L13+O13</f>
        <v>12</v>
      </c>
      <c r="G13" s="696">
        <f t="shared" si="4"/>
        <v>9</v>
      </c>
      <c r="H13" s="697">
        <f t="shared" si="4"/>
        <v>3</v>
      </c>
      <c r="I13" s="697">
        <f t="shared" ref="I13:I22" si="5">J13+K13</f>
        <v>1</v>
      </c>
      <c r="J13" s="696">
        <v>0</v>
      </c>
      <c r="K13" s="696">
        <v>1</v>
      </c>
      <c r="L13" s="696">
        <f t="shared" ref="L13:L22" si="6">M13+N13</f>
        <v>8</v>
      </c>
      <c r="M13" s="696">
        <v>6</v>
      </c>
      <c r="N13" s="696">
        <v>2</v>
      </c>
      <c r="O13" s="697">
        <f t="shared" ref="O13:O22" si="7">P13+Q13</f>
        <v>3</v>
      </c>
      <c r="P13" s="696">
        <v>3</v>
      </c>
      <c r="Q13" s="696">
        <v>0</v>
      </c>
      <c r="R13" s="696">
        <f t="shared" ref="R13:R22" si="8">S13+T13</f>
        <v>55</v>
      </c>
      <c r="S13" s="696">
        <v>36</v>
      </c>
      <c r="T13" s="696">
        <v>19</v>
      </c>
      <c r="U13" s="697">
        <v>1</v>
      </c>
      <c r="V13" s="694">
        <v>0</v>
      </c>
      <c r="W13" s="694">
        <v>0</v>
      </c>
      <c r="X13" s="694">
        <v>0</v>
      </c>
      <c r="Y13" s="695" t="s">
        <v>1410</v>
      </c>
      <c r="Z13" s="695">
        <f t="shared" ref="Z13:Z18" si="9">AA13+AB13</f>
        <v>1</v>
      </c>
      <c r="AA13" s="698">
        <v>1</v>
      </c>
      <c r="AB13" s="698">
        <v>0</v>
      </c>
      <c r="AC13" s="698">
        <v>0</v>
      </c>
      <c r="AD13" s="696">
        <v>0</v>
      </c>
      <c r="AE13" s="696">
        <v>0</v>
      </c>
      <c r="AF13" s="698">
        <v>0</v>
      </c>
      <c r="AG13" s="698">
        <v>0</v>
      </c>
      <c r="AH13" s="698">
        <v>0</v>
      </c>
      <c r="AI13" s="698">
        <v>1</v>
      </c>
      <c r="AJ13" s="696">
        <v>0</v>
      </c>
      <c r="AK13" s="696">
        <f t="shared" si="3"/>
        <v>0</v>
      </c>
      <c r="AL13" s="696">
        <v>0</v>
      </c>
      <c r="AM13" s="696">
        <v>0</v>
      </c>
      <c r="AN13" s="698">
        <v>1</v>
      </c>
      <c r="AO13" s="702">
        <v>0</v>
      </c>
      <c r="AP13" s="702">
        <v>0</v>
      </c>
      <c r="AQ13" s="696">
        <v>200</v>
      </c>
      <c r="AR13" s="696">
        <v>0</v>
      </c>
      <c r="AS13" s="700"/>
      <c r="AT13" s="700"/>
      <c r="AU13" s="700"/>
      <c r="AV13" s="700"/>
      <c r="AW13" s="700"/>
      <c r="AX13" s="700"/>
      <c r="AY13" s="700"/>
      <c r="AZ13" s="700"/>
      <c r="BA13" s="700"/>
      <c r="BB13" s="700"/>
      <c r="BC13" s="700"/>
      <c r="BD13" s="700"/>
      <c r="BE13" s="700"/>
      <c r="BF13" s="700"/>
    </row>
    <row r="14" spans="1:58" s="701" customFormat="1" ht="18">
      <c r="A14" s="695" t="s">
        <v>1411</v>
      </c>
      <c r="B14" s="696">
        <v>1</v>
      </c>
      <c r="C14" s="697">
        <v>1</v>
      </c>
      <c r="D14" s="696">
        <v>272</v>
      </c>
      <c r="E14" s="696">
        <v>622</v>
      </c>
      <c r="F14" s="696">
        <f t="shared" si="4"/>
        <v>12</v>
      </c>
      <c r="G14" s="696">
        <f t="shared" si="4"/>
        <v>7</v>
      </c>
      <c r="H14" s="697">
        <f t="shared" si="4"/>
        <v>5</v>
      </c>
      <c r="I14" s="697">
        <f t="shared" si="5"/>
        <v>1</v>
      </c>
      <c r="J14" s="696">
        <v>1</v>
      </c>
      <c r="K14" s="696">
        <v>0</v>
      </c>
      <c r="L14" s="696">
        <f t="shared" si="6"/>
        <v>8</v>
      </c>
      <c r="M14" s="696">
        <v>6</v>
      </c>
      <c r="N14" s="696">
        <v>2</v>
      </c>
      <c r="O14" s="697">
        <f t="shared" si="7"/>
        <v>3</v>
      </c>
      <c r="P14" s="696">
        <v>0</v>
      </c>
      <c r="Q14" s="696">
        <v>3</v>
      </c>
      <c r="R14" s="696">
        <f t="shared" si="8"/>
        <v>104</v>
      </c>
      <c r="S14" s="696">
        <v>51</v>
      </c>
      <c r="T14" s="696">
        <v>53</v>
      </c>
      <c r="U14" s="697">
        <v>1</v>
      </c>
      <c r="V14" s="694">
        <f t="shared" ref="V14:V22" si="10">W14+X14</f>
        <v>305000</v>
      </c>
      <c r="W14" s="694">
        <v>165000</v>
      </c>
      <c r="X14" s="694">
        <v>140000</v>
      </c>
      <c r="Y14" s="695" t="s">
        <v>1411</v>
      </c>
      <c r="Z14" s="695">
        <v>0</v>
      </c>
      <c r="AA14" s="698">
        <v>0</v>
      </c>
      <c r="AB14" s="698">
        <v>0</v>
      </c>
      <c r="AC14" s="698">
        <v>0</v>
      </c>
      <c r="AD14" s="696">
        <v>0</v>
      </c>
      <c r="AE14" s="696">
        <v>0</v>
      </c>
      <c r="AF14" s="698">
        <v>0</v>
      </c>
      <c r="AG14" s="698">
        <v>1</v>
      </c>
      <c r="AH14" s="698">
        <v>1</v>
      </c>
      <c r="AI14" s="698">
        <v>0</v>
      </c>
      <c r="AJ14" s="696">
        <v>0</v>
      </c>
      <c r="AK14" s="696">
        <f t="shared" si="3"/>
        <v>0</v>
      </c>
      <c r="AL14" s="696">
        <v>0</v>
      </c>
      <c r="AM14" s="696">
        <v>0</v>
      </c>
      <c r="AN14" s="698">
        <v>0</v>
      </c>
      <c r="AO14" s="702">
        <v>0</v>
      </c>
      <c r="AP14" s="702">
        <v>0</v>
      </c>
      <c r="AQ14" s="696">
        <v>200</v>
      </c>
      <c r="AR14" s="696">
        <v>0</v>
      </c>
      <c r="AS14" s="700"/>
      <c r="AT14" s="700"/>
      <c r="AU14" s="700"/>
      <c r="AV14" s="700"/>
      <c r="AW14" s="700"/>
      <c r="AX14" s="700"/>
      <c r="AY14" s="700"/>
      <c r="AZ14" s="700"/>
      <c r="BA14" s="700"/>
      <c r="BB14" s="700"/>
      <c r="BC14" s="700"/>
      <c r="BD14" s="700"/>
      <c r="BE14" s="700"/>
      <c r="BF14" s="700"/>
    </row>
    <row r="15" spans="1:58" s="701" customFormat="1" ht="18">
      <c r="A15" s="695" t="s">
        <v>1412</v>
      </c>
      <c r="B15" s="696">
        <v>1</v>
      </c>
      <c r="C15" s="697">
        <v>1</v>
      </c>
      <c r="D15" s="696">
        <v>331</v>
      </c>
      <c r="E15" s="696">
        <v>634</v>
      </c>
      <c r="F15" s="696">
        <f t="shared" si="4"/>
        <v>13</v>
      </c>
      <c r="G15" s="696">
        <f t="shared" si="4"/>
        <v>9</v>
      </c>
      <c r="H15" s="697">
        <f t="shared" si="4"/>
        <v>4</v>
      </c>
      <c r="I15" s="697">
        <f t="shared" si="5"/>
        <v>1</v>
      </c>
      <c r="J15" s="696">
        <v>1</v>
      </c>
      <c r="K15" s="696">
        <v>0</v>
      </c>
      <c r="L15" s="696">
        <f t="shared" si="6"/>
        <v>9</v>
      </c>
      <c r="M15" s="696">
        <v>6</v>
      </c>
      <c r="N15" s="696">
        <v>3</v>
      </c>
      <c r="O15" s="697">
        <f t="shared" si="7"/>
        <v>3</v>
      </c>
      <c r="P15" s="696">
        <v>2</v>
      </c>
      <c r="Q15" s="696">
        <v>1</v>
      </c>
      <c r="R15" s="696">
        <f t="shared" si="8"/>
        <v>94</v>
      </c>
      <c r="S15" s="696">
        <v>43</v>
      </c>
      <c r="T15" s="696">
        <v>51</v>
      </c>
      <c r="U15" s="697">
        <v>1</v>
      </c>
      <c r="V15" s="694">
        <f t="shared" si="10"/>
        <v>249700</v>
      </c>
      <c r="W15" s="694">
        <v>145000</v>
      </c>
      <c r="X15" s="694">
        <v>104700</v>
      </c>
      <c r="Y15" s="695" t="s">
        <v>1412</v>
      </c>
      <c r="Z15" s="695">
        <v>0</v>
      </c>
      <c r="AA15" s="698">
        <v>0</v>
      </c>
      <c r="AB15" s="698">
        <v>0</v>
      </c>
      <c r="AC15" s="698">
        <v>0</v>
      </c>
      <c r="AD15" s="696">
        <v>0</v>
      </c>
      <c r="AE15" s="696">
        <v>0</v>
      </c>
      <c r="AF15" s="698">
        <v>0</v>
      </c>
      <c r="AG15" s="698">
        <v>0</v>
      </c>
      <c r="AH15" s="698">
        <v>0</v>
      </c>
      <c r="AI15" s="698">
        <v>0</v>
      </c>
      <c r="AJ15" s="696">
        <v>0</v>
      </c>
      <c r="AK15" s="696">
        <f t="shared" si="3"/>
        <v>0</v>
      </c>
      <c r="AL15" s="696">
        <v>0</v>
      </c>
      <c r="AM15" s="696">
        <v>0</v>
      </c>
      <c r="AN15" s="698">
        <v>1</v>
      </c>
      <c r="AO15" s="702">
        <v>0</v>
      </c>
      <c r="AP15" s="702">
        <v>0</v>
      </c>
      <c r="AQ15" s="696">
        <v>200</v>
      </c>
      <c r="AR15" s="696">
        <v>0</v>
      </c>
      <c r="AS15" s="700"/>
      <c r="AT15" s="700"/>
      <c r="AU15" s="700"/>
      <c r="AV15" s="700"/>
      <c r="AW15" s="700"/>
      <c r="AX15" s="700"/>
      <c r="AY15" s="700"/>
      <c r="AZ15" s="700"/>
      <c r="BA15" s="700"/>
      <c r="BB15" s="700"/>
      <c r="BC15" s="700"/>
      <c r="BD15" s="700"/>
      <c r="BE15" s="700"/>
      <c r="BF15" s="700"/>
    </row>
    <row r="16" spans="1:58" s="701" customFormat="1" ht="18">
      <c r="A16" s="695" t="s">
        <v>1413</v>
      </c>
      <c r="B16" s="696">
        <v>1</v>
      </c>
      <c r="C16" s="697">
        <v>1</v>
      </c>
      <c r="D16" s="696">
        <v>313</v>
      </c>
      <c r="E16" s="696">
        <v>622</v>
      </c>
      <c r="F16" s="696">
        <f t="shared" si="4"/>
        <v>12</v>
      </c>
      <c r="G16" s="696">
        <f t="shared" si="4"/>
        <v>11</v>
      </c>
      <c r="H16" s="697">
        <f t="shared" si="4"/>
        <v>1</v>
      </c>
      <c r="I16" s="697">
        <f t="shared" si="5"/>
        <v>1</v>
      </c>
      <c r="J16" s="696">
        <v>1</v>
      </c>
      <c r="K16" s="696">
        <v>0</v>
      </c>
      <c r="L16" s="696">
        <f t="shared" si="6"/>
        <v>8</v>
      </c>
      <c r="M16" s="696">
        <v>8</v>
      </c>
      <c r="N16" s="696">
        <v>0</v>
      </c>
      <c r="O16" s="697">
        <f t="shared" si="7"/>
        <v>3</v>
      </c>
      <c r="P16" s="696">
        <v>2</v>
      </c>
      <c r="Q16" s="696">
        <v>1</v>
      </c>
      <c r="R16" s="696">
        <v>52</v>
      </c>
      <c r="S16" s="696">
        <v>34</v>
      </c>
      <c r="T16" s="696">
        <v>18</v>
      </c>
      <c r="U16" s="697">
        <v>1</v>
      </c>
      <c r="V16" s="694">
        <f t="shared" si="10"/>
        <v>0</v>
      </c>
      <c r="W16" s="694">
        <v>0</v>
      </c>
      <c r="X16" s="694">
        <v>0</v>
      </c>
      <c r="Y16" s="695" t="s">
        <v>1413</v>
      </c>
      <c r="Z16" s="695">
        <v>0</v>
      </c>
      <c r="AA16" s="698">
        <v>0</v>
      </c>
      <c r="AB16" s="698">
        <v>0</v>
      </c>
      <c r="AC16" s="698">
        <v>0</v>
      </c>
      <c r="AD16" s="696">
        <v>34</v>
      </c>
      <c r="AE16" s="696">
        <v>0</v>
      </c>
      <c r="AF16" s="698">
        <v>0</v>
      </c>
      <c r="AG16" s="698">
        <v>0</v>
      </c>
      <c r="AH16" s="698">
        <v>1</v>
      </c>
      <c r="AI16" s="698">
        <v>0</v>
      </c>
      <c r="AJ16" s="696">
        <v>0</v>
      </c>
      <c r="AK16" s="696">
        <f t="shared" si="3"/>
        <v>0</v>
      </c>
      <c r="AL16" s="696">
        <v>0</v>
      </c>
      <c r="AM16" s="696">
        <v>0</v>
      </c>
      <c r="AN16" s="698">
        <v>0</v>
      </c>
      <c r="AO16" s="702">
        <v>0</v>
      </c>
      <c r="AP16" s="702">
        <v>0</v>
      </c>
      <c r="AQ16" s="696">
        <v>250</v>
      </c>
      <c r="AR16" s="696">
        <v>0</v>
      </c>
      <c r="AS16" s="700"/>
      <c r="AT16" s="700"/>
      <c r="AU16" s="700"/>
      <c r="AV16" s="700"/>
      <c r="AW16" s="700"/>
      <c r="AX16" s="700"/>
      <c r="AY16" s="700"/>
      <c r="AZ16" s="700"/>
      <c r="BA16" s="700"/>
      <c r="BB16" s="700"/>
      <c r="BC16" s="700"/>
      <c r="BD16" s="700"/>
      <c r="BE16" s="700"/>
      <c r="BF16" s="700"/>
    </row>
    <row r="17" spans="1:58" s="701" customFormat="1" ht="18">
      <c r="A17" s="695" t="s">
        <v>1414</v>
      </c>
      <c r="B17" s="696">
        <v>1</v>
      </c>
      <c r="C17" s="697">
        <v>1</v>
      </c>
      <c r="D17" s="696">
        <v>904</v>
      </c>
      <c r="E17" s="696">
        <v>2004</v>
      </c>
      <c r="F17" s="696">
        <f t="shared" si="4"/>
        <v>14</v>
      </c>
      <c r="G17" s="696">
        <f t="shared" si="4"/>
        <v>9</v>
      </c>
      <c r="H17" s="697">
        <f t="shared" si="4"/>
        <v>5</v>
      </c>
      <c r="I17" s="697">
        <f t="shared" si="5"/>
        <v>1</v>
      </c>
      <c r="J17" s="696">
        <v>0</v>
      </c>
      <c r="K17" s="696">
        <v>1</v>
      </c>
      <c r="L17" s="696">
        <v>10</v>
      </c>
      <c r="M17" s="696">
        <v>6</v>
      </c>
      <c r="N17" s="696">
        <v>4</v>
      </c>
      <c r="O17" s="697">
        <f t="shared" si="7"/>
        <v>3</v>
      </c>
      <c r="P17" s="696">
        <v>3</v>
      </c>
      <c r="Q17" s="696">
        <v>0</v>
      </c>
      <c r="R17" s="696">
        <f t="shared" si="8"/>
        <v>113</v>
      </c>
      <c r="S17" s="696">
        <v>39</v>
      </c>
      <c r="T17" s="696">
        <v>74</v>
      </c>
      <c r="U17" s="697">
        <v>1</v>
      </c>
      <c r="V17" s="694">
        <f t="shared" si="10"/>
        <v>139600</v>
      </c>
      <c r="W17" s="694">
        <v>110000</v>
      </c>
      <c r="X17" s="694">
        <v>29600</v>
      </c>
      <c r="Y17" s="695" t="s">
        <v>1414</v>
      </c>
      <c r="Z17" s="695">
        <v>0</v>
      </c>
      <c r="AA17" s="698">
        <v>0</v>
      </c>
      <c r="AB17" s="698">
        <v>0</v>
      </c>
      <c r="AC17" s="698">
        <v>0</v>
      </c>
      <c r="AD17" s="696">
        <v>30</v>
      </c>
      <c r="AE17" s="696">
        <v>30</v>
      </c>
      <c r="AF17" s="698">
        <v>0</v>
      </c>
      <c r="AG17" s="698">
        <v>1</v>
      </c>
      <c r="AH17" s="698">
        <v>1</v>
      </c>
      <c r="AI17" s="698">
        <v>1</v>
      </c>
      <c r="AJ17" s="696">
        <v>1</v>
      </c>
      <c r="AK17" s="696">
        <f>SUM(AL17:AM17)</f>
        <v>27</v>
      </c>
      <c r="AL17" s="696">
        <v>10</v>
      </c>
      <c r="AM17" s="696">
        <v>17</v>
      </c>
      <c r="AN17" s="698">
        <v>0</v>
      </c>
      <c r="AO17" s="702">
        <v>0</v>
      </c>
      <c r="AP17" s="702">
        <v>0</v>
      </c>
      <c r="AQ17" s="696">
        <v>650</v>
      </c>
      <c r="AR17" s="696">
        <v>0</v>
      </c>
      <c r="AS17" s="700"/>
      <c r="AT17" s="700"/>
      <c r="AU17" s="700"/>
      <c r="AV17" s="700"/>
      <c r="AW17" s="700"/>
      <c r="AX17" s="700"/>
      <c r="AY17" s="700"/>
      <c r="AZ17" s="700"/>
      <c r="BA17" s="700"/>
      <c r="BB17" s="700"/>
      <c r="BC17" s="700"/>
      <c r="BD17" s="700"/>
      <c r="BE17" s="700"/>
      <c r="BF17" s="700"/>
    </row>
    <row r="18" spans="1:58" s="701" customFormat="1" ht="18">
      <c r="A18" s="695" t="s">
        <v>1415</v>
      </c>
      <c r="B18" s="696">
        <v>1</v>
      </c>
      <c r="C18" s="697">
        <v>1</v>
      </c>
      <c r="D18" s="696">
        <v>717</v>
      </c>
      <c r="E18" s="696">
        <v>1518</v>
      </c>
      <c r="F18" s="696">
        <f t="shared" si="4"/>
        <v>12</v>
      </c>
      <c r="G18" s="696">
        <f t="shared" si="4"/>
        <v>10</v>
      </c>
      <c r="H18" s="697">
        <f t="shared" si="4"/>
        <v>2</v>
      </c>
      <c r="I18" s="697">
        <f t="shared" si="5"/>
        <v>1</v>
      </c>
      <c r="J18" s="696">
        <v>1</v>
      </c>
      <c r="K18" s="696">
        <v>0</v>
      </c>
      <c r="L18" s="696">
        <f t="shared" si="6"/>
        <v>8</v>
      </c>
      <c r="M18" s="696">
        <v>6</v>
      </c>
      <c r="N18" s="696">
        <v>2</v>
      </c>
      <c r="O18" s="697">
        <f t="shared" si="7"/>
        <v>3</v>
      </c>
      <c r="P18" s="696">
        <v>3</v>
      </c>
      <c r="Q18" s="696">
        <v>0</v>
      </c>
      <c r="R18" s="696">
        <v>130</v>
      </c>
      <c r="S18" s="696">
        <v>60</v>
      </c>
      <c r="T18" s="696">
        <v>70</v>
      </c>
      <c r="U18" s="697">
        <v>1</v>
      </c>
      <c r="V18" s="694">
        <f t="shared" si="10"/>
        <v>294200</v>
      </c>
      <c r="W18" s="694">
        <v>225000</v>
      </c>
      <c r="X18" s="694">
        <v>69200</v>
      </c>
      <c r="Y18" s="695" t="s">
        <v>1415</v>
      </c>
      <c r="Z18" s="695">
        <f t="shared" si="9"/>
        <v>0</v>
      </c>
      <c r="AA18" s="698">
        <v>0</v>
      </c>
      <c r="AB18" s="698">
        <v>0</v>
      </c>
      <c r="AC18" s="698">
        <v>0</v>
      </c>
      <c r="AD18" s="696">
        <v>14</v>
      </c>
      <c r="AE18" s="696">
        <v>0</v>
      </c>
      <c r="AF18" s="698">
        <v>0</v>
      </c>
      <c r="AG18" s="698">
        <v>0</v>
      </c>
      <c r="AH18" s="698">
        <v>0</v>
      </c>
      <c r="AI18" s="698">
        <v>1</v>
      </c>
      <c r="AJ18" s="696">
        <v>1</v>
      </c>
      <c r="AK18" s="696">
        <f t="shared" ref="AK18:AK22" si="11">SUM(AL18:AM18)</f>
        <v>20</v>
      </c>
      <c r="AL18" s="696">
        <v>8</v>
      </c>
      <c r="AM18" s="696">
        <v>12</v>
      </c>
      <c r="AN18" s="698">
        <v>1</v>
      </c>
      <c r="AO18" s="702">
        <v>0</v>
      </c>
      <c r="AP18" s="702">
        <v>0</v>
      </c>
      <c r="AQ18" s="696">
        <v>300</v>
      </c>
      <c r="AR18" s="696">
        <v>0</v>
      </c>
      <c r="AS18" s="700"/>
      <c r="AT18" s="700"/>
      <c r="AU18" s="700"/>
      <c r="AV18" s="700"/>
      <c r="AW18" s="700"/>
      <c r="AX18" s="700"/>
      <c r="AY18" s="700"/>
      <c r="AZ18" s="700"/>
      <c r="BA18" s="700"/>
      <c r="BB18" s="700"/>
      <c r="BC18" s="700"/>
      <c r="BD18" s="700"/>
      <c r="BE18" s="700"/>
      <c r="BF18" s="700"/>
    </row>
    <row r="19" spans="1:58" s="701" customFormat="1" ht="18">
      <c r="A19" s="695" t="s">
        <v>1416</v>
      </c>
      <c r="B19" s="696">
        <v>1</v>
      </c>
      <c r="C19" s="697">
        <v>1</v>
      </c>
      <c r="D19" s="696">
        <v>384</v>
      </c>
      <c r="E19" s="696">
        <v>890</v>
      </c>
      <c r="F19" s="696">
        <f t="shared" si="4"/>
        <v>12</v>
      </c>
      <c r="G19" s="696">
        <f t="shared" si="4"/>
        <v>11</v>
      </c>
      <c r="H19" s="697">
        <f t="shared" si="4"/>
        <v>1</v>
      </c>
      <c r="I19" s="697">
        <f t="shared" si="5"/>
        <v>1</v>
      </c>
      <c r="J19" s="696">
        <v>1</v>
      </c>
      <c r="K19" s="696">
        <v>0</v>
      </c>
      <c r="L19" s="696">
        <f t="shared" si="6"/>
        <v>8</v>
      </c>
      <c r="M19" s="696">
        <v>7</v>
      </c>
      <c r="N19" s="696">
        <v>1</v>
      </c>
      <c r="O19" s="697">
        <f t="shared" si="7"/>
        <v>3</v>
      </c>
      <c r="P19" s="696">
        <v>3</v>
      </c>
      <c r="Q19" s="696">
        <v>0</v>
      </c>
      <c r="R19" s="696">
        <f t="shared" si="8"/>
        <v>34</v>
      </c>
      <c r="S19" s="696">
        <v>28</v>
      </c>
      <c r="T19" s="696">
        <v>6</v>
      </c>
      <c r="U19" s="697">
        <v>1</v>
      </c>
      <c r="V19" s="694">
        <f t="shared" si="10"/>
        <v>350000</v>
      </c>
      <c r="W19" s="694">
        <v>120000</v>
      </c>
      <c r="X19" s="694">
        <v>230000</v>
      </c>
      <c r="Y19" s="695" t="s">
        <v>1416</v>
      </c>
      <c r="Z19" s="695">
        <v>0</v>
      </c>
      <c r="AA19" s="698">
        <v>0</v>
      </c>
      <c r="AB19" s="698">
        <v>0</v>
      </c>
      <c r="AC19" s="698">
        <v>0</v>
      </c>
      <c r="AD19" s="696">
        <v>0</v>
      </c>
      <c r="AE19" s="696">
        <v>0</v>
      </c>
      <c r="AF19" s="698">
        <v>0</v>
      </c>
      <c r="AG19" s="698">
        <v>1</v>
      </c>
      <c r="AH19" s="698">
        <v>1</v>
      </c>
      <c r="AI19" s="698">
        <v>1</v>
      </c>
      <c r="AJ19" s="696">
        <v>0</v>
      </c>
      <c r="AK19" s="696">
        <f t="shared" si="11"/>
        <v>0</v>
      </c>
      <c r="AL19" s="696">
        <v>0</v>
      </c>
      <c r="AM19" s="696">
        <v>0</v>
      </c>
      <c r="AN19" s="698">
        <v>1</v>
      </c>
      <c r="AO19" s="702">
        <v>0</v>
      </c>
      <c r="AP19" s="702">
        <v>0</v>
      </c>
      <c r="AQ19" s="696">
        <v>50</v>
      </c>
      <c r="AR19" s="696">
        <v>0</v>
      </c>
      <c r="AS19" s="700"/>
      <c r="AT19" s="700"/>
      <c r="AU19" s="700"/>
      <c r="AV19" s="700"/>
      <c r="AW19" s="700"/>
      <c r="AX19" s="700"/>
      <c r="AY19" s="700"/>
      <c r="AZ19" s="700"/>
      <c r="BA19" s="700"/>
      <c r="BB19" s="700"/>
      <c r="BC19" s="700"/>
      <c r="BD19" s="700"/>
      <c r="BE19" s="700"/>
      <c r="BF19" s="700"/>
    </row>
    <row r="20" spans="1:58" s="701" customFormat="1" ht="18">
      <c r="A20" s="695" t="s">
        <v>1417</v>
      </c>
      <c r="B20" s="696">
        <v>1</v>
      </c>
      <c r="C20" s="697">
        <v>1</v>
      </c>
      <c r="D20" s="696">
        <v>873</v>
      </c>
      <c r="E20" s="696">
        <v>1987</v>
      </c>
      <c r="F20" s="696">
        <f t="shared" si="4"/>
        <v>11</v>
      </c>
      <c r="G20" s="696">
        <f t="shared" si="4"/>
        <v>11</v>
      </c>
      <c r="H20" s="697">
        <f t="shared" si="4"/>
        <v>0</v>
      </c>
      <c r="I20" s="697">
        <f t="shared" si="5"/>
        <v>1</v>
      </c>
      <c r="J20" s="696">
        <v>1</v>
      </c>
      <c r="K20" s="696">
        <v>0</v>
      </c>
      <c r="L20" s="696">
        <f t="shared" si="6"/>
        <v>8</v>
      </c>
      <c r="M20" s="696">
        <v>8</v>
      </c>
      <c r="N20" s="696">
        <v>0</v>
      </c>
      <c r="O20" s="697">
        <f t="shared" si="7"/>
        <v>2</v>
      </c>
      <c r="P20" s="696">
        <v>2</v>
      </c>
      <c r="Q20" s="696">
        <v>0</v>
      </c>
      <c r="R20" s="696">
        <f t="shared" si="8"/>
        <v>47</v>
      </c>
      <c r="S20" s="696">
        <v>38</v>
      </c>
      <c r="T20" s="696">
        <v>9</v>
      </c>
      <c r="U20" s="697">
        <v>1</v>
      </c>
      <c r="V20" s="694">
        <f t="shared" si="10"/>
        <v>72500</v>
      </c>
      <c r="W20" s="694">
        <v>20000</v>
      </c>
      <c r="X20" s="694">
        <v>52500</v>
      </c>
      <c r="Y20" s="695" t="s">
        <v>1417</v>
      </c>
      <c r="Z20" s="695">
        <v>0</v>
      </c>
      <c r="AA20" s="698">
        <v>0</v>
      </c>
      <c r="AB20" s="698">
        <v>0</v>
      </c>
      <c r="AC20" s="698">
        <v>0</v>
      </c>
      <c r="AD20" s="696">
        <v>0</v>
      </c>
      <c r="AE20" s="696">
        <v>1</v>
      </c>
      <c r="AF20" s="698">
        <v>0</v>
      </c>
      <c r="AG20" s="698">
        <v>0</v>
      </c>
      <c r="AH20" s="698">
        <v>0</v>
      </c>
      <c r="AI20" s="698">
        <v>0</v>
      </c>
      <c r="AJ20" s="696">
        <v>0</v>
      </c>
      <c r="AK20" s="696">
        <f t="shared" si="11"/>
        <v>0</v>
      </c>
      <c r="AL20" s="696">
        <v>0</v>
      </c>
      <c r="AM20" s="696">
        <v>0</v>
      </c>
      <c r="AN20" s="698">
        <v>1</v>
      </c>
      <c r="AO20" s="702">
        <v>0</v>
      </c>
      <c r="AP20" s="702">
        <v>0</v>
      </c>
      <c r="AQ20" s="696">
        <v>140</v>
      </c>
      <c r="AR20" s="696">
        <v>0</v>
      </c>
      <c r="AS20" s="700"/>
      <c r="AT20" s="700"/>
      <c r="AU20" s="700"/>
      <c r="AV20" s="700"/>
      <c r="AW20" s="700"/>
      <c r="AX20" s="700"/>
      <c r="AY20" s="700"/>
      <c r="AZ20" s="700"/>
      <c r="BA20" s="700"/>
      <c r="BB20" s="700"/>
      <c r="BC20" s="700"/>
      <c r="BD20" s="700"/>
      <c r="BE20" s="700"/>
      <c r="BF20" s="700"/>
    </row>
    <row r="21" spans="1:58" s="701" customFormat="1" ht="18">
      <c r="A21" s="695" t="s">
        <v>1418</v>
      </c>
      <c r="B21" s="696">
        <v>1</v>
      </c>
      <c r="C21" s="697">
        <v>1</v>
      </c>
      <c r="D21" s="696">
        <v>393</v>
      </c>
      <c r="E21" s="696">
        <v>819</v>
      </c>
      <c r="F21" s="696">
        <f t="shared" si="4"/>
        <v>12</v>
      </c>
      <c r="G21" s="696">
        <f t="shared" si="4"/>
        <v>11</v>
      </c>
      <c r="H21" s="697">
        <f t="shared" si="4"/>
        <v>1</v>
      </c>
      <c r="I21" s="697">
        <f t="shared" si="5"/>
        <v>1</v>
      </c>
      <c r="J21" s="696">
        <v>1</v>
      </c>
      <c r="K21" s="696">
        <v>0</v>
      </c>
      <c r="L21" s="696">
        <f t="shared" si="6"/>
        <v>8</v>
      </c>
      <c r="M21" s="696">
        <v>7</v>
      </c>
      <c r="N21" s="696">
        <v>1</v>
      </c>
      <c r="O21" s="697">
        <f t="shared" si="7"/>
        <v>3</v>
      </c>
      <c r="P21" s="696">
        <v>3</v>
      </c>
      <c r="Q21" s="696">
        <v>0</v>
      </c>
      <c r="R21" s="696">
        <f t="shared" si="8"/>
        <v>45</v>
      </c>
      <c r="S21" s="696">
        <v>25</v>
      </c>
      <c r="T21" s="696">
        <v>20</v>
      </c>
      <c r="U21" s="697">
        <v>1</v>
      </c>
      <c r="V21" s="694">
        <f t="shared" si="10"/>
        <v>194100</v>
      </c>
      <c r="W21" s="694">
        <v>185000</v>
      </c>
      <c r="X21" s="694">
        <v>9100</v>
      </c>
      <c r="Y21" s="695" t="s">
        <v>1418</v>
      </c>
      <c r="Z21" s="695">
        <v>0</v>
      </c>
      <c r="AA21" s="698">
        <v>0</v>
      </c>
      <c r="AB21" s="698">
        <v>0</v>
      </c>
      <c r="AC21" s="698">
        <v>0</v>
      </c>
      <c r="AD21" s="696">
        <v>45</v>
      </c>
      <c r="AE21" s="696">
        <v>1</v>
      </c>
      <c r="AF21" s="698">
        <v>0</v>
      </c>
      <c r="AG21" s="698">
        <v>0</v>
      </c>
      <c r="AH21" s="698">
        <v>1</v>
      </c>
      <c r="AI21" s="698">
        <v>0</v>
      </c>
      <c r="AJ21" s="696">
        <v>1</v>
      </c>
      <c r="AK21" s="696">
        <f t="shared" si="11"/>
        <v>20</v>
      </c>
      <c r="AL21" s="696">
        <v>8</v>
      </c>
      <c r="AM21" s="696">
        <v>12</v>
      </c>
      <c r="AN21" s="698">
        <v>1</v>
      </c>
      <c r="AO21" s="702">
        <v>0</v>
      </c>
      <c r="AP21" s="702">
        <v>0</v>
      </c>
      <c r="AQ21" s="696">
        <v>340</v>
      </c>
      <c r="AR21" s="696">
        <v>0</v>
      </c>
      <c r="AS21" s="700"/>
      <c r="AT21" s="700"/>
      <c r="AU21" s="700"/>
      <c r="AV21" s="700"/>
      <c r="AW21" s="700"/>
      <c r="AX21" s="700"/>
      <c r="AY21" s="700"/>
      <c r="AZ21" s="700"/>
      <c r="BA21" s="700"/>
      <c r="BB21" s="700"/>
      <c r="BC21" s="700"/>
      <c r="BD21" s="700"/>
      <c r="BE21" s="700"/>
      <c r="BF21" s="700"/>
    </row>
    <row r="22" spans="1:58" s="701" customFormat="1" ht="18">
      <c r="A22" s="695" t="s">
        <v>1419</v>
      </c>
      <c r="B22" s="696">
        <v>1</v>
      </c>
      <c r="C22" s="697">
        <v>1</v>
      </c>
      <c r="D22" s="696">
        <v>91</v>
      </c>
      <c r="E22" s="696">
        <v>225</v>
      </c>
      <c r="F22" s="696">
        <f t="shared" si="4"/>
        <v>12</v>
      </c>
      <c r="G22" s="696">
        <f t="shared" si="4"/>
        <v>10</v>
      </c>
      <c r="H22" s="697">
        <f t="shared" si="4"/>
        <v>2</v>
      </c>
      <c r="I22" s="697">
        <f t="shared" si="5"/>
        <v>1</v>
      </c>
      <c r="J22" s="696">
        <v>1</v>
      </c>
      <c r="K22" s="696">
        <v>0</v>
      </c>
      <c r="L22" s="696">
        <f t="shared" si="6"/>
        <v>10</v>
      </c>
      <c r="M22" s="696">
        <v>8</v>
      </c>
      <c r="N22" s="696">
        <v>2</v>
      </c>
      <c r="O22" s="697">
        <f t="shared" si="7"/>
        <v>1</v>
      </c>
      <c r="P22" s="696">
        <v>1</v>
      </c>
      <c r="Q22" s="696">
        <v>0</v>
      </c>
      <c r="R22" s="696">
        <f t="shared" si="8"/>
        <v>46</v>
      </c>
      <c r="S22" s="696">
        <v>30</v>
      </c>
      <c r="T22" s="696">
        <v>16</v>
      </c>
      <c r="U22" s="697">
        <v>1</v>
      </c>
      <c r="V22" s="694">
        <f t="shared" si="10"/>
        <v>233800</v>
      </c>
      <c r="W22" s="694">
        <v>225000</v>
      </c>
      <c r="X22" s="694">
        <v>8800</v>
      </c>
      <c r="Y22" s="695" t="s">
        <v>1419</v>
      </c>
      <c r="Z22" s="695">
        <v>0</v>
      </c>
      <c r="AA22" s="698">
        <v>0</v>
      </c>
      <c r="AB22" s="698">
        <v>0</v>
      </c>
      <c r="AC22" s="698">
        <v>0</v>
      </c>
      <c r="AD22" s="696">
        <v>0</v>
      </c>
      <c r="AE22" s="696">
        <v>0</v>
      </c>
      <c r="AF22" s="698">
        <v>0</v>
      </c>
      <c r="AG22" s="698">
        <v>0</v>
      </c>
      <c r="AH22" s="698">
        <v>0</v>
      </c>
      <c r="AI22" s="698">
        <v>0</v>
      </c>
      <c r="AJ22" s="696">
        <v>0</v>
      </c>
      <c r="AK22" s="696">
        <f t="shared" si="11"/>
        <v>15</v>
      </c>
      <c r="AL22" s="696">
        <v>4</v>
      </c>
      <c r="AM22" s="696">
        <v>11</v>
      </c>
      <c r="AN22" s="698">
        <v>1</v>
      </c>
      <c r="AO22" s="702">
        <v>0</v>
      </c>
      <c r="AP22" s="702">
        <v>0</v>
      </c>
      <c r="AQ22" s="696">
        <v>560</v>
      </c>
      <c r="AR22" s="696">
        <v>0</v>
      </c>
      <c r="AS22" s="700"/>
      <c r="AT22" s="700"/>
      <c r="AU22" s="700"/>
      <c r="AV22" s="700"/>
      <c r="AW22" s="700"/>
      <c r="AX22" s="700"/>
      <c r="AY22" s="700"/>
      <c r="AZ22" s="700"/>
      <c r="BA22" s="700"/>
      <c r="BB22" s="700"/>
      <c r="BC22" s="700"/>
      <c r="BD22" s="700"/>
      <c r="BE22" s="700"/>
      <c r="BF22" s="700"/>
    </row>
    <row r="23" spans="1:58" ht="18.75" customHeight="1">
      <c r="A23" s="672"/>
      <c r="B23" s="672"/>
      <c r="C23" s="703"/>
      <c r="D23" s="703"/>
      <c r="E23" s="703"/>
      <c r="F23" s="703"/>
      <c r="G23" s="703"/>
      <c r="H23" s="703"/>
      <c r="I23" s="703"/>
      <c r="J23" s="703"/>
      <c r="K23" s="703"/>
      <c r="L23" s="703"/>
      <c r="M23" s="703"/>
      <c r="N23" s="703"/>
      <c r="O23" s="703"/>
      <c r="P23" s="703"/>
      <c r="Q23" s="703"/>
      <c r="R23" s="703"/>
      <c r="S23" s="703"/>
      <c r="T23" s="703"/>
      <c r="U23" s="703"/>
      <c r="V23" s="703"/>
      <c r="W23" s="703"/>
      <c r="X23" s="703"/>
      <c r="Y23" s="672"/>
      <c r="Z23" s="672"/>
      <c r="AA23" s="703"/>
      <c r="AB23" s="703"/>
      <c r="AC23" s="703"/>
      <c r="AD23" s="703"/>
      <c r="AE23" s="703"/>
      <c r="AF23" s="703"/>
      <c r="AG23" s="703"/>
      <c r="AH23" s="703"/>
      <c r="AI23" s="703"/>
      <c r="AJ23" s="703"/>
      <c r="AK23" s="703"/>
      <c r="AL23" s="703"/>
      <c r="AM23" s="703"/>
      <c r="AN23" s="703"/>
      <c r="AO23" s="703"/>
      <c r="AP23" s="703"/>
      <c r="AQ23" s="703"/>
      <c r="AR23" s="703"/>
    </row>
    <row r="24" spans="1:58" ht="18.75" customHeight="1">
      <c r="A24" s="672"/>
      <c r="B24" s="672"/>
      <c r="C24" s="704"/>
      <c r="D24" s="704"/>
      <c r="E24" s="704"/>
      <c r="F24" s="704"/>
      <c r="G24" s="704"/>
      <c r="H24" s="704"/>
      <c r="I24" s="704"/>
      <c r="J24" s="704"/>
      <c r="K24" s="704"/>
      <c r="L24" s="704"/>
      <c r="M24" s="704"/>
      <c r="N24" s="704"/>
      <c r="O24" s="704"/>
      <c r="P24" s="704"/>
      <c r="Q24" s="704"/>
      <c r="R24" s="704"/>
      <c r="S24" s="704"/>
      <c r="T24" s="704"/>
      <c r="U24" s="704"/>
      <c r="V24" s="704"/>
      <c r="W24" s="704"/>
      <c r="X24" s="704"/>
      <c r="Y24" s="672"/>
      <c r="Z24" s="704"/>
      <c r="AA24" s="704"/>
      <c r="AB24" s="704"/>
      <c r="AC24" s="704"/>
      <c r="AD24" s="704"/>
      <c r="AE24" s="704"/>
      <c r="AF24" s="704"/>
      <c r="AG24" s="704"/>
      <c r="AH24" s="704"/>
      <c r="AI24" s="704"/>
      <c r="AJ24" s="704"/>
      <c r="AK24" s="704"/>
      <c r="AL24" s="704"/>
      <c r="AM24" s="704"/>
      <c r="AN24" s="704"/>
      <c r="AO24" s="704"/>
      <c r="AP24" s="704"/>
      <c r="AQ24" s="704"/>
      <c r="AR24" s="704"/>
    </row>
    <row r="25" spans="1:58" ht="18.75" customHeight="1">
      <c r="A25" s="672"/>
      <c r="B25" s="672"/>
      <c r="C25" s="704"/>
      <c r="D25" s="704"/>
      <c r="E25" s="704"/>
      <c r="F25" s="704"/>
      <c r="G25" s="704"/>
      <c r="H25" s="704"/>
      <c r="I25" s="704"/>
      <c r="J25" s="704"/>
      <c r="K25" s="704"/>
      <c r="L25" s="704"/>
      <c r="M25" s="704"/>
      <c r="N25" s="704"/>
      <c r="O25" s="704"/>
      <c r="P25" s="704"/>
      <c r="Q25" s="704"/>
      <c r="R25" s="704"/>
      <c r="S25" s="704"/>
      <c r="T25" s="704"/>
      <c r="U25" s="704"/>
      <c r="V25" s="704"/>
      <c r="W25" s="704"/>
      <c r="X25" s="704"/>
      <c r="Y25" s="672"/>
      <c r="Z25" s="704"/>
      <c r="AA25" s="704"/>
      <c r="AB25" s="704"/>
      <c r="AC25" s="704"/>
      <c r="AD25" s="704"/>
      <c r="AE25" s="704"/>
      <c r="AF25" s="704"/>
      <c r="AG25" s="704"/>
      <c r="AH25" s="704"/>
      <c r="AI25" s="704"/>
      <c r="AJ25" s="704"/>
      <c r="AK25" s="704"/>
      <c r="AL25" s="704"/>
      <c r="AM25" s="704"/>
      <c r="AN25" s="704"/>
      <c r="AO25" s="704"/>
      <c r="AP25" s="704"/>
      <c r="AQ25" s="704"/>
      <c r="AR25" s="704"/>
    </row>
    <row r="26" spans="1:58" ht="18.75" customHeight="1">
      <c r="A26" s="672"/>
      <c r="B26" s="672"/>
      <c r="C26" s="704"/>
      <c r="D26" s="704"/>
      <c r="E26" s="704"/>
      <c r="F26" s="704"/>
      <c r="G26" s="704"/>
      <c r="H26" s="704"/>
      <c r="I26" s="704"/>
      <c r="J26" s="704"/>
      <c r="K26" s="704"/>
      <c r="L26" s="704"/>
      <c r="M26" s="704"/>
      <c r="N26" s="704"/>
      <c r="O26" s="704"/>
      <c r="P26" s="704"/>
      <c r="Q26" s="704"/>
      <c r="R26" s="704"/>
      <c r="S26" s="704"/>
      <c r="T26" s="704"/>
      <c r="U26" s="704"/>
      <c r="V26" s="704"/>
      <c r="W26" s="704"/>
      <c r="X26" s="704"/>
      <c r="Y26" s="672"/>
      <c r="Z26" s="704"/>
      <c r="AA26" s="704"/>
      <c r="AB26" s="704"/>
      <c r="AC26" s="704"/>
      <c r="AD26" s="704"/>
      <c r="AE26" s="704"/>
      <c r="AF26" s="704"/>
      <c r="AG26" s="704"/>
      <c r="AH26" s="704"/>
      <c r="AI26" s="704"/>
      <c r="AJ26" s="704"/>
      <c r="AK26" s="704"/>
      <c r="AL26" s="704"/>
      <c r="AM26" s="704"/>
      <c r="AN26" s="704"/>
      <c r="AO26" s="704"/>
      <c r="AP26" s="704"/>
      <c r="AQ26" s="704"/>
      <c r="AR26" s="704"/>
    </row>
    <row r="27" spans="1:58" ht="18.75" customHeight="1">
      <c r="A27" s="672"/>
      <c r="B27" s="672"/>
      <c r="C27" s="704"/>
      <c r="D27" s="704"/>
      <c r="E27" s="704"/>
      <c r="F27" s="704"/>
      <c r="G27" s="704"/>
      <c r="H27" s="704"/>
      <c r="I27" s="704"/>
      <c r="J27" s="704"/>
      <c r="K27" s="704"/>
      <c r="L27" s="704"/>
      <c r="M27" s="704"/>
      <c r="N27" s="704"/>
      <c r="O27" s="704"/>
      <c r="P27" s="704"/>
      <c r="Q27" s="704"/>
      <c r="R27" s="704"/>
      <c r="S27" s="704"/>
      <c r="T27" s="704"/>
      <c r="U27" s="704"/>
      <c r="V27" s="704"/>
      <c r="W27" s="704"/>
      <c r="X27" s="704"/>
      <c r="Y27" s="672"/>
      <c r="Z27" s="704"/>
      <c r="AA27" s="704"/>
      <c r="AB27" s="704"/>
      <c r="AC27" s="704"/>
      <c r="AD27" s="704"/>
      <c r="AE27" s="704"/>
      <c r="AF27" s="704"/>
      <c r="AG27" s="704"/>
      <c r="AH27" s="704"/>
      <c r="AI27" s="704"/>
      <c r="AJ27" s="704"/>
      <c r="AK27" s="704"/>
      <c r="AL27" s="704"/>
      <c r="AM27" s="704"/>
      <c r="AN27" s="704"/>
      <c r="AO27" s="704"/>
      <c r="AP27" s="704"/>
      <c r="AQ27" s="704"/>
      <c r="AR27" s="704"/>
    </row>
    <row r="28" spans="1:58">
      <c r="Q28" s="705"/>
      <c r="W28" s="706"/>
      <c r="Y28" s="2843" t="s">
        <v>813</v>
      </c>
      <c r="Z28" s="708"/>
      <c r="AA28" s="706"/>
      <c r="AB28" s="709"/>
      <c r="AC28" s="2845" t="s">
        <v>814</v>
      </c>
      <c r="AG28" s="708" t="s">
        <v>1420</v>
      </c>
      <c r="AL28" s="2847" t="s">
        <v>1421</v>
      </c>
      <c r="AM28" s="2848"/>
      <c r="AN28" s="706"/>
      <c r="AO28" s="2849" t="s">
        <v>1422</v>
      </c>
      <c r="AP28" s="2850"/>
      <c r="AQ28" s="2850"/>
      <c r="AR28" s="2850"/>
    </row>
    <row r="29" spans="1:58">
      <c r="Q29" s="710"/>
      <c r="W29" s="706"/>
      <c r="Y29" s="2844"/>
      <c r="Z29" s="708"/>
      <c r="AA29" s="706"/>
      <c r="AB29" s="709"/>
      <c r="AC29" s="2846"/>
      <c r="AG29" s="708" t="s">
        <v>1423</v>
      </c>
      <c r="AL29" s="2848"/>
      <c r="AM29" s="2848"/>
      <c r="AN29" s="706"/>
      <c r="AS29" s="706"/>
    </row>
    <row r="30" spans="1:58">
      <c r="Y30" s="711"/>
    </row>
    <row r="31" spans="1:58">
      <c r="Y31" s="707" t="s">
        <v>1424</v>
      </c>
    </row>
    <row r="32" spans="1:58">
      <c r="Y32" s="712" t="s">
        <v>1425</v>
      </c>
    </row>
  </sheetData>
  <mergeCells count="62">
    <mergeCell ref="A3:X3"/>
    <mergeCell ref="Y3:AR3"/>
    <mergeCell ref="A4:X4"/>
    <mergeCell ref="Y4:AR4"/>
    <mergeCell ref="A5:A10"/>
    <mergeCell ref="B5:B9"/>
    <mergeCell ref="C5:C9"/>
    <mergeCell ref="D5:D9"/>
    <mergeCell ref="E5:E9"/>
    <mergeCell ref="F5:Q5"/>
    <mergeCell ref="F6:H6"/>
    <mergeCell ref="I6:K6"/>
    <mergeCell ref="L6:N6"/>
    <mergeCell ref="O6:Q6"/>
    <mergeCell ref="V6:V10"/>
    <mergeCell ref="R5:T6"/>
    <mergeCell ref="Y5:Y10"/>
    <mergeCell ref="Z5:AC6"/>
    <mergeCell ref="AD5:AR5"/>
    <mergeCell ref="S7:S9"/>
    <mergeCell ref="AP6:AP9"/>
    <mergeCell ref="AQ6:AR6"/>
    <mergeCell ref="AD6:AE6"/>
    <mergeCell ref="AF6:AM6"/>
    <mergeCell ref="AN6:AN9"/>
    <mergeCell ref="Z7:Z10"/>
    <mergeCell ref="AA7:AA10"/>
    <mergeCell ref="AB7:AB10"/>
    <mergeCell ref="AC7:AC10"/>
    <mergeCell ref="F7:F9"/>
    <mergeCell ref="G7:G9"/>
    <mergeCell ref="H7:H9"/>
    <mergeCell ref="I7:I9"/>
    <mergeCell ref="J7:J9"/>
    <mergeCell ref="K7:K9"/>
    <mergeCell ref="L7:L9"/>
    <mergeCell ref="M7:M9"/>
    <mergeCell ref="W6:W10"/>
    <mergeCell ref="X6:X10"/>
    <mergeCell ref="N7:N9"/>
    <mergeCell ref="O7:O9"/>
    <mergeCell ref="P7:P9"/>
    <mergeCell ref="Q7:Q9"/>
    <mergeCell ref="R7:R9"/>
    <mergeCell ref="T7:T9"/>
    <mergeCell ref="U5:U9"/>
    <mergeCell ref="Y28:Y29"/>
    <mergeCell ref="AC28:AC29"/>
    <mergeCell ref="AL28:AM29"/>
    <mergeCell ref="AO28:AR28"/>
    <mergeCell ref="AI7:AI9"/>
    <mergeCell ref="AJ7:AM7"/>
    <mergeCell ref="AQ7:AQ9"/>
    <mergeCell ref="AR7:AR9"/>
    <mergeCell ref="AJ8:AJ9"/>
    <mergeCell ref="AK8:AM8"/>
    <mergeCell ref="AD7:AD9"/>
    <mergeCell ref="AO6:AO9"/>
    <mergeCell ref="AE7:AE9"/>
    <mergeCell ref="AF7:AF9"/>
    <mergeCell ref="AG7:AG9"/>
    <mergeCell ref="AH7:AH9"/>
  </mergeCells>
  <phoneticPr fontId="44" type="noConversion"/>
  <hyperlinks>
    <hyperlink ref="AT2" location="預告統計資料發布時間表!A1" display="回發布時間表" xr:uid="{FAD0E8CE-DA26-4F04-9A04-7F207B4DD9A3}"/>
  </hyperlinks>
  <printOptions horizontalCentered="1"/>
  <pageMargins left="0.23622047244094491" right="0.23622047244094491" top="0.74803149606299213" bottom="0.74803149606299213" header="0.31496062992125984" footer="0.31496062992125984"/>
  <pageSetup paperSize="9" scale="63" fitToWidth="2" orientation="landscape" cellComments="asDisplayed" useFirstPageNumber="1" r:id="rId1"/>
  <headerFooter alignWithMargins="0">
    <oddHeader>&amp;R&amp;"標楷體,標準"本表共2頁，第&amp;P頁     　　</oddHead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D9E4-A39F-409E-92A5-325CB875A0EE}">
  <dimension ref="A1:Y1048576"/>
  <sheetViews>
    <sheetView zoomScale="90" zoomScaleNormal="90" workbookViewId="0">
      <selection activeCell="Y2" sqref="Y2"/>
    </sheetView>
  </sheetViews>
  <sheetFormatPr defaultRowHeight="12" customHeight="1"/>
  <cols>
    <col min="1" max="1" width="9.625" style="372" customWidth="1"/>
    <col min="2" max="2" width="6.125" style="372" customWidth="1"/>
    <col min="3" max="5" width="7" style="372" customWidth="1"/>
    <col min="6" max="6" width="9.625" style="372" customWidth="1"/>
    <col min="7" max="12" width="8.875" style="372" customWidth="1"/>
    <col min="13" max="13" width="10.375" style="372" customWidth="1"/>
    <col min="14" max="14" width="8.875" style="372" customWidth="1"/>
    <col min="15" max="18" width="7.375" style="372" customWidth="1"/>
    <col min="19" max="20" width="8.875" style="372" customWidth="1"/>
    <col min="21" max="21" width="4.5" style="372" customWidth="1"/>
    <col min="22" max="23" width="7.375" style="372" customWidth="1"/>
    <col min="24" max="24" width="14.875" style="372" customWidth="1"/>
    <col min="25" max="1024" width="7" style="372" customWidth="1"/>
    <col min="1025" max="16384" width="9" style="372"/>
  </cols>
  <sheetData>
    <row r="1" spans="1:25" ht="16.5" customHeight="1" thickBot="1">
      <c r="A1" s="336" t="s">
        <v>783</v>
      </c>
      <c r="B1" s="337"/>
      <c r="F1" s="373"/>
      <c r="G1" s="373"/>
      <c r="H1" s="373"/>
      <c r="I1" s="373"/>
      <c r="J1" s="373"/>
      <c r="K1" s="373"/>
      <c r="L1" s="373"/>
      <c r="M1" s="373"/>
      <c r="N1" s="373"/>
      <c r="O1" s="373"/>
      <c r="P1" s="373"/>
      <c r="Q1" s="373"/>
      <c r="R1" s="373"/>
      <c r="S1" s="373"/>
      <c r="T1" s="2904" t="s">
        <v>784</v>
      </c>
      <c r="U1" s="2904"/>
      <c r="V1" s="2905" t="s">
        <v>1123</v>
      </c>
      <c r="W1" s="2905"/>
      <c r="X1" s="2905"/>
    </row>
    <row r="2" spans="1:25" ht="16.5" customHeight="1">
      <c r="A2" s="345" t="s">
        <v>821</v>
      </c>
      <c r="B2" s="346" t="s">
        <v>1124</v>
      </c>
      <c r="C2" s="374"/>
      <c r="D2" s="373"/>
      <c r="E2" s="373"/>
      <c r="F2" s="373"/>
      <c r="G2" s="373"/>
      <c r="H2" s="373"/>
      <c r="I2" s="373"/>
      <c r="J2" s="373"/>
      <c r="K2" s="373"/>
      <c r="L2" s="373"/>
      <c r="M2" s="373"/>
      <c r="N2" s="373"/>
      <c r="O2" s="373"/>
      <c r="P2" s="373"/>
      <c r="Q2" s="373"/>
      <c r="R2" s="373"/>
      <c r="S2" s="373"/>
      <c r="T2" s="2906" t="s">
        <v>823</v>
      </c>
      <c r="U2" s="2906"/>
      <c r="V2" s="2906" t="s">
        <v>1151</v>
      </c>
      <c r="W2" s="2906"/>
      <c r="X2" s="2906"/>
      <c r="Y2" s="125" t="s">
        <v>13</v>
      </c>
    </row>
    <row r="3" spans="1:25" ht="21" customHeight="1">
      <c r="A3" s="2907"/>
      <c r="B3" s="2907"/>
      <c r="C3" s="2907"/>
      <c r="D3" s="2907"/>
      <c r="E3" s="2907"/>
      <c r="F3" s="2907"/>
      <c r="G3" s="2907"/>
      <c r="H3" s="2907"/>
      <c r="I3" s="2907"/>
      <c r="J3" s="2907"/>
      <c r="K3" s="2907"/>
      <c r="L3" s="2907"/>
      <c r="M3" s="2907"/>
      <c r="N3" s="2907"/>
      <c r="O3" s="2907"/>
      <c r="P3" s="2907"/>
      <c r="Q3" s="2907"/>
      <c r="R3" s="2907"/>
      <c r="S3" s="2907"/>
      <c r="T3" s="2907"/>
      <c r="U3" s="2907"/>
      <c r="V3" s="2907"/>
      <c r="W3" s="2907"/>
      <c r="X3" s="2907"/>
    </row>
    <row r="4" spans="1:25" ht="24.95" customHeight="1">
      <c r="A4" s="2903" t="s">
        <v>1152</v>
      </c>
      <c r="B4" s="2903"/>
      <c r="C4" s="2903"/>
      <c r="D4" s="2903"/>
      <c r="E4" s="2903"/>
      <c r="F4" s="2903"/>
      <c r="G4" s="2903"/>
      <c r="H4" s="2903"/>
      <c r="I4" s="2903"/>
      <c r="J4" s="2903"/>
      <c r="K4" s="2903"/>
      <c r="L4" s="2903"/>
      <c r="M4" s="2903"/>
      <c r="N4" s="2903"/>
      <c r="O4" s="2903"/>
      <c r="P4" s="2903"/>
      <c r="Q4" s="2903"/>
      <c r="R4" s="2903"/>
      <c r="S4" s="2903"/>
      <c r="T4" s="2903"/>
      <c r="U4" s="2903"/>
      <c r="V4" s="2903"/>
      <c r="W4" s="2903"/>
      <c r="X4" s="2903"/>
    </row>
    <row r="5" spans="1:25" ht="21" customHeight="1">
      <c r="A5" s="2908" t="s">
        <v>1126</v>
      </c>
      <c r="B5" s="2908"/>
      <c r="C5" s="2908"/>
      <c r="D5" s="2908"/>
      <c r="E5" s="2908"/>
      <c r="F5" s="2908"/>
      <c r="G5" s="2908"/>
      <c r="H5" s="2908"/>
      <c r="I5" s="2908"/>
      <c r="J5" s="2908"/>
      <c r="K5" s="2908"/>
      <c r="L5" s="2908"/>
      <c r="M5" s="2908"/>
      <c r="N5" s="2908"/>
      <c r="O5" s="2908"/>
      <c r="P5" s="2908"/>
      <c r="Q5" s="2908"/>
      <c r="R5" s="2908"/>
      <c r="S5" s="2908"/>
      <c r="T5" s="2908"/>
      <c r="U5" s="2908"/>
      <c r="V5" s="2908"/>
      <c r="W5" s="2908"/>
      <c r="X5" s="2908"/>
    </row>
    <row r="6" spans="1:25" s="379" customFormat="1" ht="28.5" customHeight="1">
      <c r="A6" s="2909" t="s">
        <v>1127</v>
      </c>
      <c r="B6" s="2910" t="s">
        <v>1128</v>
      </c>
      <c r="C6" s="2910" t="s">
        <v>1153</v>
      </c>
      <c r="D6" s="2910"/>
      <c r="E6" s="2910"/>
      <c r="F6" s="2910"/>
      <c r="G6" s="2910" t="s">
        <v>1154</v>
      </c>
      <c r="H6" s="2910"/>
      <c r="I6" s="2910"/>
      <c r="J6" s="2910"/>
      <c r="K6" s="2910"/>
      <c r="L6" s="2910"/>
      <c r="M6" s="2910"/>
      <c r="N6" s="2910"/>
      <c r="O6" s="2910"/>
      <c r="P6" s="2910"/>
      <c r="Q6" s="2910"/>
      <c r="R6" s="2910"/>
      <c r="S6" s="2911" t="s">
        <v>1155</v>
      </c>
      <c r="T6" s="2911"/>
      <c r="U6" s="2911"/>
      <c r="V6" s="2911"/>
      <c r="W6" s="2911"/>
      <c r="X6" s="2911"/>
    </row>
    <row r="7" spans="1:25" s="379" customFormat="1" ht="22.5" customHeight="1">
      <c r="A7" s="2909"/>
      <c r="B7" s="2910"/>
      <c r="C7" s="2910" t="s">
        <v>1156</v>
      </c>
      <c r="D7" s="2910"/>
      <c r="E7" s="2910"/>
      <c r="F7" s="2910" t="s">
        <v>1157</v>
      </c>
      <c r="G7" s="2910" t="s">
        <v>1156</v>
      </c>
      <c r="H7" s="2910" t="s">
        <v>1158</v>
      </c>
      <c r="I7" s="2914" t="s">
        <v>1159</v>
      </c>
      <c r="J7" s="2910" t="s">
        <v>1160</v>
      </c>
      <c r="K7" s="2910" t="s">
        <v>1161</v>
      </c>
      <c r="L7" s="2911" t="s">
        <v>1162</v>
      </c>
      <c r="M7" s="380"/>
      <c r="N7" s="2910" t="s">
        <v>1163</v>
      </c>
      <c r="O7" s="2910" t="s">
        <v>1164</v>
      </c>
      <c r="P7" s="2910"/>
      <c r="Q7" s="2910" t="s">
        <v>1165</v>
      </c>
      <c r="R7" s="2910"/>
      <c r="S7" s="2910" t="s">
        <v>1156</v>
      </c>
      <c r="T7" s="2910" t="s">
        <v>1158</v>
      </c>
      <c r="U7" s="2910" t="s">
        <v>1164</v>
      </c>
      <c r="V7" s="2910"/>
      <c r="W7" s="2911" t="s">
        <v>1165</v>
      </c>
      <c r="X7" s="2911"/>
    </row>
    <row r="8" spans="1:25" s="379" customFormat="1" ht="41.25" customHeight="1">
      <c r="A8" s="2909"/>
      <c r="B8" s="2910"/>
      <c r="C8" s="381" t="s">
        <v>833</v>
      </c>
      <c r="D8" s="381" t="s">
        <v>1166</v>
      </c>
      <c r="E8" s="381" t="s">
        <v>1167</v>
      </c>
      <c r="F8" s="2910"/>
      <c r="G8" s="2910"/>
      <c r="H8" s="2910"/>
      <c r="I8" s="2914"/>
      <c r="J8" s="2910"/>
      <c r="K8" s="2910"/>
      <c r="L8" s="2911"/>
      <c r="M8" s="382" t="s">
        <v>1168</v>
      </c>
      <c r="N8" s="2910"/>
      <c r="O8" s="377" t="s">
        <v>1169</v>
      </c>
      <c r="P8" s="377" t="s">
        <v>1170</v>
      </c>
      <c r="Q8" s="377" t="s">
        <v>1171</v>
      </c>
      <c r="R8" s="377" t="s">
        <v>1170</v>
      </c>
      <c r="S8" s="2910"/>
      <c r="T8" s="2910"/>
      <c r="U8" s="383" t="s">
        <v>1172</v>
      </c>
      <c r="V8" s="378" t="s">
        <v>1170</v>
      </c>
      <c r="W8" s="377" t="s">
        <v>1171</v>
      </c>
      <c r="X8" s="378" t="s">
        <v>1170</v>
      </c>
    </row>
    <row r="9" spans="1:25" s="387" customFormat="1" ht="23.25" customHeight="1">
      <c r="A9" s="2909" t="s">
        <v>1138</v>
      </c>
      <c r="B9" s="384" t="s">
        <v>833</v>
      </c>
      <c r="C9" s="385">
        <v>10</v>
      </c>
      <c r="D9" s="385">
        <v>7</v>
      </c>
      <c r="E9" s="385">
        <f>E10</f>
        <v>3</v>
      </c>
      <c r="F9" s="386">
        <f>F10</f>
        <v>51632</v>
      </c>
      <c r="G9" s="386">
        <f>G10</f>
        <v>1</v>
      </c>
      <c r="H9" s="386">
        <f>H10</f>
        <v>2880</v>
      </c>
      <c r="I9" s="385">
        <v>573</v>
      </c>
      <c r="J9" s="385">
        <v>2307</v>
      </c>
      <c r="K9" s="386">
        <f>K10</f>
        <v>39</v>
      </c>
      <c r="L9" s="386" t="str">
        <f>L10</f>
        <v>-</v>
      </c>
      <c r="M9" s="386" t="s">
        <v>1139</v>
      </c>
      <c r="N9" s="386">
        <f>N10</f>
        <v>39</v>
      </c>
      <c r="O9" s="386" t="str">
        <f>O10</f>
        <v>-</v>
      </c>
      <c r="P9" s="386" t="str">
        <f>P10</f>
        <v>-</v>
      </c>
      <c r="Q9" s="386" t="str">
        <f>Q10</f>
        <v>-</v>
      </c>
      <c r="R9" s="386" t="str">
        <f>R10</f>
        <v>-</v>
      </c>
      <c r="S9" s="385">
        <v>10</v>
      </c>
      <c r="T9" s="386">
        <f>T10</f>
        <v>48752</v>
      </c>
      <c r="U9" s="386" t="str">
        <f>U10</f>
        <v>-</v>
      </c>
      <c r="V9" s="386" t="str">
        <f>V10</f>
        <v>-</v>
      </c>
      <c r="W9" s="385">
        <v>158</v>
      </c>
      <c r="X9" s="385">
        <v>36</v>
      </c>
    </row>
    <row r="10" spans="1:25" ht="23.25" customHeight="1">
      <c r="A10" s="2909"/>
      <c r="B10" s="376" t="s">
        <v>1140</v>
      </c>
      <c r="C10" s="388">
        <v>10</v>
      </c>
      <c r="D10" s="388">
        <v>7</v>
      </c>
      <c r="E10" s="388">
        <v>3</v>
      </c>
      <c r="F10" s="389">
        <v>51632</v>
      </c>
      <c r="G10" s="389">
        <v>1</v>
      </c>
      <c r="H10" s="389">
        <v>2880</v>
      </c>
      <c r="I10" s="390">
        <v>573</v>
      </c>
      <c r="J10" s="390">
        <v>2307</v>
      </c>
      <c r="K10" s="389">
        <v>39</v>
      </c>
      <c r="L10" s="389" t="s">
        <v>1139</v>
      </c>
      <c r="M10" s="389" t="s">
        <v>1139</v>
      </c>
      <c r="N10" s="389">
        <v>39</v>
      </c>
      <c r="O10" s="389" t="s">
        <v>1139</v>
      </c>
      <c r="P10" s="389" t="s">
        <v>1139</v>
      </c>
      <c r="Q10" s="389" t="s">
        <v>1139</v>
      </c>
      <c r="R10" s="389" t="s">
        <v>1139</v>
      </c>
      <c r="S10" s="390">
        <v>10</v>
      </c>
      <c r="T10" s="389">
        <v>48752</v>
      </c>
      <c r="U10" s="391" t="s">
        <v>1139</v>
      </c>
      <c r="V10" s="391" t="s">
        <v>1139</v>
      </c>
      <c r="W10" s="392">
        <v>158</v>
      </c>
      <c r="X10" s="392">
        <v>36</v>
      </c>
    </row>
    <row r="11" spans="1:25" ht="23.25" customHeight="1">
      <c r="A11" s="2909"/>
      <c r="B11" s="376" t="s">
        <v>1141</v>
      </c>
      <c r="C11" s="393" t="s">
        <v>1139</v>
      </c>
      <c r="D11" s="393" t="s">
        <v>1139</v>
      </c>
      <c r="E11" s="393" t="s">
        <v>1139</v>
      </c>
      <c r="F11" s="393" t="s">
        <v>1139</v>
      </c>
      <c r="G11" s="393" t="s">
        <v>1139</v>
      </c>
      <c r="H11" s="393" t="s">
        <v>1139</v>
      </c>
      <c r="I11" s="393" t="s">
        <v>1139</v>
      </c>
      <c r="J11" s="393" t="s">
        <v>1139</v>
      </c>
      <c r="K11" s="393" t="s">
        <v>1139</v>
      </c>
      <c r="L11" s="393" t="s">
        <v>1139</v>
      </c>
      <c r="M11" s="393" t="s">
        <v>1139</v>
      </c>
      <c r="N11" s="393" t="s">
        <v>1139</v>
      </c>
      <c r="O11" s="393" t="s">
        <v>1139</v>
      </c>
      <c r="P11" s="393" t="s">
        <v>1139</v>
      </c>
      <c r="Q11" s="393" t="s">
        <v>1139</v>
      </c>
      <c r="R11" s="393" t="s">
        <v>1139</v>
      </c>
      <c r="S11" s="393" t="s">
        <v>1139</v>
      </c>
      <c r="T11" s="393" t="s">
        <v>1139</v>
      </c>
      <c r="U11" s="393" t="s">
        <v>1139</v>
      </c>
      <c r="V11" s="393" t="s">
        <v>1139</v>
      </c>
      <c r="W11" s="393" t="s">
        <v>1139</v>
      </c>
      <c r="X11" s="393" t="s">
        <v>1139</v>
      </c>
    </row>
    <row r="12" spans="1:25" s="387" customFormat="1" ht="23.25" customHeight="1">
      <c r="A12" s="2912"/>
      <c r="B12" s="376" t="s">
        <v>833</v>
      </c>
      <c r="C12" s="394"/>
      <c r="D12" s="394"/>
      <c r="E12" s="394"/>
      <c r="F12" s="394"/>
      <c r="G12" s="394"/>
      <c r="H12" s="394"/>
      <c r="I12" s="394"/>
      <c r="J12" s="394"/>
      <c r="K12" s="394"/>
      <c r="L12" s="394"/>
      <c r="M12" s="394"/>
      <c r="N12" s="394"/>
      <c r="O12" s="394"/>
      <c r="P12" s="394"/>
      <c r="Q12" s="394"/>
      <c r="R12" s="394"/>
      <c r="S12" s="394"/>
      <c r="T12" s="394"/>
      <c r="U12" s="395"/>
      <c r="V12" s="395"/>
      <c r="W12" s="395"/>
      <c r="X12" s="395"/>
    </row>
    <row r="13" spans="1:25" ht="23.25" customHeight="1">
      <c r="A13" s="2912"/>
      <c r="B13" s="376" t="s">
        <v>1140</v>
      </c>
      <c r="C13" s="396"/>
      <c r="D13" s="396"/>
      <c r="E13" s="396"/>
      <c r="F13" s="389"/>
      <c r="G13" s="389"/>
      <c r="H13" s="389"/>
      <c r="I13" s="389"/>
      <c r="J13" s="389"/>
      <c r="K13" s="389"/>
      <c r="L13" s="389"/>
      <c r="M13" s="389"/>
      <c r="N13" s="389"/>
      <c r="O13" s="389"/>
      <c r="P13" s="389"/>
      <c r="Q13" s="389"/>
      <c r="R13" s="389"/>
      <c r="S13" s="389"/>
      <c r="T13" s="389"/>
      <c r="U13" s="397"/>
      <c r="V13" s="397"/>
      <c r="W13" s="397"/>
      <c r="X13" s="397"/>
    </row>
    <row r="14" spans="1:25" ht="23.25" customHeight="1">
      <c r="A14" s="2912"/>
      <c r="B14" s="376" t="s">
        <v>1141</v>
      </c>
      <c r="C14" s="396"/>
      <c r="D14" s="396"/>
      <c r="E14" s="396"/>
      <c r="F14" s="389"/>
      <c r="G14" s="389"/>
      <c r="H14" s="389"/>
      <c r="I14" s="389"/>
      <c r="J14" s="389"/>
      <c r="K14" s="389"/>
      <c r="L14" s="389"/>
      <c r="M14" s="389"/>
      <c r="N14" s="389"/>
      <c r="O14" s="389"/>
      <c r="P14" s="389"/>
      <c r="Q14" s="389"/>
      <c r="R14" s="389"/>
      <c r="S14" s="389"/>
      <c r="T14" s="389"/>
      <c r="U14" s="397"/>
      <c r="V14" s="397"/>
      <c r="W14" s="397"/>
      <c r="X14" s="397"/>
    </row>
    <row r="15" spans="1:25" s="387" customFormat="1" ht="23.25" customHeight="1">
      <c r="A15" s="2912"/>
      <c r="B15" s="376" t="s">
        <v>833</v>
      </c>
      <c r="C15" s="394"/>
      <c r="D15" s="394"/>
      <c r="E15" s="394"/>
      <c r="F15" s="394"/>
      <c r="G15" s="394"/>
      <c r="H15" s="394"/>
      <c r="I15" s="394"/>
      <c r="J15" s="394"/>
      <c r="K15" s="394"/>
      <c r="L15" s="394"/>
      <c r="M15" s="394"/>
      <c r="N15" s="394"/>
      <c r="O15" s="394"/>
      <c r="P15" s="394"/>
      <c r="Q15" s="394"/>
      <c r="R15" s="394"/>
      <c r="S15" s="394"/>
      <c r="T15" s="394"/>
      <c r="U15" s="395"/>
      <c r="V15" s="395"/>
      <c r="W15" s="395"/>
      <c r="X15" s="395"/>
    </row>
    <row r="16" spans="1:25" ht="23.25" customHeight="1">
      <c r="A16" s="2912"/>
      <c r="B16" s="376" t="s">
        <v>1140</v>
      </c>
      <c r="C16" s="396"/>
      <c r="D16" s="396"/>
      <c r="E16" s="396"/>
      <c r="F16" s="389"/>
      <c r="G16" s="389"/>
      <c r="H16" s="389"/>
      <c r="I16" s="389"/>
      <c r="J16" s="389"/>
      <c r="K16" s="389"/>
      <c r="L16" s="389"/>
      <c r="M16" s="389"/>
      <c r="N16" s="389"/>
      <c r="O16" s="389"/>
      <c r="P16" s="389"/>
      <c r="Q16" s="389"/>
      <c r="R16" s="389"/>
      <c r="S16" s="389"/>
      <c r="T16" s="389"/>
      <c r="U16" s="397"/>
      <c r="V16" s="397"/>
      <c r="W16" s="397"/>
      <c r="X16" s="397"/>
    </row>
    <row r="17" spans="1:24" ht="23.25" customHeight="1">
      <c r="A17" s="2912"/>
      <c r="B17" s="376" t="s">
        <v>1141</v>
      </c>
      <c r="C17" s="396"/>
      <c r="D17" s="396"/>
      <c r="E17" s="396"/>
      <c r="F17" s="389"/>
      <c r="G17" s="389"/>
      <c r="H17" s="389"/>
      <c r="I17" s="389"/>
      <c r="J17" s="389"/>
      <c r="K17" s="389"/>
      <c r="L17" s="389"/>
      <c r="M17" s="389"/>
      <c r="N17" s="389"/>
      <c r="O17" s="389"/>
      <c r="P17" s="389"/>
      <c r="Q17" s="389"/>
      <c r="R17" s="389"/>
      <c r="S17" s="389"/>
      <c r="T17" s="389"/>
      <c r="U17" s="397"/>
      <c r="V17" s="397"/>
      <c r="W17" s="397"/>
      <c r="X17" s="397"/>
    </row>
    <row r="18" spans="1:24" s="387" customFormat="1" ht="23.25" customHeight="1">
      <c r="A18" s="2912"/>
      <c r="B18" s="376" t="s">
        <v>833</v>
      </c>
      <c r="C18" s="394"/>
      <c r="D18" s="394"/>
      <c r="E18" s="394"/>
      <c r="F18" s="394"/>
      <c r="G18" s="394"/>
      <c r="H18" s="394"/>
      <c r="I18" s="394"/>
      <c r="J18" s="394"/>
      <c r="K18" s="394"/>
      <c r="L18" s="394"/>
      <c r="M18" s="394"/>
      <c r="N18" s="394"/>
      <c r="O18" s="394"/>
      <c r="P18" s="394"/>
      <c r="Q18" s="394"/>
      <c r="R18" s="394"/>
      <c r="S18" s="394"/>
      <c r="T18" s="394"/>
      <c r="U18" s="395"/>
      <c r="V18" s="395"/>
      <c r="W18" s="395"/>
      <c r="X18" s="395"/>
    </row>
    <row r="19" spans="1:24" ht="23.25" customHeight="1">
      <c r="A19" s="2912"/>
      <c r="B19" s="376" t="s">
        <v>1140</v>
      </c>
      <c r="C19" s="396"/>
      <c r="D19" s="396"/>
      <c r="E19" s="396"/>
      <c r="F19" s="389"/>
      <c r="G19" s="389"/>
      <c r="H19" s="389"/>
      <c r="I19" s="389"/>
      <c r="J19" s="389"/>
      <c r="K19" s="389"/>
      <c r="L19" s="389"/>
      <c r="M19" s="389"/>
      <c r="N19" s="389"/>
      <c r="O19" s="389"/>
      <c r="P19" s="389"/>
      <c r="Q19" s="389"/>
      <c r="R19" s="389"/>
      <c r="S19" s="389"/>
      <c r="T19" s="389"/>
      <c r="U19" s="397"/>
      <c r="V19" s="397"/>
      <c r="W19" s="397"/>
      <c r="X19" s="397"/>
    </row>
    <row r="20" spans="1:24" ht="23.25" customHeight="1">
      <c r="A20" s="2912"/>
      <c r="B20" s="376" t="s">
        <v>1141</v>
      </c>
      <c r="C20" s="396"/>
      <c r="D20" s="396"/>
      <c r="E20" s="396"/>
      <c r="F20" s="389"/>
      <c r="G20" s="389"/>
      <c r="H20" s="389"/>
      <c r="I20" s="389"/>
      <c r="J20" s="389"/>
      <c r="K20" s="389"/>
      <c r="L20" s="389"/>
      <c r="M20" s="389"/>
      <c r="N20" s="389"/>
      <c r="O20" s="389"/>
      <c r="P20" s="389"/>
      <c r="Q20" s="389"/>
      <c r="R20" s="389"/>
      <c r="S20" s="389"/>
      <c r="T20" s="389"/>
      <c r="U20" s="397"/>
      <c r="V20" s="397"/>
      <c r="W20" s="397"/>
      <c r="X20" s="397"/>
    </row>
    <row r="21" spans="1:24" s="366" customFormat="1" ht="24" customHeight="1">
      <c r="A21" s="361" t="s">
        <v>1142</v>
      </c>
      <c r="B21" s="2913" t="s">
        <v>1173</v>
      </c>
      <c r="C21" s="2913"/>
      <c r="D21" s="2913"/>
      <c r="E21" s="2913"/>
      <c r="F21" s="2913"/>
      <c r="G21" s="2913"/>
      <c r="H21" s="2913"/>
      <c r="I21" s="2913"/>
      <c r="J21" s="2913"/>
      <c r="K21" s="2913"/>
      <c r="L21" s="2913"/>
      <c r="M21" s="2913"/>
      <c r="N21" s="2913"/>
      <c r="O21" s="364"/>
      <c r="P21" s="398"/>
      <c r="Q21" s="364"/>
      <c r="R21" s="398"/>
      <c r="S21" s="363"/>
      <c r="T21" s="363"/>
      <c r="U21" s="363"/>
      <c r="V21" s="363"/>
      <c r="W21" s="363"/>
      <c r="X21" s="363"/>
    </row>
    <row r="22" spans="1:24" s="366" customFormat="1" ht="16.899999999999999" customHeight="1">
      <c r="A22" s="341"/>
      <c r="B22" s="365"/>
      <c r="C22" s="365"/>
      <c r="D22" s="365"/>
      <c r="E22" s="365"/>
      <c r="G22" s="367"/>
      <c r="H22" s="367"/>
      <c r="J22" s="367"/>
      <c r="K22" s="367"/>
      <c r="M22" s="365"/>
      <c r="N22" s="365"/>
      <c r="O22" s="367"/>
      <c r="P22" s="368"/>
      <c r="Q22" s="367"/>
      <c r="R22" s="368"/>
      <c r="X22" s="368" t="s">
        <v>1143</v>
      </c>
    </row>
    <row r="23" spans="1:24" s="366" customFormat="1" ht="13.5" customHeight="1">
      <c r="A23" s="369" t="s">
        <v>813</v>
      </c>
      <c r="B23" s="365"/>
      <c r="C23" s="365"/>
      <c r="D23" s="365"/>
      <c r="E23" s="365"/>
      <c r="F23" s="367" t="s">
        <v>814</v>
      </c>
      <c r="H23" s="365"/>
      <c r="K23" s="365" t="s">
        <v>815</v>
      </c>
      <c r="M23" s="365"/>
      <c r="O23" s="365"/>
      <c r="P23" s="367" t="s">
        <v>816</v>
      </c>
    </row>
    <row r="24" spans="1:24" s="366" customFormat="1" ht="13.5" customHeight="1">
      <c r="H24" s="365"/>
      <c r="K24" s="365" t="s">
        <v>817</v>
      </c>
      <c r="M24" s="365"/>
      <c r="N24" s="369"/>
      <c r="O24" s="365"/>
      <c r="Q24" s="365"/>
      <c r="S24" s="365"/>
    </row>
    <row r="25" spans="1:24" ht="16.5" customHeight="1">
      <c r="A25" s="399" t="s">
        <v>818</v>
      </c>
      <c r="B25" s="399"/>
      <c r="C25" s="373"/>
      <c r="D25" s="373"/>
      <c r="E25" s="373"/>
      <c r="F25" s="373"/>
      <c r="G25" s="373"/>
      <c r="H25" s="373"/>
      <c r="I25" s="373"/>
      <c r="J25" s="373"/>
      <c r="K25" s="373"/>
      <c r="L25" s="373"/>
      <c r="M25" s="373"/>
      <c r="N25" s="373"/>
      <c r="O25" s="373"/>
      <c r="P25" s="373"/>
      <c r="Q25" s="373"/>
      <c r="R25" s="373"/>
      <c r="S25" s="373"/>
      <c r="T25" s="373"/>
    </row>
    <row r="26" spans="1:24" ht="16.5" customHeight="1">
      <c r="A26" s="371" t="s">
        <v>1174</v>
      </c>
      <c r="B26" s="399"/>
      <c r="C26" s="373"/>
      <c r="D26" s="373"/>
      <c r="E26" s="373"/>
      <c r="F26" s="373"/>
      <c r="G26" s="373"/>
      <c r="H26" s="373"/>
      <c r="I26" s="373"/>
      <c r="J26" s="373"/>
      <c r="K26" s="373"/>
      <c r="L26" s="373"/>
      <c r="M26" s="373"/>
      <c r="N26" s="373"/>
      <c r="O26" s="373"/>
      <c r="P26" s="373"/>
      <c r="Q26" s="373"/>
      <c r="R26" s="373"/>
      <c r="S26" s="373"/>
      <c r="T26" s="373"/>
    </row>
    <row r="27" spans="1:24" ht="16.5" customHeight="1">
      <c r="B27" s="400" t="s">
        <v>1175</v>
      </c>
    </row>
    <row r="28" spans="1:24" ht="15.6" customHeight="1"/>
    <row r="29" spans="1:24" ht="16.5" customHeight="1"/>
    <row r="30" spans="1:24" ht="16.5" customHeight="1"/>
    <row r="31" spans="1:24" s="379" customFormat="1" ht="28.5" customHeight="1"/>
    <row r="32" spans="1:24" s="379" customFormat="1" ht="28.5" customHeight="1"/>
    <row r="33" spans="21:24" s="379" customFormat="1" ht="53.25" customHeight="1"/>
    <row r="34" spans="21:24" s="387" customFormat="1" ht="23.25" customHeight="1"/>
    <row r="35" spans="21:24" ht="23.25" customHeight="1"/>
    <row r="36" spans="21:24" ht="23.25" customHeight="1"/>
    <row r="37" spans="21:24" s="387" customFormat="1" ht="23.25" customHeight="1"/>
    <row r="38" spans="21:24" ht="23.25" customHeight="1"/>
    <row r="39" spans="21:24" ht="23.25" customHeight="1"/>
    <row r="40" spans="21:24" s="387" customFormat="1" ht="23.25" customHeight="1"/>
    <row r="41" spans="21:24" ht="23.25" customHeight="1"/>
    <row r="42" spans="21:24" ht="23.25" customHeight="1"/>
    <row r="43" spans="21:24" s="387" customFormat="1" ht="23.25" customHeight="1"/>
    <row r="44" spans="21:24" ht="23.25" customHeight="1"/>
    <row r="45" spans="21:24" ht="23.25" customHeight="1"/>
    <row r="46" spans="21:24" ht="14.25" customHeight="1"/>
    <row r="47" spans="21:24" ht="14.25" customHeight="1"/>
    <row r="48" spans="21:24" ht="16.5" customHeight="1">
      <c r="U48" s="373"/>
      <c r="V48" s="373"/>
      <c r="W48" s="373"/>
      <c r="X48" s="373"/>
    </row>
    <row r="49" spans="1:24" ht="16.5" customHeight="1">
      <c r="U49" s="373"/>
      <c r="V49" s="373"/>
      <c r="W49" s="373"/>
      <c r="X49" s="373"/>
    </row>
    <row r="50" spans="1:24" ht="12" customHeight="1">
      <c r="A50" s="401"/>
      <c r="B50" s="401"/>
      <c r="C50" s="401"/>
      <c r="D50" s="401"/>
      <c r="E50" s="401"/>
      <c r="F50" s="401"/>
      <c r="G50" s="401"/>
      <c r="H50" s="401"/>
      <c r="I50" s="401"/>
      <c r="J50" s="401"/>
      <c r="K50" s="401"/>
      <c r="L50" s="401"/>
      <c r="M50" s="401"/>
      <c r="N50" s="401"/>
      <c r="O50" s="401"/>
      <c r="P50" s="401"/>
      <c r="Q50" s="401"/>
      <c r="R50" s="401"/>
      <c r="S50" s="401"/>
      <c r="T50" s="401"/>
      <c r="U50" s="401"/>
      <c r="V50" s="401"/>
      <c r="W50" s="401"/>
      <c r="X50" s="401"/>
    </row>
    <row r="1048574" ht="12.75" customHeight="1"/>
    <row r="1048575" ht="12.75" customHeight="1"/>
    <row r="1048576" ht="12.75" customHeight="1"/>
  </sheetData>
  <mergeCells count="32">
    <mergeCell ref="A12:A14"/>
    <mergeCell ref="A15:A17"/>
    <mergeCell ref="A18:A20"/>
    <mergeCell ref="B21:N21"/>
    <mergeCell ref="Q7:R7"/>
    <mergeCell ref="A9:A11"/>
    <mergeCell ref="I7:I8"/>
    <mergeCell ref="J7:J8"/>
    <mergeCell ref="K7:K8"/>
    <mergeCell ref="L7:L8"/>
    <mergeCell ref="A5:X5"/>
    <mergeCell ref="A6:A8"/>
    <mergeCell ref="B6:B8"/>
    <mergeCell ref="C6:F6"/>
    <mergeCell ref="G6:R6"/>
    <mergeCell ref="S6:X6"/>
    <mergeCell ref="C7:E7"/>
    <mergeCell ref="F7:F8"/>
    <mergeCell ref="G7:G8"/>
    <mergeCell ref="H7:H8"/>
    <mergeCell ref="S7:S8"/>
    <mergeCell ref="T7:T8"/>
    <mergeCell ref="U7:V7"/>
    <mergeCell ref="W7:X7"/>
    <mergeCell ref="N7:N8"/>
    <mergeCell ref="O7:P7"/>
    <mergeCell ref="A4:X4"/>
    <mergeCell ref="T1:U1"/>
    <mergeCell ref="V1:X1"/>
    <mergeCell ref="T2:U2"/>
    <mergeCell ref="V2:X2"/>
    <mergeCell ref="A3:X3"/>
  </mergeCells>
  <phoneticPr fontId="44" type="noConversion"/>
  <hyperlinks>
    <hyperlink ref="Y2" location="預告統計資料發布時間表!A1" display="回發布時間表" xr:uid="{85C6FC2F-9449-4945-B611-E371E5F269D6}"/>
  </hyperlinks>
  <printOptions horizontalCentered="1" verticalCentered="1"/>
  <pageMargins left="0.59015748031496063" right="0.55157480314960627" top="1.0826771653543306" bottom="0.88543307086614176" header="0.78740157480314954" footer="0.59015748031496063"/>
  <pageSetup paperSize="0" scale="60" fitToWidth="0" fitToHeight="0" pageOrder="overThenDown" orientation="portrait" horizontalDpi="0" verticalDpi="0" copies="0"/>
  <headerFooter alignWithMargins="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08826-8FDC-4698-9954-5C10EC1F0A86}">
  <dimension ref="A1:IU67"/>
  <sheetViews>
    <sheetView workbookViewId="0">
      <selection activeCell="L2" sqref="L2"/>
    </sheetView>
  </sheetViews>
  <sheetFormatPr defaultRowHeight="16.5" customHeight="1"/>
  <cols>
    <col min="1" max="1" width="12.625" style="344" customWidth="1"/>
    <col min="2" max="2" width="10.625" style="344" customWidth="1"/>
    <col min="3" max="3" width="19.375" style="344" customWidth="1"/>
    <col min="4" max="4" width="18.625" style="344" customWidth="1"/>
    <col min="5" max="6" width="20.75" style="344" customWidth="1"/>
    <col min="7" max="7" width="19.625" style="344" customWidth="1"/>
    <col min="8" max="8" width="17" style="344" customWidth="1"/>
    <col min="9" max="11" width="12.625" style="344" customWidth="1"/>
    <col min="12" max="255" width="9" style="344" customWidth="1"/>
    <col min="256" max="1022" width="9" style="340" customWidth="1"/>
    <col min="1023" max="1024" width="7" style="340" customWidth="1"/>
    <col min="1025" max="16384" width="9" style="340"/>
  </cols>
  <sheetData>
    <row r="1" spans="1:12" ht="16.5" customHeight="1" thickBot="1">
      <c r="A1" s="336" t="s">
        <v>783</v>
      </c>
      <c r="B1" s="337"/>
      <c r="C1" s="338"/>
      <c r="D1" s="339"/>
      <c r="E1" s="340"/>
      <c r="F1" s="341"/>
      <c r="G1" s="342"/>
      <c r="H1" s="343" t="s">
        <v>784</v>
      </c>
      <c r="I1" s="2904" t="s">
        <v>1123</v>
      </c>
      <c r="J1" s="2904"/>
      <c r="K1" s="2904"/>
    </row>
    <row r="2" spans="1:12" ht="18" customHeight="1">
      <c r="A2" s="345" t="s">
        <v>821</v>
      </c>
      <c r="B2" s="346" t="s">
        <v>1124</v>
      </c>
      <c r="C2" s="347"/>
      <c r="D2" s="348"/>
      <c r="E2" s="340"/>
      <c r="F2" s="349"/>
      <c r="G2" s="350"/>
      <c r="H2" s="343" t="s">
        <v>823</v>
      </c>
      <c r="I2" s="2915" t="s">
        <v>1125</v>
      </c>
      <c r="J2" s="2915"/>
      <c r="K2" s="2915"/>
      <c r="L2" s="125" t="s">
        <v>13</v>
      </c>
    </row>
    <row r="3" spans="1:12" ht="14.25" customHeight="1">
      <c r="A3" s="2916"/>
      <c r="B3" s="2916"/>
      <c r="C3" s="2916"/>
      <c r="D3" s="2916"/>
      <c r="E3" s="2916"/>
      <c r="F3" s="2916"/>
      <c r="G3" s="2916"/>
      <c r="H3" s="2916"/>
      <c r="I3" s="2916"/>
      <c r="J3" s="2916"/>
      <c r="K3" s="2916"/>
    </row>
    <row r="4" spans="1:12" ht="28.5" customHeight="1">
      <c r="A4" s="2917" t="s">
        <v>1148</v>
      </c>
      <c r="B4" s="2917"/>
      <c r="C4" s="2917"/>
      <c r="D4" s="2917"/>
      <c r="E4" s="2917"/>
      <c r="F4" s="2917"/>
      <c r="G4" s="2917"/>
      <c r="H4" s="2917"/>
      <c r="I4" s="2917"/>
      <c r="J4" s="2917"/>
      <c r="K4" s="2917"/>
    </row>
    <row r="5" spans="1:12" ht="19.5" customHeight="1">
      <c r="A5" s="2918" t="s">
        <v>1126</v>
      </c>
      <c r="B5" s="2918"/>
      <c r="C5" s="2918"/>
      <c r="D5" s="2918"/>
      <c r="E5" s="2918"/>
      <c r="F5" s="2918"/>
      <c r="G5" s="2918"/>
      <c r="H5" s="2918"/>
      <c r="I5" s="2918"/>
      <c r="J5" s="2918"/>
      <c r="K5" s="2918"/>
    </row>
    <row r="6" spans="1:12" ht="59.25" customHeight="1">
      <c r="A6" s="2923" t="s">
        <v>1127</v>
      </c>
      <c r="B6" s="2921" t="s">
        <v>1128</v>
      </c>
      <c r="C6" s="2921" t="s">
        <v>1129</v>
      </c>
      <c r="D6" s="2921" t="s">
        <v>1130</v>
      </c>
      <c r="E6" s="2920" t="s">
        <v>1131</v>
      </c>
      <c r="F6" s="2920" t="s">
        <v>1132</v>
      </c>
      <c r="G6" s="2921" t="s">
        <v>1133</v>
      </c>
      <c r="H6" s="2922" t="s">
        <v>1134</v>
      </c>
      <c r="I6" s="2922"/>
      <c r="J6" s="2922"/>
      <c r="K6" s="2922"/>
      <c r="L6" s="354"/>
    </row>
    <row r="7" spans="1:12" ht="20.25" customHeight="1">
      <c r="A7" s="2923"/>
      <c r="B7" s="2921"/>
      <c r="C7" s="2921"/>
      <c r="D7" s="2921"/>
      <c r="E7" s="2920"/>
      <c r="F7" s="2920"/>
      <c r="G7" s="2921"/>
      <c r="H7" s="353" t="s">
        <v>833</v>
      </c>
      <c r="I7" s="355" t="s">
        <v>1135</v>
      </c>
      <c r="J7" s="355" t="s">
        <v>1136</v>
      </c>
      <c r="K7" s="353" t="s">
        <v>1137</v>
      </c>
      <c r="L7" s="354"/>
    </row>
    <row r="8" spans="1:12" ht="19.5" customHeight="1">
      <c r="A8" s="2923" t="s">
        <v>1138</v>
      </c>
      <c r="B8" s="356" t="s">
        <v>833</v>
      </c>
      <c r="C8" s="357" t="s">
        <v>1139</v>
      </c>
      <c r="D8" s="357" t="s">
        <v>1139</v>
      </c>
      <c r="E8" s="357" t="s">
        <v>1139</v>
      </c>
      <c r="F8" s="357" t="s">
        <v>1139</v>
      </c>
      <c r="G8" s="357" t="s">
        <v>1139</v>
      </c>
      <c r="H8" s="357" t="s">
        <v>1139</v>
      </c>
      <c r="I8" s="357" t="s">
        <v>1139</v>
      </c>
      <c r="J8" s="357" t="s">
        <v>1139</v>
      </c>
      <c r="K8" s="357" t="s">
        <v>1139</v>
      </c>
    </row>
    <row r="9" spans="1:12" ht="19.5" customHeight="1">
      <c r="A9" s="2923"/>
      <c r="B9" s="351" t="s">
        <v>1140</v>
      </c>
      <c r="C9" s="357" t="s">
        <v>1139</v>
      </c>
      <c r="D9" s="357" t="s">
        <v>1139</v>
      </c>
      <c r="E9" s="357" t="s">
        <v>1139</v>
      </c>
      <c r="F9" s="357" t="s">
        <v>1139</v>
      </c>
      <c r="G9" s="357" t="s">
        <v>1139</v>
      </c>
      <c r="H9" s="357" t="s">
        <v>1139</v>
      </c>
      <c r="I9" s="357" t="s">
        <v>1139</v>
      </c>
      <c r="J9" s="357" t="s">
        <v>1139</v>
      </c>
      <c r="K9" s="357" t="s">
        <v>1139</v>
      </c>
    </row>
    <row r="10" spans="1:12" ht="19.5" customHeight="1">
      <c r="A10" s="2923"/>
      <c r="B10" s="351" t="s">
        <v>1141</v>
      </c>
      <c r="C10" s="357" t="s">
        <v>1139</v>
      </c>
      <c r="D10" s="357" t="s">
        <v>1139</v>
      </c>
      <c r="E10" s="357" t="s">
        <v>1139</v>
      </c>
      <c r="F10" s="357" t="s">
        <v>1139</v>
      </c>
      <c r="G10" s="357" t="s">
        <v>1139</v>
      </c>
      <c r="H10" s="357" t="s">
        <v>1139</v>
      </c>
      <c r="I10" s="357" t="s">
        <v>1139</v>
      </c>
      <c r="J10" s="357" t="s">
        <v>1139</v>
      </c>
      <c r="K10" s="357" t="s">
        <v>1139</v>
      </c>
    </row>
    <row r="11" spans="1:12" ht="19.5" customHeight="1">
      <c r="A11" s="2919"/>
      <c r="B11" s="352" t="s">
        <v>833</v>
      </c>
      <c r="C11" s="358"/>
      <c r="D11" s="358"/>
      <c r="E11" s="358"/>
      <c r="F11" s="359"/>
      <c r="G11" s="358"/>
      <c r="H11" s="359"/>
      <c r="I11" s="359"/>
      <c r="J11" s="359"/>
      <c r="K11" s="359"/>
    </row>
    <row r="12" spans="1:12" ht="19.5" customHeight="1">
      <c r="A12" s="2919"/>
      <c r="B12" s="351" t="s">
        <v>1140</v>
      </c>
      <c r="C12" s="360"/>
      <c r="D12" s="358"/>
      <c r="E12" s="358"/>
      <c r="F12" s="359"/>
      <c r="G12" s="358"/>
      <c r="H12" s="359"/>
      <c r="I12" s="359"/>
      <c r="J12" s="359"/>
      <c r="K12" s="359"/>
    </row>
    <row r="13" spans="1:12" ht="19.5" customHeight="1">
      <c r="A13" s="2919"/>
      <c r="B13" s="351" t="s">
        <v>1141</v>
      </c>
      <c r="C13" s="360"/>
      <c r="D13" s="358"/>
      <c r="E13" s="358"/>
      <c r="F13" s="359"/>
      <c r="G13" s="358"/>
      <c r="H13" s="359"/>
      <c r="I13" s="359"/>
      <c r="J13" s="359"/>
      <c r="K13" s="359"/>
    </row>
    <row r="14" spans="1:12" ht="19.5" customHeight="1">
      <c r="A14" s="2919"/>
      <c r="B14" s="352" t="s">
        <v>833</v>
      </c>
      <c r="C14" s="358"/>
      <c r="D14" s="358"/>
      <c r="E14" s="358"/>
      <c r="F14" s="359"/>
      <c r="G14" s="358"/>
      <c r="H14" s="359"/>
      <c r="I14" s="359"/>
      <c r="J14" s="359"/>
      <c r="K14" s="359"/>
    </row>
    <row r="15" spans="1:12" ht="19.5" customHeight="1">
      <c r="A15" s="2919"/>
      <c r="B15" s="351" t="s">
        <v>1140</v>
      </c>
      <c r="C15" s="360"/>
      <c r="D15" s="358"/>
      <c r="E15" s="358"/>
      <c r="F15" s="359"/>
      <c r="G15" s="358"/>
      <c r="H15" s="359"/>
      <c r="I15" s="359"/>
      <c r="J15" s="359"/>
      <c r="K15" s="359"/>
    </row>
    <row r="16" spans="1:12" ht="19.5" customHeight="1">
      <c r="A16" s="2919"/>
      <c r="B16" s="351" t="s">
        <v>1141</v>
      </c>
      <c r="C16" s="360"/>
      <c r="D16" s="358"/>
      <c r="E16" s="358"/>
      <c r="F16" s="359"/>
      <c r="G16" s="358"/>
      <c r="H16" s="359"/>
      <c r="I16" s="359"/>
      <c r="J16" s="359"/>
      <c r="K16" s="359"/>
    </row>
    <row r="17" spans="1:11" ht="19.5" customHeight="1">
      <c r="A17" s="2919"/>
      <c r="B17" s="352" t="s">
        <v>833</v>
      </c>
      <c r="C17" s="358"/>
      <c r="D17" s="358"/>
      <c r="E17" s="358"/>
      <c r="F17" s="359"/>
      <c r="G17" s="358"/>
      <c r="H17" s="359"/>
      <c r="I17" s="359"/>
      <c r="J17" s="359"/>
      <c r="K17" s="359"/>
    </row>
    <row r="18" spans="1:11" ht="19.5" customHeight="1">
      <c r="A18" s="2919"/>
      <c r="B18" s="351" t="s">
        <v>1140</v>
      </c>
      <c r="C18" s="360"/>
      <c r="D18" s="358"/>
      <c r="E18" s="358"/>
      <c r="F18" s="359"/>
      <c r="G18" s="358"/>
      <c r="H18" s="359"/>
      <c r="I18" s="359"/>
      <c r="J18" s="359"/>
      <c r="K18" s="359"/>
    </row>
    <row r="19" spans="1:11" ht="19.5" customHeight="1">
      <c r="A19" s="2919"/>
      <c r="B19" s="351" t="s">
        <v>1141</v>
      </c>
      <c r="C19" s="360"/>
      <c r="D19" s="358"/>
      <c r="E19" s="358"/>
      <c r="F19" s="359"/>
      <c r="G19" s="358"/>
      <c r="H19" s="359"/>
      <c r="I19" s="359"/>
      <c r="J19" s="359"/>
      <c r="K19" s="359"/>
    </row>
    <row r="20" spans="1:11" ht="20.100000000000001" customHeight="1">
      <c r="A20" s="361" t="s">
        <v>1142</v>
      </c>
      <c r="B20" s="362"/>
      <c r="C20" s="362"/>
      <c r="D20" s="363"/>
      <c r="E20" s="364"/>
      <c r="F20" s="364"/>
      <c r="G20" s="364"/>
      <c r="H20" s="364"/>
      <c r="I20" s="364"/>
      <c r="J20" s="364"/>
      <c r="K20" s="363"/>
    </row>
    <row r="21" spans="1:11" ht="20.100000000000001" customHeight="1">
      <c r="A21" s="341"/>
      <c r="B21" s="365"/>
      <c r="C21" s="365"/>
      <c r="D21" s="366"/>
      <c r="E21" s="367"/>
      <c r="F21" s="367"/>
      <c r="G21" s="367"/>
      <c r="H21" s="367"/>
      <c r="I21" s="367"/>
      <c r="J21" s="367"/>
      <c r="K21" s="368" t="s">
        <v>1143</v>
      </c>
    </row>
    <row r="22" spans="1:11" ht="19.5" customHeight="1">
      <c r="A22" s="369" t="s">
        <v>813</v>
      </c>
      <c r="B22" s="365"/>
      <c r="C22" s="369" t="s">
        <v>1144</v>
      </c>
      <c r="D22" s="365" t="s">
        <v>1145</v>
      </c>
      <c r="F22" s="369" t="s">
        <v>816</v>
      </c>
      <c r="H22" s="369"/>
      <c r="I22" s="369"/>
      <c r="J22" s="369"/>
      <c r="K22" s="366"/>
    </row>
    <row r="23" spans="1:11" ht="19.5" customHeight="1">
      <c r="A23" s="366"/>
      <c r="B23" s="366"/>
      <c r="C23" s="366"/>
      <c r="D23" s="365" t="s">
        <v>1146</v>
      </c>
      <c r="F23" s="365"/>
      <c r="G23" s="365"/>
      <c r="H23" s="365"/>
      <c r="I23" s="365"/>
      <c r="J23" s="365"/>
      <c r="K23" s="366"/>
    </row>
    <row r="24" spans="1:11" ht="19.5" customHeight="1">
      <c r="A24" s="370" t="s">
        <v>818</v>
      </c>
      <c r="B24" s="370"/>
      <c r="C24" s="339"/>
      <c r="D24" s="339"/>
      <c r="E24" s="339"/>
      <c r="F24" s="339"/>
      <c r="G24" s="339"/>
      <c r="H24" s="339"/>
      <c r="I24" s="339"/>
      <c r="J24" s="339"/>
      <c r="K24" s="339"/>
    </row>
    <row r="25" spans="1:11" ht="19.5" customHeight="1">
      <c r="A25" s="371" t="s">
        <v>1147</v>
      </c>
      <c r="B25" s="370"/>
      <c r="C25" s="339"/>
      <c r="D25" s="339"/>
      <c r="E25" s="339"/>
      <c r="F25" s="339"/>
      <c r="G25" s="339"/>
      <c r="H25" s="339"/>
      <c r="I25" s="339"/>
      <c r="J25" s="339"/>
      <c r="K25" s="339"/>
    </row>
    <row r="26" spans="1:11" ht="18.75" customHeight="1"/>
    <row r="27" spans="1:11" ht="17.25" customHeight="1"/>
    <row r="28" spans="1:11" ht="17.25" customHeight="1"/>
    <row r="29" spans="1:11" ht="17.25" customHeight="1"/>
    <row r="30" spans="1:11" ht="17.25" customHeight="1"/>
    <row r="31" spans="1:11" ht="17.25" customHeight="1"/>
    <row r="32" spans="1:11"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sheetData>
  <mergeCells count="17">
    <mergeCell ref="A17:A19"/>
    <mergeCell ref="F6:F7"/>
    <mergeCell ref="G6:G7"/>
    <mergeCell ref="H6:K6"/>
    <mergeCell ref="A8:A10"/>
    <mergeCell ref="A11:A13"/>
    <mergeCell ref="A14:A16"/>
    <mergeCell ref="A6:A7"/>
    <mergeCell ref="B6:B7"/>
    <mergeCell ref="C6:C7"/>
    <mergeCell ref="D6:D7"/>
    <mergeCell ref="E6:E7"/>
    <mergeCell ref="I1:K1"/>
    <mergeCell ref="I2:K2"/>
    <mergeCell ref="A3:K3"/>
    <mergeCell ref="A4:K4"/>
    <mergeCell ref="A5:K5"/>
  </mergeCells>
  <phoneticPr fontId="44" type="noConversion"/>
  <hyperlinks>
    <hyperlink ref="L2" location="預告統計資料發布時間表!A1" display="回發布時間表" xr:uid="{59D66597-A73D-4210-878E-B6DFCB6A0FC6}"/>
  </hyperlinks>
  <printOptions horizontalCentered="1" verticalCentered="1"/>
  <pageMargins left="0.74803149606299213" right="0.74803149606299213" top="1.2791338582677163" bottom="1.2791338582677163" header="0.98385826771653528" footer="0.98385826771653528"/>
  <pageSetup paperSize="0" scale="68" fitToWidth="0" fitToHeight="0" pageOrder="overThenDown" orientation="portrait" horizontalDpi="0" verticalDpi="0" copies="0"/>
  <headerFooter alignWithMargins="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D165-1235-44F8-943A-711640B1B322}">
  <dimension ref="A1:U1048576"/>
  <sheetViews>
    <sheetView workbookViewId="0">
      <selection activeCell="U2" sqref="U2"/>
    </sheetView>
  </sheetViews>
  <sheetFormatPr defaultRowHeight="12" customHeight="1"/>
  <cols>
    <col min="1" max="1" width="9.25" style="404" customWidth="1"/>
    <col min="2" max="2" width="6.375" style="404" customWidth="1"/>
    <col min="3" max="3" width="6.875" style="404" customWidth="1"/>
    <col min="4" max="4" width="7.375" style="404" customWidth="1"/>
    <col min="5" max="5" width="6.625" style="404" customWidth="1"/>
    <col min="6" max="6" width="6.75" style="404" customWidth="1"/>
    <col min="7" max="8" width="6.875" style="404" customWidth="1"/>
    <col min="9" max="9" width="7.375" style="404" customWidth="1"/>
    <col min="10" max="11" width="7" style="404" customWidth="1"/>
    <col min="12" max="12" width="6.875" style="404" customWidth="1"/>
    <col min="13" max="13" width="7" style="404" customWidth="1"/>
    <col min="14" max="14" width="7.125" style="404" customWidth="1"/>
    <col min="15" max="15" width="6.75" style="404" customWidth="1"/>
    <col min="16" max="16" width="7" style="404" customWidth="1"/>
    <col min="17" max="18" width="6.75" style="404" customWidth="1"/>
    <col min="19" max="19" width="7.125" style="404" customWidth="1"/>
    <col min="20" max="1024" width="7" style="404" customWidth="1"/>
    <col min="1025" max="16384" width="9" style="404"/>
  </cols>
  <sheetData>
    <row r="1" spans="1:21" ht="16.5" customHeight="1" thickBot="1">
      <c r="A1" s="336" t="s">
        <v>783</v>
      </c>
      <c r="B1" s="337"/>
      <c r="C1" s="402"/>
      <c r="D1" s="402"/>
      <c r="E1" s="402"/>
      <c r="F1" s="403"/>
      <c r="G1" s="403"/>
      <c r="H1" s="403"/>
      <c r="I1" s="403"/>
      <c r="J1" s="403"/>
      <c r="K1" s="403"/>
      <c r="P1" s="2904" t="s">
        <v>784</v>
      </c>
      <c r="Q1" s="2904"/>
      <c r="R1" s="2905" t="s">
        <v>1123</v>
      </c>
      <c r="S1" s="2905"/>
      <c r="T1" s="2905"/>
    </row>
    <row r="2" spans="1:21" ht="16.5" customHeight="1">
      <c r="A2" s="345" t="s">
        <v>821</v>
      </c>
      <c r="B2" s="346" t="s">
        <v>1124</v>
      </c>
      <c r="C2" s="402"/>
      <c r="D2" s="402"/>
      <c r="E2" s="402"/>
      <c r="F2" s="403"/>
      <c r="G2" s="403"/>
      <c r="H2" s="403"/>
      <c r="I2" s="403"/>
      <c r="J2" s="403"/>
      <c r="K2" s="403"/>
      <c r="P2" s="2915" t="s">
        <v>823</v>
      </c>
      <c r="Q2" s="2915"/>
      <c r="R2" s="2915" t="s">
        <v>1178</v>
      </c>
      <c r="S2" s="2915"/>
      <c r="T2" s="2915"/>
      <c r="U2" s="125" t="s">
        <v>13</v>
      </c>
    </row>
    <row r="3" spans="1:21" ht="24.95" customHeight="1">
      <c r="A3" s="2925" t="s">
        <v>1179</v>
      </c>
      <c r="B3" s="2925"/>
      <c r="C3" s="2925"/>
      <c r="D3" s="2925"/>
      <c r="E3" s="2925"/>
      <c r="F3" s="2925"/>
      <c r="G3" s="2925"/>
      <c r="H3" s="2925"/>
      <c r="I3" s="2925"/>
      <c r="J3" s="2925"/>
      <c r="K3" s="2925"/>
      <c r="L3" s="2925"/>
      <c r="M3" s="2925"/>
      <c r="N3" s="2925"/>
      <c r="O3" s="2925"/>
      <c r="P3" s="2925"/>
      <c r="Q3" s="2925"/>
      <c r="R3" s="2925"/>
      <c r="S3" s="2925"/>
      <c r="T3" s="2925"/>
    </row>
    <row r="4" spans="1:21" ht="5.0999999999999996" customHeight="1"/>
    <row r="5" spans="1:21" ht="21" customHeight="1">
      <c r="A5" s="2924" t="s">
        <v>1126</v>
      </c>
      <c r="B5" s="2924"/>
      <c r="C5" s="2924"/>
      <c r="D5" s="2924"/>
      <c r="E5" s="2924"/>
      <c r="F5" s="2924"/>
      <c r="G5" s="2924"/>
      <c r="H5" s="2924"/>
      <c r="I5" s="2924"/>
      <c r="J5" s="2924"/>
      <c r="K5" s="2924"/>
      <c r="L5" s="2924"/>
      <c r="M5" s="2924"/>
      <c r="N5" s="2924"/>
      <c r="O5" s="2924"/>
      <c r="P5" s="2924"/>
      <c r="Q5" s="2924"/>
      <c r="R5" s="2924"/>
      <c r="S5" s="2924"/>
      <c r="T5" s="2924"/>
    </row>
    <row r="6" spans="1:21" s="408" customFormat="1" ht="32.25" customHeight="1">
      <c r="A6" s="2926" t="s">
        <v>1127</v>
      </c>
      <c r="B6" s="2927" t="s">
        <v>1128</v>
      </c>
      <c r="C6" s="2927" t="s">
        <v>1156</v>
      </c>
      <c r="D6" s="2927"/>
      <c r="E6" s="2927"/>
      <c r="F6" s="2927" t="s">
        <v>1180</v>
      </c>
      <c r="G6" s="2927"/>
      <c r="H6" s="2927"/>
      <c r="I6" s="2927" t="s">
        <v>1181</v>
      </c>
      <c r="J6" s="2927"/>
      <c r="K6" s="2927"/>
      <c r="L6" s="2927" t="s">
        <v>1182</v>
      </c>
      <c r="M6" s="2927"/>
      <c r="N6" s="2927"/>
      <c r="O6" s="2927" t="s">
        <v>1183</v>
      </c>
      <c r="P6" s="2927"/>
      <c r="Q6" s="2927"/>
      <c r="R6" s="2928" t="s">
        <v>1184</v>
      </c>
      <c r="S6" s="2928"/>
      <c r="T6" s="2928"/>
    </row>
    <row r="7" spans="1:21" s="408" customFormat="1" ht="67.5" customHeight="1">
      <c r="A7" s="2926"/>
      <c r="B7" s="2927"/>
      <c r="C7" s="409" t="s">
        <v>833</v>
      </c>
      <c r="D7" s="409" t="s">
        <v>1166</v>
      </c>
      <c r="E7" s="410" t="s">
        <v>1167</v>
      </c>
      <c r="F7" s="406" t="s">
        <v>1185</v>
      </c>
      <c r="G7" s="406" t="s">
        <v>1186</v>
      </c>
      <c r="H7" s="406" t="s">
        <v>1187</v>
      </c>
      <c r="I7" s="406" t="s">
        <v>1185</v>
      </c>
      <c r="J7" s="406" t="s">
        <v>1186</v>
      </c>
      <c r="K7" s="406" t="s">
        <v>1187</v>
      </c>
      <c r="L7" s="406" t="s">
        <v>1185</v>
      </c>
      <c r="M7" s="406" t="s">
        <v>1186</v>
      </c>
      <c r="N7" s="406" t="s">
        <v>1187</v>
      </c>
      <c r="O7" s="406" t="s">
        <v>1185</v>
      </c>
      <c r="P7" s="406" t="s">
        <v>1186</v>
      </c>
      <c r="Q7" s="407" t="s">
        <v>1187</v>
      </c>
      <c r="R7" s="406" t="s">
        <v>1185</v>
      </c>
      <c r="S7" s="406" t="s">
        <v>1186</v>
      </c>
      <c r="T7" s="407" t="s">
        <v>1187</v>
      </c>
    </row>
    <row r="8" spans="1:21" s="415" customFormat="1" ht="23.25" customHeight="1">
      <c r="A8" s="2926" t="s">
        <v>1138</v>
      </c>
      <c r="B8" s="411" t="s">
        <v>833</v>
      </c>
      <c r="C8" s="411">
        <v>1</v>
      </c>
      <c r="D8" s="411">
        <f>D9</f>
        <v>1</v>
      </c>
      <c r="E8" s="411" t="s">
        <v>1139</v>
      </c>
      <c r="F8" s="412">
        <f>F9</f>
        <v>5720</v>
      </c>
      <c r="G8" s="412">
        <f>G9</f>
        <v>394</v>
      </c>
      <c r="H8" s="412">
        <f>H9</f>
        <v>5326</v>
      </c>
      <c r="I8" s="413">
        <v>3580</v>
      </c>
      <c r="J8" s="413">
        <v>188</v>
      </c>
      <c r="K8" s="413">
        <v>3392</v>
      </c>
      <c r="L8" s="412">
        <f>L9</f>
        <v>2140</v>
      </c>
      <c r="M8" s="412">
        <f>M9</f>
        <v>206</v>
      </c>
      <c r="N8" s="414">
        <f>N9</f>
        <v>1934</v>
      </c>
      <c r="O8" s="413">
        <v>328</v>
      </c>
      <c r="P8" s="412" t="s">
        <v>1139</v>
      </c>
      <c r="Q8" s="414">
        <v>328</v>
      </c>
      <c r="R8" s="413">
        <v>7</v>
      </c>
      <c r="S8" s="412" t="s">
        <v>1139</v>
      </c>
      <c r="T8" s="414">
        <v>7</v>
      </c>
    </row>
    <row r="9" spans="1:21" ht="23.25" customHeight="1">
      <c r="A9" s="2926"/>
      <c r="B9" s="405" t="s">
        <v>1140</v>
      </c>
      <c r="C9" s="405">
        <v>1</v>
      </c>
      <c r="D9" s="405">
        <v>1</v>
      </c>
      <c r="E9" s="405" t="s">
        <v>1139</v>
      </c>
      <c r="F9" s="416">
        <f>G9+H9</f>
        <v>5720</v>
      </c>
      <c r="G9" s="416">
        <v>394</v>
      </c>
      <c r="H9" s="416">
        <v>5326</v>
      </c>
      <c r="I9" s="417">
        <f>J9+K9</f>
        <v>3580</v>
      </c>
      <c r="J9" s="417">
        <v>188</v>
      </c>
      <c r="K9" s="417">
        <v>3392</v>
      </c>
      <c r="L9" s="416">
        <f>M9+N9</f>
        <v>2140</v>
      </c>
      <c r="M9" s="416">
        <v>206</v>
      </c>
      <c r="N9" s="418">
        <v>1934</v>
      </c>
      <c r="O9" s="417">
        <v>328</v>
      </c>
      <c r="P9" s="416" t="s">
        <v>1139</v>
      </c>
      <c r="Q9" s="418">
        <v>328</v>
      </c>
      <c r="R9" s="417">
        <v>7</v>
      </c>
      <c r="S9" s="416" t="s">
        <v>1139</v>
      </c>
      <c r="T9" s="418">
        <v>7</v>
      </c>
    </row>
    <row r="10" spans="1:21" ht="23.25" customHeight="1">
      <c r="A10" s="2926"/>
      <c r="B10" s="405" t="s">
        <v>1141</v>
      </c>
      <c r="C10" s="405" t="s">
        <v>1139</v>
      </c>
      <c r="D10" s="405" t="s">
        <v>1139</v>
      </c>
      <c r="E10" s="405" t="s">
        <v>1139</v>
      </c>
      <c r="F10" s="419" t="s">
        <v>1139</v>
      </c>
      <c r="G10" s="419" t="s">
        <v>1139</v>
      </c>
      <c r="H10" s="419" t="s">
        <v>1139</v>
      </c>
      <c r="I10" s="419" t="s">
        <v>1139</v>
      </c>
      <c r="J10" s="419" t="s">
        <v>1139</v>
      </c>
      <c r="K10" s="419" t="s">
        <v>1139</v>
      </c>
      <c r="L10" s="419" t="s">
        <v>1139</v>
      </c>
      <c r="M10" s="419" t="s">
        <v>1139</v>
      </c>
      <c r="N10" s="420" t="s">
        <v>1139</v>
      </c>
      <c r="O10" s="419" t="s">
        <v>1139</v>
      </c>
      <c r="P10" s="419" t="s">
        <v>1139</v>
      </c>
      <c r="Q10" s="420" t="s">
        <v>1139</v>
      </c>
      <c r="R10" s="419" t="s">
        <v>1139</v>
      </c>
      <c r="S10" s="419" t="s">
        <v>1139</v>
      </c>
      <c r="T10" s="420" t="s">
        <v>1139</v>
      </c>
    </row>
    <row r="11" spans="1:21" s="415" customFormat="1" ht="23.25" customHeight="1">
      <c r="A11" s="2929"/>
      <c r="B11" s="405" t="s">
        <v>833</v>
      </c>
      <c r="C11" s="405"/>
      <c r="D11" s="405"/>
      <c r="E11" s="405"/>
      <c r="F11" s="416"/>
      <c r="G11" s="416"/>
      <c r="H11" s="416"/>
      <c r="I11" s="416"/>
      <c r="J11" s="416"/>
      <c r="K11" s="416"/>
      <c r="L11" s="416"/>
      <c r="M11" s="416"/>
      <c r="N11" s="421"/>
      <c r="O11" s="416"/>
      <c r="P11" s="416"/>
      <c r="Q11" s="421"/>
      <c r="R11" s="416"/>
      <c r="S11" s="416"/>
      <c r="T11" s="421"/>
    </row>
    <row r="12" spans="1:21" ht="23.25" customHeight="1">
      <c r="A12" s="2929"/>
      <c r="B12" s="405" t="s">
        <v>1140</v>
      </c>
      <c r="C12" s="405"/>
      <c r="D12" s="405"/>
      <c r="E12" s="405"/>
      <c r="F12" s="419"/>
      <c r="G12" s="419"/>
      <c r="H12" s="419"/>
      <c r="I12" s="419"/>
      <c r="J12" s="419"/>
      <c r="K12" s="419"/>
      <c r="L12" s="419"/>
      <c r="M12" s="419"/>
      <c r="N12" s="420"/>
      <c r="O12" s="419"/>
      <c r="P12" s="419"/>
      <c r="Q12" s="420"/>
      <c r="R12" s="419"/>
      <c r="S12" s="419"/>
      <c r="T12" s="420"/>
    </row>
    <row r="13" spans="1:21" ht="23.25" customHeight="1">
      <c r="A13" s="2929"/>
      <c r="B13" s="405" t="s">
        <v>1141</v>
      </c>
      <c r="C13" s="405"/>
      <c r="D13" s="405"/>
      <c r="E13" s="405"/>
      <c r="F13" s="419"/>
      <c r="G13" s="419"/>
      <c r="H13" s="419"/>
      <c r="I13" s="419"/>
      <c r="J13" s="419"/>
      <c r="K13" s="419"/>
      <c r="L13" s="419"/>
      <c r="M13" s="419"/>
      <c r="N13" s="420"/>
      <c r="O13" s="419"/>
      <c r="P13" s="419"/>
      <c r="Q13" s="420"/>
      <c r="R13" s="419"/>
      <c r="S13" s="419"/>
      <c r="T13" s="420"/>
    </row>
    <row r="14" spans="1:21" s="415" customFormat="1" ht="23.25" customHeight="1">
      <c r="A14" s="2929"/>
      <c r="B14" s="405" t="s">
        <v>833</v>
      </c>
      <c r="C14" s="405"/>
      <c r="D14" s="405"/>
      <c r="E14" s="405"/>
      <c r="F14" s="416"/>
      <c r="G14" s="416"/>
      <c r="H14" s="416"/>
      <c r="I14" s="416"/>
      <c r="J14" s="416"/>
      <c r="K14" s="416"/>
      <c r="L14" s="416"/>
      <c r="M14" s="416"/>
      <c r="N14" s="421"/>
      <c r="O14" s="416"/>
      <c r="P14" s="416"/>
      <c r="Q14" s="421"/>
      <c r="R14" s="416"/>
      <c r="S14" s="416"/>
      <c r="T14" s="421"/>
    </row>
    <row r="15" spans="1:21" ht="23.25" customHeight="1">
      <c r="A15" s="2929"/>
      <c r="B15" s="405" t="s">
        <v>1140</v>
      </c>
      <c r="C15" s="405"/>
      <c r="D15" s="405"/>
      <c r="E15" s="405"/>
      <c r="F15" s="419"/>
      <c r="G15" s="419"/>
      <c r="H15" s="419"/>
      <c r="I15" s="419"/>
      <c r="J15" s="419"/>
      <c r="K15" s="419"/>
      <c r="L15" s="419"/>
      <c r="M15" s="419"/>
      <c r="N15" s="420"/>
      <c r="O15" s="419"/>
      <c r="P15" s="419"/>
      <c r="Q15" s="420"/>
      <c r="R15" s="419"/>
      <c r="S15" s="419"/>
      <c r="T15" s="420"/>
    </row>
    <row r="16" spans="1:21" ht="23.25" customHeight="1">
      <c r="A16" s="2929"/>
      <c r="B16" s="405" t="s">
        <v>1141</v>
      </c>
      <c r="C16" s="405"/>
      <c r="D16" s="405"/>
      <c r="E16" s="405"/>
      <c r="F16" s="419"/>
      <c r="G16" s="419"/>
      <c r="H16" s="419"/>
      <c r="I16" s="419"/>
      <c r="J16" s="419"/>
      <c r="K16" s="419"/>
      <c r="L16" s="419"/>
      <c r="M16" s="419"/>
      <c r="N16" s="420"/>
      <c r="O16" s="419"/>
      <c r="P16" s="419"/>
      <c r="Q16" s="420"/>
      <c r="R16" s="419"/>
      <c r="S16" s="419"/>
      <c r="T16" s="420"/>
    </row>
    <row r="17" spans="1:20" s="366" customFormat="1" ht="24" customHeight="1">
      <c r="A17" s="361" t="s">
        <v>1142</v>
      </c>
      <c r="B17" s="2913" t="s">
        <v>1188</v>
      </c>
      <c r="C17" s="2913"/>
      <c r="D17" s="2913"/>
      <c r="E17" s="2913"/>
      <c r="F17" s="2913"/>
      <c r="G17" s="2913"/>
      <c r="H17" s="2913"/>
      <c r="I17" s="2913"/>
      <c r="J17" s="2913"/>
      <c r="K17" s="2913"/>
      <c r="L17" s="2913"/>
      <c r="M17" s="2913"/>
      <c r="N17" s="2913"/>
      <c r="O17" s="2913"/>
      <c r="P17" s="2913"/>
      <c r="Q17" s="2913"/>
      <c r="R17" s="2913"/>
      <c r="S17" s="2913"/>
      <c r="T17" s="2913"/>
    </row>
    <row r="18" spans="1:20" s="366" customFormat="1" ht="17.25" customHeight="1">
      <c r="A18" s="341"/>
      <c r="B18" s="365"/>
      <c r="C18" s="365"/>
      <c r="D18" s="365"/>
      <c r="E18" s="365"/>
      <c r="G18" s="367"/>
      <c r="H18" s="367"/>
      <c r="J18" s="367"/>
      <c r="K18" s="367"/>
      <c r="M18" s="365"/>
      <c r="N18" s="365"/>
      <c r="O18" s="367"/>
      <c r="P18" s="368"/>
      <c r="R18" s="367"/>
      <c r="S18" s="368"/>
      <c r="T18" s="368" t="s">
        <v>1143</v>
      </c>
    </row>
    <row r="19" spans="1:20" s="366" customFormat="1" ht="16.5" customHeight="1">
      <c r="A19" s="369" t="s">
        <v>813</v>
      </c>
      <c r="B19" s="365"/>
      <c r="C19" s="365"/>
      <c r="D19" s="365"/>
      <c r="E19" s="369" t="s">
        <v>814</v>
      </c>
      <c r="H19" s="365"/>
      <c r="I19" s="365" t="s">
        <v>815</v>
      </c>
      <c r="L19" s="365"/>
      <c r="N19" s="367" t="s">
        <v>816</v>
      </c>
      <c r="Q19" s="365"/>
      <c r="T19" s="365"/>
    </row>
    <row r="20" spans="1:20" s="366" customFormat="1" ht="16.5" customHeight="1">
      <c r="H20" s="365"/>
      <c r="I20" s="365" t="s">
        <v>817</v>
      </c>
      <c r="L20" s="365"/>
      <c r="M20" s="369"/>
      <c r="N20" s="365"/>
      <c r="P20" s="365"/>
      <c r="Q20" s="365"/>
      <c r="S20" s="365"/>
      <c r="T20" s="365"/>
    </row>
    <row r="21" spans="1:20" ht="16.5" customHeight="1">
      <c r="A21" s="370" t="s">
        <v>1189</v>
      </c>
      <c r="B21" s="422"/>
      <c r="C21" s="422"/>
      <c r="D21" s="422"/>
      <c r="E21" s="422"/>
      <c r="F21" s="403"/>
      <c r="G21" s="403"/>
      <c r="H21" s="403"/>
      <c r="I21" s="403"/>
      <c r="J21" s="403"/>
      <c r="K21" s="403"/>
      <c r="L21" s="403"/>
      <c r="M21" s="403"/>
      <c r="N21" s="403"/>
      <c r="O21" s="403"/>
      <c r="P21" s="403"/>
      <c r="Q21" s="403"/>
      <c r="R21" s="403"/>
      <c r="S21" s="403"/>
      <c r="T21" s="403"/>
    </row>
    <row r="22" spans="1:20" ht="16.5" customHeight="1">
      <c r="A22" s="371" t="s">
        <v>1147</v>
      </c>
      <c r="B22" s="422"/>
      <c r="C22" s="422"/>
      <c r="D22" s="422"/>
      <c r="E22" s="422"/>
      <c r="F22" s="403"/>
      <c r="G22" s="403"/>
      <c r="H22" s="403"/>
      <c r="I22" s="403"/>
      <c r="J22" s="403"/>
      <c r="K22" s="403"/>
      <c r="L22" s="403"/>
      <c r="M22" s="403"/>
      <c r="N22" s="403"/>
      <c r="O22" s="403"/>
      <c r="P22" s="403"/>
      <c r="Q22" s="403"/>
      <c r="R22" s="403"/>
      <c r="S22" s="403"/>
      <c r="T22" s="403"/>
    </row>
    <row r="23" spans="1:20" ht="15.75" customHeight="1"/>
    <row r="24" spans="1:20" ht="16.5" customHeight="1"/>
    <row r="25" spans="1:20" ht="16.5" customHeight="1"/>
    <row r="26" spans="1:20" ht="16.5" customHeight="1"/>
    <row r="27" spans="1:20" ht="21" customHeight="1"/>
    <row r="28" spans="1:20" ht="16.5" customHeight="1"/>
    <row r="29" spans="1:20" ht="16.5" customHeight="1">
      <c r="A29" s="408"/>
      <c r="B29" s="408"/>
      <c r="C29" s="408"/>
      <c r="D29" s="408"/>
      <c r="E29" s="408"/>
      <c r="F29" s="408"/>
      <c r="G29" s="408"/>
      <c r="H29" s="408"/>
      <c r="I29" s="408"/>
      <c r="J29" s="408"/>
      <c r="K29" s="408"/>
      <c r="L29" s="408"/>
      <c r="M29" s="408"/>
      <c r="N29" s="408"/>
      <c r="O29" s="408"/>
      <c r="P29" s="408"/>
      <c r="Q29" s="408"/>
      <c r="R29" s="408"/>
      <c r="S29" s="408"/>
      <c r="T29" s="408"/>
    </row>
    <row r="30" spans="1:20" s="408" customFormat="1" ht="28.5" customHeight="1"/>
    <row r="31" spans="1:20" s="408" customFormat="1" ht="28.5" customHeight="1"/>
    <row r="32" spans="1:20" s="408" customFormat="1" ht="53.25" customHeight="1">
      <c r="A32" s="415"/>
      <c r="B32" s="415"/>
      <c r="C32" s="415"/>
      <c r="D32" s="415"/>
      <c r="E32" s="415"/>
      <c r="F32" s="415"/>
      <c r="G32" s="415"/>
      <c r="H32" s="415"/>
      <c r="I32" s="415"/>
      <c r="J32" s="415"/>
      <c r="K32" s="415"/>
      <c r="L32" s="415"/>
      <c r="M32" s="415"/>
      <c r="N32" s="415"/>
      <c r="O32" s="415"/>
      <c r="P32" s="415"/>
      <c r="Q32" s="415"/>
      <c r="R32" s="415"/>
      <c r="S32" s="415"/>
      <c r="T32" s="415"/>
    </row>
    <row r="33" spans="1:20" s="415" customFormat="1" ht="23.25" customHeight="1">
      <c r="A33" s="404"/>
      <c r="B33" s="404"/>
      <c r="C33" s="404"/>
      <c r="D33" s="404"/>
      <c r="E33" s="404"/>
      <c r="F33" s="404"/>
      <c r="G33" s="404"/>
      <c r="H33" s="404"/>
      <c r="I33" s="404"/>
      <c r="J33" s="404"/>
      <c r="K33" s="404"/>
      <c r="L33" s="404"/>
      <c r="M33" s="404"/>
      <c r="N33" s="404"/>
      <c r="O33" s="404"/>
      <c r="P33" s="404"/>
      <c r="Q33" s="404"/>
      <c r="R33" s="404"/>
      <c r="S33" s="404"/>
      <c r="T33" s="404"/>
    </row>
    <row r="34" spans="1:20" ht="23.25" customHeight="1"/>
    <row r="35" spans="1:20" ht="23.25" customHeight="1">
      <c r="A35" s="415"/>
      <c r="B35" s="415"/>
      <c r="C35" s="415"/>
      <c r="D35" s="415"/>
      <c r="E35" s="415"/>
      <c r="F35" s="415"/>
      <c r="G35" s="415"/>
      <c r="H35" s="415"/>
      <c r="I35" s="415"/>
      <c r="J35" s="415"/>
      <c r="K35" s="415"/>
      <c r="L35" s="415"/>
      <c r="M35" s="415"/>
      <c r="N35" s="415"/>
      <c r="O35" s="415"/>
      <c r="P35" s="415"/>
      <c r="Q35" s="415"/>
      <c r="R35" s="415"/>
      <c r="S35" s="415"/>
      <c r="T35" s="415"/>
    </row>
    <row r="36" spans="1:20" s="415" customFormat="1" ht="23.25" customHeight="1">
      <c r="A36" s="404"/>
      <c r="B36" s="404"/>
      <c r="C36" s="404"/>
      <c r="D36" s="404"/>
      <c r="E36" s="404"/>
      <c r="F36" s="404"/>
      <c r="G36" s="404"/>
      <c r="H36" s="404"/>
      <c r="I36" s="404"/>
      <c r="J36" s="404"/>
      <c r="K36" s="404"/>
      <c r="L36" s="404"/>
      <c r="M36" s="404"/>
      <c r="N36" s="404"/>
      <c r="O36" s="404"/>
      <c r="P36" s="404"/>
      <c r="Q36" s="404"/>
      <c r="R36" s="404"/>
      <c r="S36" s="404"/>
      <c r="T36" s="404"/>
    </row>
    <row r="37" spans="1:20" ht="23.25" customHeight="1"/>
    <row r="38" spans="1:20" ht="23.25" customHeight="1">
      <c r="A38" s="415"/>
      <c r="B38" s="415"/>
      <c r="C38" s="415"/>
      <c r="D38" s="415"/>
      <c r="E38" s="415"/>
      <c r="F38" s="415"/>
      <c r="G38" s="415"/>
      <c r="H38" s="415"/>
      <c r="I38" s="415"/>
      <c r="J38" s="415"/>
      <c r="K38" s="415"/>
      <c r="L38" s="415"/>
      <c r="M38" s="415"/>
      <c r="N38" s="415"/>
      <c r="O38" s="415"/>
      <c r="P38" s="415"/>
      <c r="Q38" s="415"/>
      <c r="R38" s="415"/>
      <c r="S38" s="415"/>
      <c r="T38" s="415"/>
    </row>
    <row r="39" spans="1:20" s="415" customFormat="1" ht="23.25" customHeight="1">
      <c r="A39" s="404"/>
      <c r="B39" s="404"/>
      <c r="C39" s="404"/>
      <c r="D39" s="404"/>
      <c r="E39" s="404"/>
      <c r="F39" s="404"/>
      <c r="G39" s="404"/>
      <c r="H39" s="404"/>
      <c r="I39" s="404"/>
      <c r="J39" s="404"/>
      <c r="K39" s="404"/>
      <c r="L39" s="404"/>
      <c r="M39" s="404"/>
      <c r="N39" s="404"/>
      <c r="O39" s="404"/>
      <c r="P39" s="404"/>
      <c r="Q39" s="404"/>
      <c r="R39" s="404"/>
      <c r="S39" s="404"/>
      <c r="T39" s="404"/>
    </row>
    <row r="40" spans="1:20" ht="23.25" customHeight="1"/>
    <row r="41" spans="1:20" ht="23.25" customHeight="1">
      <c r="A41" s="415"/>
      <c r="B41" s="415"/>
      <c r="C41" s="415"/>
      <c r="D41" s="415"/>
      <c r="E41" s="415"/>
      <c r="F41" s="415"/>
      <c r="G41" s="415"/>
      <c r="H41" s="415"/>
      <c r="I41" s="415"/>
      <c r="J41" s="415"/>
      <c r="K41" s="415"/>
      <c r="L41" s="415"/>
      <c r="M41" s="415"/>
      <c r="N41" s="415"/>
      <c r="O41" s="415"/>
      <c r="P41" s="415"/>
      <c r="Q41" s="415"/>
      <c r="R41" s="415"/>
      <c r="S41" s="415"/>
      <c r="T41" s="415"/>
    </row>
    <row r="42" spans="1:20" s="415" customFormat="1" ht="23.25" customHeight="1">
      <c r="A42" s="404"/>
      <c r="B42" s="404"/>
      <c r="C42" s="404"/>
      <c r="D42" s="404"/>
      <c r="E42" s="404"/>
      <c r="F42" s="404"/>
      <c r="G42" s="404"/>
      <c r="H42" s="404"/>
      <c r="I42" s="404"/>
      <c r="J42" s="404"/>
      <c r="K42" s="404"/>
      <c r="L42" s="404"/>
      <c r="M42" s="404"/>
      <c r="N42" s="404"/>
      <c r="O42" s="404"/>
      <c r="P42" s="404"/>
      <c r="Q42" s="404"/>
      <c r="R42" s="404"/>
      <c r="S42" s="404"/>
      <c r="T42" s="404"/>
    </row>
    <row r="43" spans="1:20" ht="23.25" customHeight="1"/>
    <row r="44" spans="1:20" ht="23.25" customHeight="1">
      <c r="A44" s="415"/>
      <c r="B44" s="415"/>
      <c r="C44" s="415"/>
      <c r="D44" s="415"/>
      <c r="E44" s="415"/>
      <c r="F44" s="415"/>
      <c r="G44" s="415"/>
      <c r="H44" s="415"/>
      <c r="I44" s="415"/>
      <c r="J44" s="415"/>
      <c r="K44" s="415"/>
      <c r="L44" s="415"/>
      <c r="M44" s="415"/>
      <c r="N44" s="415"/>
      <c r="O44" s="415"/>
      <c r="P44" s="415"/>
      <c r="Q44" s="415"/>
      <c r="R44" s="415"/>
      <c r="S44" s="415"/>
      <c r="T44" s="415"/>
    </row>
    <row r="45" spans="1:20" ht="14.25" customHeight="1"/>
    <row r="46" spans="1:20" ht="14.25" customHeight="1"/>
    <row r="47" spans="1:20" ht="16.5" customHeight="1"/>
    <row r="48" spans="1:20" ht="16.5" customHeight="1"/>
    <row r="55" spans="1:20" ht="15.75" customHeight="1">
      <c r="A55" s="408"/>
      <c r="B55" s="408"/>
      <c r="C55" s="408"/>
      <c r="D55" s="408"/>
      <c r="E55" s="408"/>
      <c r="F55" s="408"/>
      <c r="G55" s="408"/>
      <c r="H55" s="408"/>
      <c r="I55" s="408"/>
      <c r="J55" s="408"/>
      <c r="K55" s="408"/>
      <c r="L55" s="408"/>
      <c r="M55" s="408"/>
      <c r="N55" s="408"/>
      <c r="O55" s="408"/>
      <c r="P55" s="408"/>
      <c r="Q55" s="408"/>
      <c r="R55" s="408"/>
      <c r="S55" s="408"/>
      <c r="T55" s="408"/>
    </row>
    <row r="56" spans="1:20" ht="15.75" customHeight="1">
      <c r="A56" s="408"/>
      <c r="B56" s="408"/>
      <c r="C56" s="408"/>
      <c r="D56" s="408"/>
      <c r="E56" s="408"/>
      <c r="F56" s="408"/>
      <c r="G56" s="408"/>
      <c r="H56" s="408"/>
      <c r="I56" s="408"/>
      <c r="J56" s="408"/>
      <c r="K56" s="408"/>
      <c r="L56" s="408"/>
      <c r="M56" s="408"/>
      <c r="N56" s="408"/>
      <c r="O56" s="408"/>
      <c r="P56" s="408"/>
      <c r="Q56" s="408"/>
      <c r="R56" s="408"/>
      <c r="S56" s="408"/>
      <c r="T56" s="408"/>
    </row>
    <row r="57" spans="1:20" ht="15.75" customHeight="1">
      <c r="A57" s="408"/>
      <c r="B57" s="408"/>
      <c r="C57" s="408"/>
      <c r="D57" s="408"/>
      <c r="E57" s="408"/>
      <c r="F57" s="408"/>
      <c r="G57" s="408"/>
      <c r="H57" s="408"/>
      <c r="I57" s="408"/>
      <c r="J57" s="408"/>
      <c r="K57" s="408"/>
      <c r="L57" s="408"/>
      <c r="M57" s="408"/>
      <c r="N57" s="408"/>
      <c r="O57" s="408"/>
      <c r="P57" s="408"/>
      <c r="Q57" s="408"/>
      <c r="R57" s="408"/>
      <c r="S57" s="408"/>
      <c r="T57" s="408"/>
    </row>
    <row r="58" spans="1:20" ht="12" customHeight="1">
      <c r="A58" s="415"/>
      <c r="B58" s="415"/>
      <c r="C58" s="415"/>
      <c r="D58" s="415"/>
      <c r="E58" s="415"/>
      <c r="F58" s="415"/>
      <c r="G58" s="415"/>
      <c r="H58" s="415"/>
      <c r="I58" s="415"/>
      <c r="J58" s="415"/>
      <c r="K58" s="415"/>
      <c r="L58" s="415"/>
      <c r="M58" s="415"/>
      <c r="N58" s="415"/>
      <c r="O58" s="415"/>
      <c r="P58" s="415"/>
      <c r="Q58" s="415"/>
      <c r="R58" s="415"/>
      <c r="S58" s="415"/>
      <c r="T58" s="415"/>
    </row>
    <row r="61" spans="1:20" ht="12" customHeight="1">
      <c r="A61" s="415"/>
      <c r="B61" s="415"/>
      <c r="C61" s="415"/>
      <c r="D61" s="415"/>
      <c r="E61" s="415"/>
      <c r="F61" s="415"/>
      <c r="G61" s="415"/>
      <c r="H61" s="415"/>
      <c r="I61" s="415"/>
      <c r="J61" s="415"/>
      <c r="K61" s="415"/>
      <c r="L61" s="415"/>
      <c r="M61" s="415"/>
      <c r="N61" s="415"/>
      <c r="O61" s="415"/>
      <c r="P61" s="415"/>
      <c r="Q61" s="415"/>
      <c r="R61" s="415"/>
      <c r="S61" s="415"/>
      <c r="T61" s="415"/>
    </row>
    <row r="64" spans="1:20" ht="12" customHeight="1">
      <c r="A64" s="415"/>
      <c r="B64" s="415"/>
      <c r="C64" s="415"/>
      <c r="D64" s="415"/>
      <c r="E64" s="415"/>
      <c r="F64" s="415"/>
      <c r="G64" s="415"/>
      <c r="H64" s="415"/>
      <c r="I64" s="415"/>
      <c r="J64" s="415"/>
      <c r="K64" s="415"/>
      <c r="L64" s="415"/>
      <c r="M64" s="415"/>
      <c r="N64" s="415"/>
      <c r="O64" s="415"/>
      <c r="P64" s="415"/>
      <c r="Q64" s="415"/>
      <c r="R64" s="415"/>
      <c r="S64" s="415"/>
      <c r="T64" s="415"/>
    </row>
    <row r="67" spans="1:20" ht="12" customHeight="1">
      <c r="A67" s="415"/>
      <c r="B67" s="415"/>
      <c r="C67" s="415"/>
      <c r="D67" s="415"/>
      <c r="E67" s="415"/>
      <c r="F67" s="415"/>
      <c r="G67" s="415"/>
      <c r="H67" s="415"/>
      <c r="I67" s="415"/>
      <c r="J67" s="415"/>
      <c r="K67" s="415"/>
      <c r="L67" s="415"/>
      <c r="M67" s="415"/>
      <c r="N67" s="415"/>
      <c r="O67" s="415"/>
      <c r="P67" s="415"/>
      <c r="Q67" s="415"/>
      <c r="R67" s="415"/>
      <c r="S67" s="415"/>
      <c r="T67" s="415"/>
    </row>
    <row r="72" spans="1:20" ht="16.5" customHeight="1">
      <c r="A72" s="403"/>
      <c r="B72" s="403"/>
      <c r="C72" s="403"/>
      <c r="D72" s="403"/>
      <c r="E72" s="403"/>
      <c r="F72" s="403"/>
      <c r="G72" s="403"/>
    </row>
    <row r="73" spans="1:20" ht="16.5" customHeight="1">
      <c r="A73" s="403"/>
      <c r="B73" s="403"/>
      <c r="C73" s="403"/>
      <c r="D73" s="403"/>
      <c r="E73" s="403"/>
      <c r="F73" s="403"/>
      <c r="G73" s="403"/>
    </row>
    <row r="74" spans="1:20" ht="12" customHeight="1">
      <c r="A74" s="423"/>
      <c r="B74" s="423"/>
      <c r="C74" s="423"/>
      <c r="D74" s="423"/>
      <c r="E74" s="423"/>
      <c r="F74" s="423"/>
      <c r="G74" s="423"/>
    </row>
    <row r="1048574" ht="12.75" customHeight="1"/>
    <row r="1048575" ht="12.75" customHeight="1"/>
    <row r="1048576" ht="12.75" customHeight="1"/>
  </sheetData>
  <mergeCells count="18">
    <mergeCell ref="B17:T17"/>
    <mergeCell ref="A6:A7"/>
    <mergeCell ref="B6:B7"/>
    <mergeCell ref="C6:E6"/>
    <mergeCell ref="F6:H6"/>
    <mergeCell ref="I6:K6"/>
    <mergeCell ref="L6:N6"/>
    <mergeCell ref="O6:Q6"/>
    <mergeCell ref="R6:T6"/>
    <mergeCell ref="A8:A10"/>
    <mergeCell ref="A11:A13"/>
    <mergeCell ref="A14:A16"/>
    <mergeCell ref="A5:T5"/>
    <mergeCell ref="P1:Q1"/>
    <mergeCell ref="R1:T1"/>
    <mergeCell ref="P2:Q2"/>
    <mergeCell ref="R2:T2"/>
    <mergeCell ref="A3:T3"/>
  </mergeCells>
  <phoneticPr fontId="44" type="noConversion"/>
  <hyperlinks>
    <hyperlink ref="U2" location="預告統計資料發布時間表!A1" display="回發布時間表" xr:uid="{EB0551D2-AF6C-408A-BD34-9BE21D61DF18}"/>
  </hyperlinks>
  <printOptions horizontalCentered="1" verticalCentered="1"/>
  <pageMargins left="0.59015748031496063" right="0.59015748031496063" top="1.2791338582677163" bottom="0.9251968503937007" header="0.98385826771653528" footer="0.62992125984251968"/>
  <pageSetup paperSize="0" scale="88" fitToWidth="0" fitToHeight="0" pageOrder="overThenDown" orientation="portrait" horizontalDpi="0" verticalDpi="0" copies="0"/>
  <headerFooter alignWithMargins="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6CB3D-E53D-459D-8AE7-5954377826AD}">
  <dimension ref="A1:X1048576"/>
  <sheetViews>
    <sheetView workbookViewId="0">
      <selection activeCell="J2" sqref="J2"/>
    </sheetView>
  </sheetViews>
  <sheetFormatPr defaultRowHeight="12" customHeight="1"/>
  <cols>
    <col min="1" max="1" width="11.125" style="424" customWidth="1"/>
    <col min="2" max="2" width="8.625" style="424" customWidth="1"/>
    <col min="3" max="3" width="18" style="424" customWidth="1"/>
    <col min="4" max="4" width="15.5" style="424" customWidth="1"/>
    <col min="5" max="5" width="17.625" style="424" customWidth="1"/>
    <col min="6" max="6" width="14.375" style="424" customWidth="1"/>
    <col min="7" max="7" width="10.375" style="424" customWidth="1"/>
    <col min="8" max="8" width="7.375" style="424" customWidth="1"/>
    <col min="9" max="9" width="14.75" style="424" customWidth="1"/>
    <col min="10" max="18" width="9" style="424" customWidth="1"/>
    <col min="19" max="23" width="7" style="424" customWidth="1"/>
    <col min="24" max="24" width="9.875" style="424" customWidth="1"/>
    <col min="25" max="1024" width="7" style="424" customWidth="1"/>
    <col min="1025" max="16384" width="9" style="424"/>
  </cols>
  <sheetData>
    <row r="1" spans="1:16" ht="16.5" customHeight="1" thickBot="1">
      <c r="A1" s="336" t="s">
        <v>783</v>
      </c>
      <c r="B1" s="337"/>
      <c r="D1" s="425"/>
      <c r="E1" s="425"/>
      <c r="F1" s="425"/>
      <c r="G1" s="343" t="s">
        <v>784</v>
      </c>
      <c r="H1" s="2905" t="s">
        <v>1123</v>
      </c>
      <c r="I1" s="2905"/>
    </row>
    <row r="2" spans="1:16" ht="16.5" customHeight="1">
      <c r="A2" s="345" t="s">
        <v>821</v>
      </c>
      <c r="B2" s="346" t="s">
        <v>1124</v>
      </c>
      <c r="C2" s="426"/>
      <c r="D2" s="425"/>
      <c r="E2" s="425"/>
      <c r="F2" s="425"/>
      <c r="G2" s="375" t="s">
        <v>823</v>
      </c>
      <c r="H2" s="2906" t="s">
        <v>1192</v>
      </c>
      <c r="I2" s="2906"/>
      <c r="J2" s="125" t="s">
        <v>13</v>
      </c>
    </row>
    <row r="3" spans="1:16" ht="21" customHeight="1">
      <c r="A3" s="427"/>
      <c r="B3" s="427"/>
      <c r="C3" s="427"/>
      <c r="D3" s="427"/>
      <c r="E3" s="427"/>
      <c r="F3" s="427"/>
      <c r="G3" s="427"/>
      <c r="H3" s="427"/>
      <c r="I3" s="427"/>
    </row>
    <row r="4" spans="1:16" ht="21" customHeight="1">
      <c r="A4" s="2932" t="s">
        <v>1193</v>
      </c>
      <c r="B4" s="2932"/>
      <c r="C4" s="2932"/>
      <c r="D4" s="2932"/>
      <c r="E4" s="2932"/>
      <c r="F4" s="2932"/>
      <c r="G4" s="2932"/>
      <c r="H4" s="2932"/>
      <c r="I4" s="2932"/>
    </row>
    <row r="5" spans="1:16" ht="16.5" customHeight="1">
      <c r="B5" s="428"/>
      <c r="C5" s="428"/>
      <c r="D5" s="428"/>
      <c r="E5" s="428"/>
      <c r="F5" s="428"/>
      <c r="G5" s="428"/>
      <c r="H5" s="428"/>
      <c r="I5" s="428"/>
    </row>
    <row r="6" spans="1:16" ht="16.5" customHeight="1">
      <c r="B6" s="428"/>
      <c r="C6" s="2933" t="s">
        <v>1194</v>
      </c>
      <c r="D6" s="2933"/>
      <c r="E6" s="2933"/>
      <c r="F6" s="2933"/>
      <c r="G6" s="2933"/>
      <c r="H6" s="428"/>
      <c r="I6" s="428"/>
    </row>
    <row r="7" spans="1:16" s="432" customFormat="1" ht="59.25" customHeight="1">
      <c r="A7" s="429" t="s">
        <v>1127</v>
      </c>
      <c r="B7" s="430" t="s">
        <v>1195</v>
      </c>
      <c r="C7" s="430" t="s">
        <v>1196</v>
      </c>
      <c r="D7" s="429" t="s">
        <v>1197</v>
      </c>
      <c r="E7" s="430" t="s">
        <v>1131</v>
      </c>
      <c r="F7" s="430" t="s">
        <v>1198</v>
      </c>
      <c r="G7" s="2934" t="s">
        <v>1199</v>
      </c>
      <c r="H7" s="2934"/>
      <c r="I7" s="431" t="s">
        <v>1200</v>
      </c>
    </row>
    <row r="8" spans="1:16" s="437" customFormat="1" ht="23.25" customHeight="1">
      <c r="A8" s="2935" t="s">
        <v>1138</v>
      </c>
      <c r="B8" s="434" t="s">
        <v>833</v>
      </c>
      <c r="C8" s="435" t="s">
        <v>1139</v>
      </c>
      <c r="D8" s="435" t="s">
        <v>1139</v>
      </c>
      <c r="E8" s="435" t="s">
        <v>1139</v>
      </c>
      <c r="F8" s="435" t="s">
        <v>1139</v>
      </c>
      <c r="G8" s="2936" t="s">
        <v>1139</v>
      </c>
      <c r="H8" s="2936"/>
      <c r="I8" s="436" t="s">
        <v>1139</v>
      </c>
    </row>
    <row r="9" spans="1:16" ht="23.25" customHeight="1">
      <c r="A9" s="2935"/>
      <c r="B9" s="433" t="s">
        <v>1140</v>
      </c>
      <c r="C9" s="435" t="s">
        <v>1139</v>
      </c>
      <c r="D9" s="435" t="s">
        <v>1139</v>
      </c>
      <c r="E9" s="435" t="s">
        <v>1139</v>
      </c>
      <c r="F9" s="438" t="s">
        <v>1139</v>
      </c>
      <c r="G9" s="2936" t="s">
        <v>1139</v>
      </c>
      <c r="H9" s="2936"/>
      <c r="I9" s="439" t="s">
        <v>1139</v>
      </c>
    </row>
    <row r="10" spans="1:16" ht="23.25" customHeight="1">
      <c r="A10" s="2935"/>
      <c r="B10" s="433" t="s">
        <v>1141</v>
      </c>
      <c r="C10" s="435" t="s">
        <v>1139</v>
      </c>
      <c r="D10" s="435" t="s">
        <v>1139</v>
      </c>
      <c r="E10" s="435" t="s">
        <v>1139</v>
      </c>
      <c r="F10" s="438" t="s">
        <v>1139</v>
      </c>
      <c r="G10" s="2936" t="s">
        <v>1139</v>
      </c>
      <c r="H10" s="2936"/>
      <c r="I10" s="439" t="s">
        <v>1139</v>
      </c>
    </row>
    <row r="11" spans="1:16" s="437" customFormat="1" ht="23.25" customHeight="1">
      <c r="A11" s="2930"/>
      <c r="B11" s="433" t="s">
        <v>833</v>
      </c>
      <c r="C11" s="440"/>
      <c r="D11" s="440"/>
      <c r="E11" s="440"/>
      <c r="F11" s="440"/>
      <c r="G11" s="2931"/>
      <c r="H11" s="2931"/>
      <c r="I11" s="441"/>
    </row>
    <row r="12" spans="1:16" ht="23.25" customHeight="1">
      <c r="A12" s="2930"/>
      <c r="B12" s="433" t="s">
        <v>1140</v>
      </c>
      <c r="C12" s="442"/>
      <c r="D12" s="443"/>
      <c r="E12" s="443"/>
      <c r="F12" s="443"/>
      <c r="G12" s="2931"/>
      <c r="H12" s="2931"/>
      <c r="I12" s="444"/>
    </row>
    <row r="13" spans="1:16" ht="23.25" customHeight="1">
      <c r="A13" s="2930"/>
      <c r="B13" s="433" t="s">
        <v>1141</v>
      </c>
      <c r="C13" s="442"/>
      <c r="D13" s="443"/>
      <c r="E13" s="443"/>
      <c r="F13" s="443"/>
      <c r="G13" s="2931"/>
      <c r="H13" s="2931"/>
      <c r="I13" s="444"/>
    </row>
    <row r="14" spans="1:16" s="366" customFormat="1" ht="24" customHeight="1">
      <c r="A14" s="361" t="s">
        <v>1142</v>
      </c>
      <c r="B14" s="362"/>
      <c r="C14" s="362"/>
      <c r="D14" s="363"/>
      <c r="E14" s="364"/>
      <c r="F14" s="364"/>
      <c r="G14" s="363"/>
      <c r="H14" s="363"/>
      <c r="I14" s="364"/>
      <c r="J14" s="367"/>
      <c r="L14" s="365"/>
      <c r="M14" s="365"/>
      <c r="N14" s="367"/>
      <c r="O14" s="368"/>
    </row>
    <row r="15" spans="1:16" s="366" customFormat="1" ht="14.25" customHeight="1">
      <c r="A15" s="341"/>
      <c r="B15" s="365"/>
      <c r="C15" s="365"/>
      <c r="E15" s="367"/>
      <c r="F15" s="367"/>
      <c r="I15" s="367" t="s">
        <v>1143</v>
      </c>
      <c r="J15" s="367"/>
      <c r="L15" s="365"/>
      <c r="M15" s="365"/>
      <c r="N15" s="367"/>
      <c r="O15" s="368"/>
    </row>
    <row r="16" spans="1:16" s="366" customFormat="1" ht="16.5" customHeight="1">
      <c r="A16" s="369" t="s">
        <v>813</v>
      </c>
      <c r="B16" s="365"/>
      <c r="C16" s="369" t="s">
        <v>1201</v>
      </c>
      <c r="D16" s="369" t="s">
        <v>1145</v>
      </c>
      <c r="F16" s="369" t="s">
        <v>816</v>
      </c>
      <c r="H16" s="341"/>
      <c r="K16" s="365"/>
      <c r="M16" s="365"/>
      <c r="P16" s="365"/>
    </row>
    <row r="17" spans="1:24" s="366" customFormat="1" ht="16.5" customHeight="1">
      <c r="D17" s="369" t="s">
        <v>1146</v>
      </c>
      <c r="K17" s="365"/>
      <c r="L17" s="369"/>
      <c r="M17" s="365"/>
      <c r="O17" s="365"/>
      <c r="P17" s="365"/>
    </row>
    <row r="18" spans="1:24" ht="16.5" customHeight="1">
      <c r="A18" s="445" t="s">
        <v>818</v>
      </c>
      <c r="B18" s="445"/>
      <c r="C18" s="446"/>
      <c r="D18" s="446"/>
      <c r="E18" s="446"/>
      <c r="F18" s="446"/>
      <c r="G18" s="446"/>
      <c r="H18" s="446"/>
      <c r="I18" s="446"/>
      <c r="J18" s="446"/>
      <c r="K18" s="446"/>
      <c r="L18" s="446"/>
      <c r="M18" s="446"/>
      <c r="N18" s="446"/>
      <c r="O18" s="446"/>
      <c r="P18" s="446"/>
      <c r="Q18" s="446"/>
      <c r="R18" s="446"/>
      <c r="S18" s="446"/>
      <c r="T18" s="446"/>
      <c r="U18" s="446"/>
      <c r="V18" s="446"/>
      <c r="W18" s="446"/>
      <c r="X18" s="446"/>
    </row>
    <row r="19" spans="1:24" ht="16.5" customHeight="1">
      <c r="A19" s="371" t="s">
        <v>1147</v>
      </c>
      <c r="B19" s="445"/>
      <c r="C19" s="446"/>
      <c r="D19" s="446"/>
      <c r="E19" s="446"/>
      <c r="F19" s="446"/>
      <c r="G19" s="446"/>
      <c r="H19" s="446"/>
      <c r="I19" s="446"/>
      <c r="J19" s="446"/>
      <c r="K19" s="446"/>
      <c r="L19" s="446"/>
      <c r="M19" s="446"/>
      <c r="N19" s="446"/>
      <c r="O19" s="446"/>
      <c r="P19" s="446"/>
      <c r="Q19" s="446"/>
      <c r="R19" s="446"/>
      <c r="S19" s="446"/>
      <c r="T19" s="446"/>
      <c r="U19" s="446"/>
      <c r="V19" s="446"/>
      <c r="W19" s="446"/>
      <c r="X19" s="446"/>
    </row>
    <row r="20" spans="1:24" ht="12" customHeight="1">
      <c r="A20" s="447"/>
      <c r="B20" s="447"/>
      <c r="C20" s="447"/>
      <c r="D20" s="447"/>
      <c r="E20" s="447"/>
      <c r="F20" s="447"/>
      <c r="G20" s="447"/>
      <c r="H20" s="447"/>
      <c r="I20" s="447"/>
      <c r="J20" s="447"/>
      <c r="K20" s="447"/>
      <c r="L20" s="447"/>
      <c r="M20" s="447"/>
      <c r="N20" s="447"/>
      <c r="O20" s="447"/>
      <c r="P20" s="447"/>
      <c r="Q20" s="447"/>
      <c r="R20" s="447"/>
      <c r="S20" s="447"/>
      <c r="T20" s="447"/>
      <c r="U20" s="447"/>
      <c r="V20" s="447"/>
      <c r="W20" s="447"/>
      <c r="X20" s="447"/>
    </row>
    <row r="1048571" ht="12.75" customHeight="1"/>
    <row r="1048572" ht="12.75" customHeight="1"/>
    <row r="1048573" ht="12.75" customHeight="1"/>
    <row r="1048574" ht="12.75" customHeight="1"/>
    <row r="1048575" ht="12.75" customHeight="1"/>
    <row r="1048576" ht="12.75" customHeight="1"/>
  </sheetData>
  <mergeCells count="13">
    <mergeCell ref="A11:A13"/>
    <mergeCell ref="G11:H11"/>
    <mergeCell ref="G12:H12"/>
    <mergeCell ref="G13:H13"/>
    <mergeCell ref="H1:I1"/>
    <mergeCell ref="H2:I2"/>
    <mergeCell ref="A4:I4"/>
    <mergeCell ref="C6:G6"/>
    <mergeCell ref="G7:H7"/>
    <mergeCell ref="A8:A10"/>
    <mergeCell ref="G8:H8"/>
    <mergeCell ref="G9:H9"/>
    <mergeCell ref="G10:H10"/>
  </mergeCells>
  <phoneticPr fontId="44" type="noConversion"/>
  <hyperlinks>
    <hyperlink ref="J2" location="預告統計資料發布時間表!A1" display="回發布時間表" xr:uid="{18C86980-77E6-48DB-8131-D6AE4DE745FB}"/>
  </hyperlinks>
  <printOptions horizontalCentered="1" verticalCentered="1"/>
  <pageMargins left="0.78740157480314954" right="0.59015748031496063" top="1.2791338582677163" bottom="1.1224409448818897" header="0.98385826771653528" footer="0.82716535433070859"/>
  <pageSetup paperSize="0" fitToWidth="0" fitToHeight="0" pageOrder="overThenDown" orientation="portrait" horizontalDpi="0" verticalDpi="0" copies="0"/>
  <headerFooter alignWithMargins="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558DE-64DA-4278-8088-B62354ED849F}">
  <dimension ref="A1:AF1048576"/>
  <sheetViews>
    <sheetView workbookViewId="0">
      <selection activeCell="X2" sqref="X2"/>
    </sheetView>
  </sheetViews>
  <sheetFormatPr defaultRowHeight="12" customHeight="1"/>
  <cols>
    <col min="1" max="1" width="9.625" style="448" customWidth="1"/>
    <col min="2" max="2" width="4.625" style="448" customWidth="1"/>
    <col min="3" max="3" width="4.75" style="448" customWidth="1"/>
    <col min="4" max="4" width="4.5" style="448" customWidth="1"/>
    <col min="5" max="5" width="4.375" style="448" customWidth="1"/>
    <col min="6" max="6" width="5" style="448" customWidth="1"/>
    <col min="7" max="7" width="5.625" style="448" customWidth="1"/>
    <col min="8" max="8" width="7.75" style="448" customWidth="1"/>
    <col min="9" max="9" width="6.75" style="448" customWidth="1"/>
    <col min="10" max="11" width="5.125" style="448" customWidth="1"/>
    <col min="12" max="12" width="5.75" style="448" customWidth="1"/>
    <col min="13" max="13" width="5.25" style="448" customWidth="1"/>
    <col min="14" max="14" width="4.5" style="448" customWidth="1"/>
    <col min="15" max="16" width="5.375" style="448" customWidth="1"/>
    <col min="17" max="17" width="5" style="448" customWidth="1"/>
    <col min="18" max="18" width="4.625" style="448" customWidth="1"/>
    <col min="19" max="19" width="4.875" style="448" customWidth="1"/>
    <col min="20" max="20" width="5.5" style="448" customWidth="1"/>
    <col min="21" max="21" width="4.75" style="448" customWidth="1"/>
    <col min="22" max="22" width="10.625" style="448" customWidth="1"/>
    <col min="23" max="26" width="9" style="448" customWidth="1"/>
    <col min="27" max="31" width="7" style="448" customWidth="1"/>
    <col min="32" max="32" width="9.875" style="448" customWidth="1"/>
    <col min="33" max="1024" width="7" style="448" customWidth="1"/>
    <col min="1025" max="16384" width="9" style="448"/>
  </cols>
  <sheetData>
    <row r="1" spans="1:23" ht="16.5" customHeight="1" thickBot="1">
      <c r="A1" s="336" t="s">
        <v>783</v>
      </c>
      <c r="B1" s="337"/>
      <c r="D1" s="449"/>
      <c r="E1" s="450"/>
      <c r="F1" s="450"/>
      <c r="G1" s="450"/>
      <c r="I1" s="451"/>
      <c r="J1" s="451"/>
      <c r="K1" s="451"/>
      <c r="L1" s="451"/>
      <c r="M1" s="451"/>
      <c r="N1" s="451"/>
      <c r="O1" s="451"/>
      <c r="P1" s="451"/>
      <c r="R1" s="2939"/>
      <c r="S1" s="450"/>
      <c r="T1" s="452" t="s">
        <v>784</v>
      </c>
      <c r="U1" s="2940" t="s">
        <v>1123</v>
      </c>
      <c r="V1" s="2940"/>
    </row>
    <row r="2" spans="1:23" ht="18" customHeight="1">
      <c r="A2" s="345" t="s">
        <v>821</v>
      </c>
      <c r="B2" s="346" t="s">
        <v>1124</v>
      </c>
      <c r="D2" s="346"/>
      <c r="E2" s="450"/>
      <c r="F2" s="450"/>
      <c r="G2" s="450"/>
      <c r="H2" s="451"/>
      <c r="I2" s="451"/>
      <c r="J2" s="451"/>
      <c r="K2" s="451"/>
      <c r="L2" s="451"/>
      <c r="M2" s="451"/>
      <c r="N2" s="451"/>
      <c r="O2" s="451"/>
      <c r="P2" s="451"/>
      <c r="R2" s="2939"/>
      <c r="S2" s="450"/>
      <c r="T2" s="375" t="s">
        <v>823</v>
      </c>
      <c r="U2" s="2906" t="s">
        <v>1204</v>
      </c>
      <c r="V2" s="2906"/>
      <c r="W2" s="125" t="s">
        <v>13</v>
      </c>
    </row>
    <row r="3" spans="1:23" ht="21" customHeight="1">
      <c r="A3" s="453"/>
      <c r="B3" s="453"/>
      <c r="C3" s="453"/>
      <c r="D3" s="453"/>
      <c r="E3" s="453"/>
      <c r="F3" s="453"/>
      <c r="G3" s="453"/>
      <c r="H3" s="453"/>
      <c r="I3" s="453"/>
      <c r="J3" s="453"/>
      <c r="K3" s="453"/>
      <c r="L3" s="453"/>
      <c r="M3" s="453"/>
      <c r="N3" s="453"/>
      <c r="O3" s="453"/>
      <c r="P3" s="453"/>
      <c r="Q3" s="453"/>
      <c r="R3" s="453"/>
      <c r="S3" s="453"/>
      <c r="T3" s="453"/>
      <c r="U3" s="453"/>
      <c r="V3" s="453"/>
    </row>
    <row r="4" spans="1:23" ht="21" customHeight="1">
      <c r="A4" s="2941" t="s">
        <v>1224</v>
      </c>
      <c r="B4" s="2941"/>
      <c r="C4" s="2941"/>
      <c r="D4" s="2941"/>
      <c r="E4" s="2941"/>
      <c r="F4" s="2941"/>
      <c r="G4" s="2941"/>
      <c r="H4" s="2941"/>
      <c r="I4" s="2941"/>
      <c r="J4" s="2941"/>
      <c r="K4" s="2941"/>
      <c r="L4" s="2941"/>
      <c r="M4" s="2941"/>
      <c r="N4" s="2941"/>
      <c r="O4" s="2941"/>
      <c r="P4" s="2941"/>
      <c r="Q4" s="2941"/>
      <c r="R4" s="2941"/>
      <c r="S4" s="2941"/>
      <c r="T4" s="2941"/>
      <c r="U4" s="2941"/>
      <c r="V4" s="2941"/>
    </row>
    <row r="5" spans="1:23" ht="16.5" customHeight="1">
      <c r="H5" s="454"/>
      <c r="I5" s="454"/>
      <c r="J5" s="454"/>
      <c r="K5" s="454"/>
      <c r="L5" s="454"/>
      <c r="M5" s="454"/>
      <c r="N5" s="454"/>
      <c r="O5" s="454"/>
      <c r="P5" s="454"/>
      <c r="Q5" s="454"/>
      <c r="R5" s="454"/>
      <c r="S5" s="454"/>
      <c r="T5" s="454"/>
      <c r="U5" s="454"/>
      <c r="V5" s="454"/>
    </row>
    <row r="6" spans="1:23" ht="16.5" customHeight="1">
      <c r="A6" s="2942" t="s">
        <v>1194</v>
      </c>
      <c r="B6" s="2942"/>
      <c r="C6" s="2942"/>
      <c r="D6" s="2942"/>
      <c r="E6" s="2942"/>
      <c r="F6" s="2942"/>
      <c r="G6" s="2942"/>
      <c r="H6" s="2942"/>
      <c r="I6" s="2942"/>
      <c r="J6" s="2942"/>
      <c r="K6" s="2942"/>
      <c r="L6" s="2942"/>
      <c r="M6" s="2942"/>
      <c r="N6" s="2942"/>
      <c r="O6" s="2942"/>
      <c r="P6" s="2942"/>
      <c r="Q6" s="2942"/>
      <c r="R6" s="2942"/>
      <c r="S6" s="2942"/>
      <c r="T6" s="2942"/>
      <c r="U6" s="2942"/>
      <c r="V6" s="2942"/>
    </row>
    <row r="7" spans="1:23" s="456" customFormat="1" ht="22.5" customHeight="1">
      <c r="A7" s="2937" t="s">
        <v>1205</v>
      </c>
      <c r="B7" s="2938" t="s">
        <v>1206</v>
      </c>
      <c r="C7" s="2938"/>
      <c r="D7" s="2938"/>
      <c r="E7" s="2938"/>
      <c r="F7" s="2938"/>
      <c r="G7" s="2938"/>
      <c r="H7" s="2938" t="s">
        <v>1207</v>
      </c>
      <c r="I7" s="2938"/>
      <c r="J7" s="2938" t="s">
        <v>1208</v>
      </c>
      <c r="K7" s="2938"/>
      <c r="L7" s="2938"/>
      <c r="M7" s="2938"/>
      <c r="N7" s="2938" t="s">
        <v>1209</v>
      </c>
      <c r="O7" s="2938"/>
      <c r="P7" s="2938"/>
      <c r="Q7" s="2938"/>
      <c r="R7" s="2938" t="s">
        <v>1210</v>
      </c>
      <c r="S7" s="2938"/>
      <c r="T7" s="2938"/>
      <c r="U7" s="2938"/>
      <c r="V7" s="2943" t="s">
        <v>1211</v>
      </c>
    </row>
    <row r="8" spans="1:23" s="456" customFormat="1" ht="22.5" customHeight="1">
      <c r="A8" s="2937"/>
      <c r="B8" s="2938" t="s">
        <v>1212</v>
      </c>
      <c r="C8" s="2938"/>
      <c r="D8" s="2938"/>
      <c r="E8" s="2938"/>
      <c r="F8" s="2938" t="s">
        <v>1213</v>
      </c>
      <c r="G8" s="2938"/>
      <c r="H8" s="2938"/>
      <c r="I8" s="2938"/>
      <c r="J8" s="2938"/>
      <c r="K8" s="2938"/>
      <c r="L8" s="2938"/>
      <c r="M8" s="2938"/>
      <c r="N8" s="2938"/>
      <c r="O8" s="2938"/>
      <c r="P8" s="2938"/>
      <c r="Q8" s="2938"/>
      <c r="R8" s="2938"/>
      <c r="S8" s="2938"/>
      <c r="T8" s="2938"/>
      <c r="U8" s="2938"/>
      <c r="V8" s="2943"/>
    </row>
    <row r="9" spans="1:23" s="456" customFormat="1" ht="58.5" customHeight="1">
      <c r="A9" s="2937"/>
      <c r="B9" s="2938" t="s">
        <v>1214</v>
      </c>
      <c r="C9" s="2938"/>
      <c r="D9" s="2938" t="s">
        <v>1215</v>
      </c>
      <c r="E9" s="2938"/>
      <c r="F9" s="2938" t="s">
        <v>1216</v>
      </c>
      <c r="G9" s="2938"/>
      <c r="H9" s="2944" t="s">
        <v>1217</v>
      </c>
      <c r="I9" s="2944" t="s">
        <v>1218</v>
      </c>
      <c r="J9" s="2938" t="s">
        <v>1219</v>
      </c>
      <c r="K9" s="2938"/>
      <c r="L9" s="2938" t="s">
        <v>1220</v>
      </c>
      <c r="M9" s="2938"/>
      <c r="N9" s="2938" t="s">
        <v>1219</v>
      </c>
      <c r="O9" s="2938"/>
      <c r="P9" s="2938" t="s">
        <v>1220</v>
      </c>
      <c r="Q9" s="2938"/>
      <c r="R9" s="2944" t="s">
        <v>1221</v>
      </c>
      <c r="S9" s="2944"/>
      <c r="T9" s="2944" t="s">
        <v>1222</v>
      </c>
      <c r="U9" s="2944"/>
      <c r="V9" s="2943"/>
    </row>
    <row r="10" spans="1:23" s="456" customFormat="1" ht="34.5" customHeight="1">
      <c r="A10" s="2937"/>
      <c r="B10" s="457" t="s">
        <v>1135</v>
      </c>
      <c r="C10" s="457" t="s">
        <v>1136</v>
      </c>
      <c r="D10" s="457" t="s">
        <v>1135</v>
      </c>
      <c r="E10" s="457" t="s">
        <v>1136</v>
      </c>
      <c r="F10" s="457" t="s">
        <v>1135</v>
      </c>
      <c r="G10" s="457" t="s">
        <v>1136</v>
      </c>
      <c r="H10" s="2944"/>
      <c r="I10" s="2944"/>
      <c r="J10" s="457" t="s">
        <v>1135</v>
      </c>
      <c r="K10" s="457" t="s">
        <v>1136</v>
      </c>
      <c r="L10" s="457" t="s">
        <v>1135</v>
      </c>
      <c r="M10" s="457" t="s">
        <v>1136</v>
      </c>
      <c r="N10" s="457" t="s">
        <v>1135</v>
      </c>
      <c r="O10" s="457" t="s">
        <v>1136</v>
      </c>
      <c r="P10" s="457" t="s">
        <v>1135</v>
      </c>
      <c r="Q10" s="457" t="s">
        <v>1136</v>
      </c>
      <c r="R10" s="457" t="s">
        <v>1135</v>
      </c>
      <c r="S10" s="457" t="s">
        <v>1136</v>
      </c>
      <c r="T10" s="457" t="s">
        <v>1135</v>
      </c>
      <c r="U10" s="457" t="s">
        <v>1136</v>
      </c>
      <c r="V10" s="2943"/>
    </row>
    <row r="11" spans="1:23" s="464" customFormat="1" ht="39" customHeight="1">
      <c r="A11" s="458" t="s">
        <v>1138</v>
      </c>
      <c r="B11" s="459" t="s">
        <v>1139</v>
      </c>
      <c r="C11" s="460" t="s">
        <v>1139</v>
      </c>
      <c r="D11" s="460" t="s">
        <v>1139</v>
      </c>
      <c r="E11" s="460" t="s">
        <v>1139</v>
      </c>
      <c r="F11" s="461">
        <v>7</v>
      </c>
      <c r="G11" s="461">
        <v>4</v>
      </c>
      <c r="H11" s="460">
        <v>1</v>
      </c>
      <c r="I11" s="460">
        <v>9</v>
      </c>
      <c r="J11" s="460" t="s">
        <v>1139</v>
      </c>
      <c r="K11" s="460" t="s">
        <v>1139</v>
      </c>
      <c r="L11" s="460">
        <v>2</v>
      </c>
      <c r="M11" s="460" t="s">
        <v>1139</v>
      </c>
      <c r="N11" s="460" t="s">
        <v>1139</v>
      </c>
      <c r="O11" s="460">
        <v>1</v>
      </c>
      <c r="P11" s="460" t="s">
        <v>1139</v>
      </c>
      <c r="Q11" s="460" t="s">
        <v>1139</v>
      </c>
      <c r="R11" s="460" t="s">
        <v>1139</v>
      </c>
      <c r="S11" s="460" t="s">
        <v>1139</v>
      </c>
      <c r="T11" s="460" t="s">
        <v>1139</v>
      </c>
      <c r="U11" s="462" t="s">
        <v>1139</v>
      </c>
      <c r="V11" s="463" t="s">
        <v>1139</v>
      </c>
    </row>
    <row r="12" spans="1:23" ht="23.25" customHeight="1">
      <c r="A12" s="465"/>
      <c r="B12" s="465"/>
      <c r="C12" s="455"/>
      <c r="D12" s="455"/>
      <c r="E12" s="455"/>
      <c r="F12" s="455"/>
      <c r="G12" s="455"/>
      <c r="H12" s="466"/>
      <c r="I12" s="467"/>
      <c r="J12" s="467"/>
      <c r="K12" s="467"/>
      <c r="L12" s="467"/>
      <c r="M12" s="467"/>
      <c r="N12" s="467"/>
      <c r="O12" s="467"/>
      <c r="P12" s="467"/>
      <c r="Q12" s="467"/>
      <c r="R12" s="467"/>
      <c r="S12" s="467"/>
      <c r="T12" s="467"/>
      <c r="U12" s="468"/>
      <c r="V12" s="468"/>
    </row>
    <row r="13" spans="1:23" ht="23.25" customHeight="1">
      <c r="A13" s="465"/>
      <c r="B13" s="465"/>
      <c r="C13" s="455"/>
      <c r="D13" s="455"/>
      <c r="E13" s="455"/>
      <c r="F13" s="455"/>
      <c r="G13" s="455"/>
      <c r="H13" s="466"/>
      <c r="I13" s="467"/>
      <c r="J13" s="467"/>
      <c r="K13" s="467"/>
      <c r="L13" s="467"/>
      <c r="M13" s="467"/>
      <c r="N13" s="467"/>
      <c r="O13" s="467"/>
      <c r="P13" s="467"/>
      <c r="Q13" s="467"/>
      <c r="R13" s="467"/>
      <c r="S13" s="467"/>
      <c r="T13" s="467"/>
      <c r="U13" s="468"/>
      <c r="V13" s="468"/>
    </row>
    <row r="14" spans="1:23" s="366" customFormat="1" ht="24" customHeight="1">
      <c r="A14" s="361" t="s">
        <v>1142</v>
      </c>
      <c r="B14" s="469"/>
      <c r="C14" s="362"/>
      <c r="D14" s="362"/>
      <c r="E14" s="362"/>
      <c r="F14" s="362"/>
      <c r="G14" s="363"/>
      <c r="H14" s="364"/>
      <c r="I14" s="363"/>
      <c r="J14" s="364"/>
      <c r="K14" s="364"/>
      <c r="L14" s="364"/>
      <c r="M14" s="363"/>
      <c r="N14" s="362"/>
      <c r="O14" s="362"/>
      <c r="P14" s="362"/>
      <c r="Q14" s="362"/>
      <c r="R14" s="364"/>
      <c r="S14" s="364"/>
      <c r="T14" s="398"/>
      <c r="U14" s="398"/>
      <c r="V14" s="363"/>
    </row>
    <row r="15" spans="1:23" s="366" customFormat="1" ht="13.5" customHeight="1">
      <c r="A15" s="369" t="s">
        <v>813</v>
      </c>
      <c r="B15" s="369"/>
      <c r="C15" s="365"/>
      <c r="D15" s="365"/>
      <c r="E15" s="365"/>
      <c r="F15" s="367" t="s">
        <v>814</v>
      </c>
      <c r="J15" s="367" t="s">
        <v>815</v>
      </c>
      <c r="K15" s="365"/>
      <c r="L15" s="365"/>
      <c r="O15" s="367" t="s">
        <v>816</v>
      </c>
      <c r="Q15" s="367"/>
      <c r="S15" s="367"/>
      <c r="T15" s="470" t="s">
        <v>1143</v>
      </c>
      <c r="U15" s="470"/>
      <c r="V15" s="471"/>
      <c r="W15" s="470"/>
    </row>
    <row r="16" spans="1:23" s="366" customFormat="1" ht="14.25" customHeight="1">
      <c r="J16" s="367" t="s">
        <v>817</v>
      </c>
      <c r="K16" s="365"/>
      <c r="L16" s="365"/>
      <c r="M16" s="369"/>
      <c r="N16" s="369"/>
      <c r="O16" s="369"/>
      <c r="Q16" s="365"/>
      <c r="T16" s="365"/>
      <c r="U16" s="365"/>
      <c r="V16" s="365"/>
    </row>
    <row r="17" spans="1:32" ht="16.5" customHeight="1">
      <c r="A17" s="472" t="s">
        <v>818</v>
      </c>
      <c r="B17" s="472"/>
      <c r="C17" s="472"/>
      <c r="D17" s="472"/>
      <c r="E17" s="472"/>
      <c r="F17" s="472"/>
      <c r="G17" s="472"/>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row>
    <row r="18" spans="1:32" ht="16.5" customHeight="1">
      <c r="A18" s="371" t="s">
        <v>1147</v>
      </c>
      <c r="B18" s="371"/>
      <c r="C18" s="472"/>
      <c r="D18" s="472"/>
      <c r="E18" s="472"/>
      <c r="F18" s="472"/>
      <c r="G18" s="472"/>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row>
    <row r="19" spans="1:32" ht="16.5" customHeight="1">
      <c r="A19" s="473" t="s">
        <v>1223</v>
      </c>
      <c r="B19" s="473"/>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row>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mergeCells count="25">
    <mergeCell ref="R7:U8"/>
    <mergeCell ref="V7:V10"/>
    <mergeCell ref="B8:E8"/>
    <mergeCell ref="F8:G8"/>
    <mergeCell ref="B9:C9"/>
    <mergeCell ref="D9:E9"/>
    <mergeCell ref="F9:G9"/>
    <mergeCell ref="H9:H10"/>
    <mergeCell ref="I9:I10"/>
    <mergeCell ref="J9:K9"/>
    <mergeCell ref="L9:M9"/>
    <mergeCell ref="N9:O9"/>
    <mergeCell ref="P9:Q9"/>
    <mergeCell ref="R9:S9"/>
    <mergeCell ref="T9:U9"/>
    <mergeCell ref="R1:R2"/>
    <mergeCell ref="U1:V1"/>
    <mergeCell ref="U2:V2"/>
    <mergeCell ref="A4:V4"/>
    <mergeCell ref="A6:V6"/>
    <mergeCell ref="A7:A10"/>
    <mergeCell ref="B7:G7"/>
    <mergeCell ref="H7:I8"/>
    <mergeCell ref="J7:M8"/>
    <mergeCell ref="N7:Q8"/>
  </mergeCells>
  <phoneticPr fontId="44" type="noConversion"/>
  <hyperlinks>
    <hyperlink ref="W2" location="預告統計資料發布時間表!A1" display="回發布時間表" xr:uid="{FB1D016C-A3DC-4725-A4B0-858237C5C2EF}"/>
  </hyperlinks>
  <printOptions horizontalCentered="1" verticalCentered="1"/>
  <pageMargins left="0.59015748031496063" right="0.59015748031496063" top="1.0826771653543306" bottom="1.0035433070866142" header="0.78740157480314954" footer="0.70826771653543308"/>
  <pageSetup paperSize="0" fitToWidth="0" fitToHeight="0" pageOrder="overThenDown" orientation="portrait" horizontalDpi="0" verticalDpi="0" copies="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31BD6-6A1D-4CF5-A6C1-C5AF2A1ED10E}">
  <sheetPr>
    <tabColor rgb="FFDDFFF9"/>
  </sheetPr>
  <dimension ref="A1:B34"/>
  <sheetViews>
    <sheetView zoomScaleNormal="100" workbookViewId="0">
      <selection activeCell="B1" sqref="B1"/>
    </sheetView>
  </sheetViews>
  <sheetFormatPr defaultRowHeight="16.5"/>
  <cols>
    <col min="1" max="1" width="93.625" style="100" customWidth="1"/>
    <col min="2" max="16384" width="9" style="100"/>
  </cols>
  <sheetData>
    <row r="1" spans="1:2" ht="19.5">
      <c r="A1" s="99" t="s">
        <v>291</v>
      </c>
      <c r="B1" s="125" t="s">
        <v>13</v>
      </c>
    </row>
    <row r="2" spans="1:2" ht="19.5">
      <c r="A2" s="110" t="s">
        <v>275</v>
      </c>
    </row>
    <row r="3" spans="1:2" ht="19.5">
      <c r="A3" s="110" t="s">
        <v>276</v>
      </c>
    </row>
    <row r="4" spans="1:2" ht="19.5">
      <c r="A4" s="111" t="s">
        <v>15</v>
      </c>
    </row>
    <row r="5" spans="1:2" ht="19.5">
      <c r="A5" s="118" t="s">
        <v>103</v>
      </c>
    </row>
    <row r="6" spans="1:2" ht="19.5">
      <c r="A6" s="118" t="s">
        <v>292</v>
      </c>
    </row>
    <row r="7" spans="1:2" ht="19.5">
      <c r="A7" s="128" t="s">
        <v>38</v>
      </c>
    </row>
    <row r="8" spans="1:2" ht="19.5">
      <c r="A8" s="128" t="s">
        <v>39</v>
      </c>
    </row>
    <row r="9" spans="1:2" ht="19.5">
      <c r="A9" s="128" t="s">
        <v>40</v>
      </c>
    </row>
    <row r="10" spans="1:2" ht="19.5">
      <c r="A10" s="119" t="s">
        <v>17</v>
      </c>
    </row>
    <row r="11" spans="1:2" ht="19.5">
      <c r="A11" s="118" t="s">
        <v>189</v>
      </c>
    </row>
    <row r="12" spans="1:2" ht="78">
      <c r="A12" s="120" t="s">
        <v>101</v>
      </c>
    </row>
    <row r="13" spans="1:2" ht="19.5">
      <c r="A13" s="102" t="s">
        <v>18</v>
      </c>
    </row>
    <row r="14" spans="1:2" ht="37.5">
      <c r="A14" s="121" t="s">
        <v>277</v>
      </c>
    </row>
    <row r="15" spans="1:2" ht="19.5">
      <c r="A15" s="115" t="s">
        <v>278</v>
      </c>
    </row>
    <row r="16" spans="1:2" ht="19.5">
      <c r="A16" s="103" t="s">
        <v>19</v>
      </c>
    </row>
    <row r="17" spans="1:1" ht="39">
      <c r="A17" s="106" t="s">
        <v>279</v>
      </c>
    </row>
    <row r="18" spans="1:1" ht="19.5">
      <c r="A18" s="106" t="s">
        <v>280</v>
      </c>
    </row>
    <row r="19" spans="1:1" ht="39">
      <c r="A19" s="106" t="s">
        <v>281</v>
      </c>
    </row>
    <row r="20" spans="1:1" ht="39">
      <c r="A20" s="106" t="s">
        <v>282</v>
      </c>
    </row>
    <row r="21" spans="1:1" ht="19.5">
      <c r="A21" s="106" t="s">
        <v>283</v>
      </c>
    </row>
    <row r="22" spans="1:1" ht="19.5">
      <c r="A22" s="105" t="s">
        <v>284</v>
      </c>
    </row>
    <row r="23" spans="1:1" ht="39">
      <c r="A23" s="105" t="s">
        <v>285</v>
      </c>
    </row>
    <row r="24" spans="1:1" ht="19.5">
      <c r="A24" s="105" t="s">
        <v>286</v>
      </c>
    </row>
    <row r="25" spans="1:1" ht="19.5">
      <c r="A25" s="115" t="s">
        <v>379</v>
      </c>
    </row>
    <row r="26" spans="1:1" ht="19.5">
      <c r="A26" s="105" t="s">
        <v>288</v>
      </c>
    </row>
    <row r="27" spans="1:1" ht="19.5">
      <c r="A27" s="102" t="s">
        <v>22</v>
      </c>
    </row>
    <row r="28" spans="1:1" ht="39">
      <c r="A28" s="105" t="s">
        <v>774</v>
      </c>
    </row>
    <row r="29" spans="1:1" ht="39">
      <c r="A29" s="105" t="s">
        <v>289</v>
      </c>
    </row>
    <row r="30" spans="1:1" ht="19.5">
      <c r="A30" s="102" t="s">
        <v>23</v>
      </c>
    </row>
    <row r="31" spans="1:1" ht="78">
      <c r="A31" s="105" t="s">
        <v>290</v>
      </c>
    </row>
    <row r="32" spans="1:1" ht="19.5">
      <c r="A32" s="105" t="s">
        <v>145</v>
      </c>
    </row>
    <row r="33" spans="1:1" ht="39">
      <c r="A33" s="107" t="s">
        <v>97</v>
      </c>
    </row>
    <row r="34" spans="1:1" ht="20.25" thickBot="1">
      <c r="A34" s="108" t="s">
        <v>25</v>
      </c>
    </row>
  </sheetData>
  <phoneticPr fontId="44" type="noConversion"/>
  <hyperlinks>
    <hyperlink ref="B1" location="預告統計資料發布時間表!A1" display="回發布時間表" xr:uid="{90DE675D-CDEB-48AF-AFF3-EBACC078D14B}"/>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E9327-ECF9-4575-9A4C-2931B8DD3850}">
  <dimension ref="A1:R41"/>
  <sheetViews>
    <sheetView zoomScaleNormal="100" zoomScaleSheetLayoutView="65" workbookViewId="0">
      <selection activeCell="S7" sqref="S7"/>
    </sheetView>
  </sheetViews>
  <sheetFormatPr defaultColWidth="16" defaultRowHeight="16.5"/>
  <cols>
    <col min="1" max="1" width="14.125" style="715" customWidth="1"/>
    <col min="2" max="17" width="9.625" style="715" customWidth="1"/>
    <col min="18" max="256" width="16" style="715"/>
    <col min="257" max="257" width="14.125" style="715" customWidth="1"/>
    <col min="258" max="273" width="9.625" style="715" customWidth="1"/>
    <col min="274" max="512" width="16" style="715"/>
    <col min="513" max="513" width="14.125" style="715" customWidth="1"/>
    <col min="514" max="529" width="9.625" style="715" customWidth="1"/>
    <col min="530" max="768" width="16" style="715"/>
    <col min="769" max="769" width="14.125" style="715" customWidth="1"/>
    <col min="770" max="785" width="9.625" style="715" customWidth="1"/>
    <col min="786" max="1024" width="16" style="715"/>
    <col min="1025" max="1025" width="14.125" style="715" customWidth="1"/>
    <col min="1026" max="1041" width="9.625" style="715" customWidth="1"/>
    <col min="1042" max="1280" width="16" style="715"/>
    <col min="1281" max="1281" width="14.125" style="715" customWidth="1"/>
    <col min="1282" max="1297" width="9.625" style="715" customWidth="1"/>
    <col min="1298" max="1536" width="16" style="715"/>
    <col min="1537" max="1537" width="14.125" style="715" customWidth="1"/>
    <col min="1538" max="1553" width="9.625" style="715" customWidth="1"/>
    <col min="1554" max="1792" width="16" style="715"/>
    <col min="1793" max="1793" width="14.125" style="715" customWidth="1"/>
    <col min="1794" max="1809" width="9.625" style="715" customWidth="1"/>
    <col min="1810" max="2048" width="16" style="715"/>
    <col min="2049" max="2049" width="14.125" style="715" customWidth="1"/>
    <col min="2050" max="2065" width="9.625" style="715" customWidth="1"/>
    <col min="2066" max="2304" width="16" style="715"/>
    <col min="2305" max="2305" width="14.125" style="715" customWidth="1"/>
    <col min="2306" max="2321" width="9.625" style="715" customWidth="1"/>
    <col min="2322" max="2560" width="16" style="715"/>
    <col min="2561" max="2561" width="14.125" style="715" customWidth="1"/>
    <col min="2562" max="2577" width="9.625" style="715" customWidth="1"/>
    <col min="2578" max="2816" width="16" style="715"/>
    <col min="2817" max="2817" width="14.125" style="715" customWidth="1"/>
    <col min="2818" max="2833" width="9.625" style="715" customWidth="1"/>
    <col min="2834" max="3072" width="16" style="715"/>
    <col min="3073" max="3073" width="14.125" style="715" customWidth="1"/>
    <col min="3074" max="3089" width="9.625" style="715" customWidth="1"/>
    <col min="3090" max="3328" width="16" style="715"/>
    <col min="3329" max="3329" width="14.125" style="715" customWidth="1"/>
    <col min="3330" max="3345" width="9.625" style="715" customWidth="1"/>
    <col min="3346" max="3584" width="16" style="715"/>
    <col min="3585" max="3585" width="14.125" style="715" customWidth="1"/>
    <col min="3586" max="3601" width="9.625" style="715" customWidth="1"/>
    <col min="3602" max="3840" width="16" style="715"/>
    <col min="3841" max="3841" width="14.125" style="715" customWidth="1"/>
    <col min="3842" max="3857" width="9.625" style="715" customWidth="1"/>
    <col min="3858" max="4096" width="16" style="715"/>
    <col min="4097" max="4097" width="14.125" style="715" customWidth="1"/>
    <col min="4098" max="4113" width="9.625" style="715" customWidth="1"/>
    <col min="4114" max="4352" width="16" style="715"/>
    <col min="4353" max="4353" width="14.125" style="715" customWidth="1"/>
    <col min="4354" max="4369" width="9.625" style="715" customWidth="1"/>
    <col min="4370" max="4608" width="16" style="715"/>
    <col min="4609" max="4609" width="14.125" style="715" customWidth="1"/>
    <col min="4610" max="4625" width="9.625" style="715" customWidth="1"/>
    <col min="4626" max="4864" width="16" style="715"/>
    <col min="4865" max="4865" width="14.125" style="715" customWidth="1"/>
    <col min="4866" max="4881" width="9.625" style="715" customWidth="1"/>
    <col min="4882" max="5120" width="16" style="715"/>
    <col min="5121" max="5121" width="14.125" style="715" customWidth="1"/>
    <col min="5122" max="5137" width="9.625" style="715" customWidth="1"/>
    <col min="5138" max="5376" width="16" style="715"/>
    <col min="5377" max="5377" width="14.125" style="715" customWidth="1"/>
    <col min="5378" max="5393" width="9.625" style="715" customWidth="1"/>
    <col min="5394" max="5632" width="16" style="715"/>
    <col min="5633" max="5633" width="14.125" style="715" customWidth="1"/>
    <col min="5634" max="5649" width="9.625" style="715" customWidth="1"/>
    <col min="5650" max="5888" width="16" style="715"/>
    <col min="5889" max="5889" width="14.125" style="715" customWidth="1"/>
    <col min="5890" max="5905" width="9.625" style="715" customWidth="1"/>
    <col min="5906" max="6144" width="16" style="715"/>
    <col min="6145" max="6145" width="14.125" style="715" customWidth="1"/>
    <col min="6146" max="6161" width="9.625" style="715" customWidth="1"/>
    <col min="6162" max="6400" width="16" style="715"/>
    <col min="6401" max="6401" width="14.125" style="715" customWidth="1"/>
    <col min="6402" max="6417" width="9.625" style="715" customWidth="1"/>
    <col min="6418" max="6656" width="16" style="715"/>
    <col min="6657" max="6657" width="14.125" style="715" customWidth="1"/>
    <col min="6658" max="6673" width="9.625" style="715" customWidth="1"/>
    <col min="6674" max="6912" width="16" style="715"/>
    <col min="6913" max="6913" width="14.125" style="715" customWidth="1"/>
    <col min="6914" max="6929" width="9.625" style="715" customWidth="1"/>
    <col min="6930" max="7168" width="16" style="715"/>
    <col min="7169" max="7169" width="14.125" style="715" customWidth="1"/>
    <col min="7170" max="7185" width="9.625" style="715" customWidth="1"/>
    <col min="7186" max="7424" width="16" style="715"/>
    <col min="7425" max="7425" width="14.125" style="715" customWidth="1"/>
    <col min="7426" max="7441" width="9.625" style="715" customWidth="1"/>
    <col min="7442" max="7680" width="16" style="715"/>
    <col min="7681" max="7681" width="14.125" style="715" customWidth="1"/>
    <col min="7682" max="7697" width="9.625" style="715" customWidth="1"/>
    <col min="7698" max="7936" width="16" style="715"/>
    <col min="7937" max="7937" width="14.125" style="715" customWidth="1"/>
    <col min="7938" max="7953" width="9.625" style="715" customWidth="1"/>
    <col min="7954" max="8192" width="16" style="715"/>
    <col min="8193" max="8193" width="14.125" style="715" customWidth="1"/>
    <col min="8194" max="8209" width="9.625" style="715" customWidth="1"/>
    <col min="8210" max="8448" width="16" style="715"/>
    <col min="8449" max="8449" width="14.125" style="715" customWidth="1"/>
    <col min="8450" max="8465" width="9.625" style="715" customWidth="1"/>
    <col min="8466" max="8704" width="16" style="715"/>
    <col min="8705" max="8705" width="14.125" style="715" customWidth="1"/>
    <col min="8706" max="8721" width="9.625" style="715" customWidth="1"/>
    <col min="8722" max="8960" width="16" style="715"/>
    <col min="8961" max="8961" width="14.125" style="715" customWidth="1"/>
    <col min="8962" max="8977" width="9.625" style="715" customWidth="1"/>
    <col min="8978" max="9216" width="16" style="715"/>
    <col min="9217" max="9217" width="14.125" style="715" customWidth="1"/>
    <col min="9218" max="9233" width="9.625" style="715" customWidth="1"/>
    <col min="9234" max="9472" width="16" style="715"/>
    <col min="9473" max="9473" width="14.125" style="715" customWidth="1"/>
    <col min="9474" max="9489" width="9.625" style="715" customWidth="1"/>
    <col min="9490" max="9728" width="16" style="715"/>
    <col min="9729" max="9729" width="14.125" style="715" customWidth="1"/>
    <col min="9730" max="9745" width="9.625" style="715" customWidth="1"/>
    <col min="9746" max="9984" width="16" style="715"/>
    <col min="9985" max="9985" width="14.125" style="715" customWidth="1"/>
    <col min="9986" max="10001" width="9.625" style="715" customWidth="1"/>
    <col min="10002" max="10240" width="16" style="715"/>
    <col min="10241" max="10241" width="14.125" style="715" customWidth="1"/>
    <col min="10242" max="10257" width="9.625" style="715" customWidth="1"/>
    <col min="10258" max="10496" width="16" style="715"/>
    <col min="10497" max="10497" width="14.125" style="715" customWidth="1"/>
    <col min="10498" max="10513" width="9.625" style="715" customWidth="1"/>
    <col min="10514" max="10752" width="16" style="715"/>
    <col min="10753" max="10753" width="14.125" style="715" customWidth="1"/>
    <col min="10754" max="10769" width="9.625" style="715" customWidth="1"/>
    <col min="10770" max="11008" width="16" style="715"/>
    <col min="11009" max="11009" width="14.125" style="715" customWidth="1"/>
    <col min="11010" max="11025" width="9.625" style="715" customWidth="1"/>
    <col min="11026" max="11264" width="16" style="715"/>
    <col min="11265" max="11265" width="14.125" style="715" customWidth="1"/>
    <col min="11266" max="11281" width="9.625" style="715" customWidth="1"/>
    <col min="11282" max="11520" width="16" style="715"/>
    <col min="11521" max="11521" width="14.125" style="715" customWidth="1"/>
    <col min="11522" max="11537" width="9.625" style="715" customWidth="1"/>
    <col min="11538" max="11776" width="16" style="715"/>
    <col min="11777" max="11777" width="14.125" style="715" customWidth="1"/>
    <col min="11778" max="11793" width="9.625" style="715" customWidth="1"/>
    <col min="11794" max="12032" width="16" style="715"/>
    <col min="12033" max="12033" width="14.125" style="715" customWidth="1"/>
    <col min="12034" max="12049" width="9.625" style="715" customWidth="1"/>
    <col min="12050" max="12288" width="16" style="715"/>
    <col min="12289" max="12289" width="14.125" style="715" customWidth="1"/>
    <col min="12290" max="12305" width="9.625" style="715" customWidth="1"/>
    <col min="12306" max="12544" width="16" style="715"/>
    <col min="12545" max="12545" width="14.125" style="715" customWidth="1"/>
    <col min="12546" max="12561" width="9.625" style="715" customWidth="1"/>
    <col min="12562" max="12800" width="16" style="715"/>
    <col min="12801" max="12801" width="14.125" style="715" customWidth="1"/>
    <col min="12802" max="12817" width="9.625" style="715" customWidth="1"/>
    <col min="12818" max="13056" width="16" style="715"/>
    <col min="13057" max="13057" width="14.125" style="715" customWidth="1"/>
    <col min="13058" max="13073" width="9.625" style="715" customWidth="1"/>
    <col min="13074" max="13312" width="16" style="715"/>
    <col min="13313" max="13313" width="14.125" style="715" customWidth="1"/>
    <col min="13314" max="13329" width="9.625" style="715" customWidth="1"/>
    <col min="13330" max="13568" width="16" style="715"/>
    <col min="13569" max="13569" width="14.125" style="715" customWidth="1"/>
    <col min="13570" max="13585" width="9.625" style="715" customWidth="1"/>
    <col min="13586" max="13824" width="16" style="715"/>
    <col min="13825" max="13825" width="14.125" style="715" customWidth="1"/>
    <col min="13826" max="13841" width="9.625" style="715" customWidth="1"/>
    <col min="13842" max="14080" width="16" style="715"/>
    <col min="14081" max="14081" width="14.125" style="715" customWidth="1"/>
    <col min="14082" max="14097" width="9.625" style="715" customWidth="1"/>
    <col min="14098" max="14336" width="16" style="715"/>
    <col min="14337" max="14337" width="14.125" style="715" customWidth="1"/>
    <col min="14338" max="14353" width="9.625" style="715" customWidth="1"/>
    <col min="14354" max="14592" width="16" style="715"/>
    <col min="14593" max="14593" width="14.125" style="715" customWidth="1"/>
    <col min="14594" max="14609" width="9.625" style="715" customWidth="1"/>
    <col min="14610" max="14848" width="16" style="715"/>
    <col min="14849" max="14849" width="14.125" style="715" customWidth="1"/>
    <col min="14850" max="14865" width="9.625" style="715" customWidth="1"/>
    <col min="14866" max="15104" width="16" style="715"/>
    <col min="15105" max="15105" width="14.125" style="715" customWidth="1"/>
    <col min="15106" max="15121" width="9.625" style="715" customWidth="1"/>
    <col min="15122" max="15360" width="16" style="715"/>
    <col min="15361" max="15361" width="14.125" style="715" customWidth="1"/>
    <col min="15362" max="15377" width="9.625" style="715" customWidth="1"/>
    <col min="15378" max="15616" width="16" style="715"/>
    <col min="15617" max="15617" width="14.125" style="715" customWidth="1"/>
    <col min="15618" max="15633" width="9.625" style="715" customWidth="1"/>
    <col min="15634" max="15872" width="16" style="715"/>
    <col min="15873" max="15873" width="14.125" style="715" customWidth="1"/>
    <col min="15874" max="15889" width="9.625" style="715" customWidth="1"/>
    <col min="15890" max="16128" width="16" style="715"/>
    <col min="16129" max="16129" width="14.125" style="715" customWidth="1"/>
    <col min="16130" max="16145" width="9.625" style="715" customWidth="1"/>
    <col min="16146" max="16384" width="16" style="715"/>
  </cols>
  <sheetData>
    <row r="1" spans="1:18" ht="16.5" customHeight="1">
      <c r="A1" s="2967" t="s">
        <v>1428</v>
      </c>
      <c r="B1" s="713"/>
      <c r="C1" s="714"/>
      <c r="N1" s="2968" t="s">
        <v>784</v>
      </c>
      <c r="O1" s="2969"/>
      <c r="P1" s="2946" t="s">
        <v>1429</v>
      </c>
      <c r="Q1" s="2972"/>
    </row>
    <row r="2" spans="1:18" ht="16.5" customHeight="1" thickBot="1">
      <c r="A2" s="2967"/>
      <c r="B2" s="713"/>
      <c r="C2" s="714"/>
      <c r="N2" s="2970"/>
      <c r="O2" s="2971"/>
      <c r="P2" s="2973"/>
      <c r="Q2" s="2974"/>
    </row>
    <row r="3" spans="1:18" ht="29.25" customHeight="1">
      <c r="A3" s="716" t="s">
        <v>1430</v>
      </c>
      <c r="B3" s="717" t="s">
        <v>1431</v>
      </c>
      <c r="N3" s="2975" t="s">
        <v>788</v>
      </c>
      <c r="O3" s="2976"/>
      <c r="P3" s="2977" t="s">
        <v>1432</v>
      </c>
      <c r="Q3" s="2978"/>
      <c r="R3" s="125" t="s">
        <v>13</v>
      </c>
    </row>
    <row r="4" spans="1:18" ht="41.25" customHeight="1">
      <c r="A4" s="2966" t="s">
        <v>1433</v>
      </c>
      <c r="B4" s="2966"/>
      <c r="C4" s="2966"/>
      <c r="D4" s="2966"/>
      <c r="E4" s="2966"/>
      <c r="F4" s="2966"/>
      <c r="G4" s="2966"/>
      <c r="H4" s="2966"/>
      <c r="I4" s="2966"/>
      <c r="J4" s="2966"/>
      <c r="K4" s="2966"/>
      <c r="L4" s="2966"/>
      <c r="M4" s="2966"/>
      <c r="N4" s="2966"/>
      <c r="O4" s="2966"/>
      <c r="P4" s="2966"/>
      <c r="Q4" s="2966"/>
    </row>
    <row r="5" spans="1:18" ht="17.25" customHeight="1">
      <c r="B5" s="718"/>
      <c r="C5" s="718"/>
      <c r="D5" s="718"/>
      <c r="F5" s="718"/>
      <c r="G5" s="2950" t="s">
        <v>1434</v>
      </c>
      <c r="H5" s="2950"/>
      <c r="I5" s="2950"/>
      <c r="J5" s="2950"/>
      <c r="K5" s="718"/>
      <c r="L5" s="718"/>
      <c r="M5" s="718"/>
      <c r="N5" s="718"/>
      <c r="O5" s="718"/>
      <c r="P5" s="2951" t="s">
        <v>1435</v>
      </c>
      <c r="Q5" s="2951"/>
    </row>
    <row r="6" spans="1:18" s="719" customFormat="1" ht="15.75" customHeight="1">
      <c r="A6" s="2952" t="s">
        <v>1436</v>
      </c>
      <c r="B6" s="2955" t="s">
        <v>1437</v>
      </c>
      <c r="C6" s="2956"/>
      <c r="D6" s="2956"/>
      <c r="E6" s="2956"/>
      <c r="F6" s="2956"/>
      <c r="G6" s="2956"/>
      <c r="H6" s="2956"/>
      <c r="I6" s="2956"/>
      <c r="J6" s="2956"/>
      <c r="K6" s="2956"/>
      <c r="L6" s="2956"/>
      <c r="M6" s="2957"/>
      <c r="N6" s="2958" t="s">
        <v>1438</v>
      </c>
      <c r="O6" s="2959"/>
      <c r="P6" s="2959"/>
      <c r="Q6" s="2959"/>
    </row>
    <row r="7" spans="1:18" s="719" customFormat="1" ht="15.75" customHeight="1">
      <c r="A7" s="2953"/>
      <c r="B7" s="2789" t="s">
        <v>1439</v>
      </c>
      <c r="C7" s="2961"/>
      <c r="D7" s="2961"/>
      <c r="E7" s="2962"/>
      <c r="F7" s="2789" t="s">
        <v>1440</v>
      </c>
      <c r="G7" s="2961"/>
      <c r="H7" s="2961"/>
      <c r="I7" s="2962"/>
      <c r="J7" s="2789" t="s">
        <v>1441</v>
      </c>
      <c r="K7" s="2961"/>
      <c r="L7" s="2961"/>
      <c r="M7" s="2963"/>
      <c r="N7" s="2960"/>
      <c r="O7" s="2812"/>
      <c r="P7" s="2812"/>
      <c r="Q7" s="2812"/>
    </row>
    <row r="8" spans="1:18" s="719" customFormat="1" ht="15.75" customHeight="1">
      <c r="A8" s="2953"/>
      <c r="B8" s="2948" t="s">
        <v>1442</v>
      </c>
      <c r="C8" s="2946" t="s">
        <v>1443</v>
      </c>
      <c r="D8" s="720"/>
      <c r="E8" s="2946" t="s">
        <v>1444</v>
      </c>
      <c r="F8" s="2948" t="s">
        <v>1442</v>
      </c>
      <c r="G8" s="2946" t="s">
        <v>1443</v>
      </c>
      <c r="H8" s="720"/>
      <c r="I8" s="2946" t="s">
        <v>1444</v>
      </c>
      <c r="J8" s="2948" t="s">
        <v>1442</v>
      </c>
      <c r="K8" s="2946" t="s">
        <v>1443</v>
      </c>
      <c r="L8" s="720"/>
      <c r="M8" s="2946" t="s">
        <v>1444</v>
      </c>
      <c r="N8" s="2964" t="s">
        <v>1442</v>
      </c>
      <c r="O8" s="2946" t="s">
        <v>1443</v>
      </c>
      <c r="P8" s="720"/>
      <c r="Q8" s="2946" t="s">
        <v>1444</v>
      </c>
    </row>
    <row r="9" spans="1:18" s="719" customFormat="1" ht="47.85" customHeight="1">
      <c r="A9" s="2954"/>
      <c r="B9" s="2949"/>
      <c r="C9" s="2947"/>
      <c r="D9" s="724" t="s">
        <v>1445</v>
      </c>
      <c r="E9" s="2947"/>
      <c r="F9" s="2949"/>
      <c r="G9" s="2947"/>
      <c r="H9" s="724" t="s">
        <v>1445</v>
      </c>
      <c r="I9" s="2947"/>
      <c r="J9" s="2949"/>
      <c r="K9" s="2947"/>
      <c r="L9" s="724" t="s">
        <v>1445</v>
      </c>
      <c r="M9" s="2947"/>
      <c r="N9" s="2965"/>
      <c r="O9" s="2947"/>
      <c r="P9" s="724" t="s">
        <v>1445</v>
      </c>
      <c r="Q9" s="2947"/>
    </row>
    <row r="10" spans="1:18" s="714" customFormat="1" ht="15.75" customHeight="1">
      <c r="A10" s="626" t="s">
        <v>1446</v>
      </c>
      <c r="B10" s="725"/>
      <c r="C10" s="725"/>
      <c r="D10" s="725"/>
      <c r="E10" s="725"/>
      <c r="F10" s="725"/>
      <c r="G10" s="725"/>
      <c r="H10" s="725"/>
      <c r="I10" s="725"/>
      <c r="J10" s="725"/>
      <c r="K10" s="725"/>
      <c r="L10" s="725"/>
      <c r="M10" s="726"/>
      <c r="N10" s="727"/>
      <c r="O10" s="725"/>
      <c r="P10" s="725"/>
      <c r="Q10" s="726"/>
    </row>
    <row r="11" spans="1:18" s="714" customFormat="1" ht="15.75" customHeight="1">
      <c r="A11" s="626" t="s">
        <v>1447</v>
      </c>
      <c r="B11" s="725"/>
      <c r="C11" s="725"/>
      <c r="D11" s="725"/>
      <c r="E11" s="725"/>
      <c r="F11" s="725"/>
      <c r="G11" s="725"/>
      <c r="H11" s="725"/>
      <c r="I11" s="725"/>
      <c r="J11" s="725"/>
      <c r="K11" s="725"/>
      <c r="L11" s="725"/>
      <c r="M11" s="726"/>
      <c r="N11" s="727"/>
      <c r="O11" s="725"/>
      <c r="P11" s="725"/>
      <c r="Q11" s="726"/>
    </row>
    <row r="12" spans="1:18" s="714" customFormat="1" ht="15.75" customHeight="1">
      <c r="A12" s="626" t="s">
        <v>1448</v>
      </c>
      <c r="B12" s="725"/>
      <c r="C12" s="725"/>
      <c r="D12" s="725"/>
      <c r="E12" s="725"/>
      <c r="F12" s="725"/>
      <c r="G12" s="725"/>
      <c r="H12" s="725"/>
      <c r="I12" s="725"/>
      <c r="J12" s="725"/>
      <c r="K12" s="725"/>
      <c r="L12" s="725"/>
      <c r="M12" s="726"/>
      <c r="N12" s="727"/>
      <c r="O12" s="725"/>
      <c r="P12" s="725"/>
      <c r="Q12" s="726"/>
    </row>
    <row r="13" spans="1:18" s="714" customFormat="1" ht="15.75" customHeight="1">
      <c r="A13" s="626" t="s">
        <v>1449</v>
      </c>
      <c r="B13" s="725"/>
      <c r="C13" s="725"/>
      <c r="D13" s="725"/>
      <c r="E13" s="725"/>
      <c r="F13" s="725"/>
      <c r="G13" s="725"/>
      <c r="H13" s="725"/>
      <c r="I13" s="725"/>
      <c r="J13" s="725"/>
      <c r="K13" s="725"/>
      <c r="L13" s="725"/>
      <c r="M13" s="726"/>
      <c r="N13" s="727"/>
      <c r="O13" s="725"/>
      <c r="P13" s="725"/>
      <c r="Q13" s="726"/>
    </row>
    <row r="14" spans="1:18" s="714" customFormat="1" ht="15.75" customHeight="1">
      <c r="A14" s="626" t="s">
        <v>1450</v>
      </c>
      <c r="B14" s="725"/>
      <c r="C14" s="725"/>
      <c r="D14" s="725"/>
      <c r="E14" s="725"/>
      <c r="F14" s="725"/>
      <c r="G14" s="725"/>
      <c r="H14" s="725"/>
      <c r="I14" s="725"/>
      <c r="J14" s="725"/>
      <c r="K14" s="725"/>
      <c r="L14" s="725"/>
      <c r="M14" s="726"/>
      <c r="N14" s="727"/>
      <c r="O14" s="725"/>
      <c r="P14" s="725"/>
      <c r="Q14" s="726"/>
    </row>
    <row r="15" spans="1:18" s="714" customFormat="1" ht="15.75" customHeight="1">
      <c r="A15" s="626" t="s">
        <v>1451</v>
      </c>
      <c r="B15" s="725"/>
      <c r="C15" s="725"/>
      <c r="D15" s="725"/>
      <c r="E15" s="725"/>
      <c r="F15" s="725"/>
      <c r="G15" s="725"/>
      <c r="H15" s="725"/>
      <c r="I15" s="725"/>
      <c r="J15" s="725"/>
      <c r="K15" s="725"/>
      <c r="L15" s="725"/>
      <c r="M15" s="726"/>
      <c r="N15" s="727"/>
      <c r="O15" s="725"/>
      <c r="P15" s="725"/>
      <c r="Q15" s="726"/>
    </row>
    <row r="16" spans="1:18" s="714" customFormat="1" ht="15.75" customHeight="1">
      <c r="A16" s="626" t="s">
        <v>1138</v>
      </c>
      <c r="B16" s="725">
        <v>26</v>
      </c>
      <c r="C16" s="725">
        <f>G16+K16</f>
        <v>18</v>
      </c>
      <c r="D16" s="728">
        <f>C16/B16</f>
        <v>0.69230769230769229</v>
      </c>
      <c r="E16" s="725">
        <v>8</v>
      </c>
      <c r="F16" s="725">
        <v>6</v>
      </c>
      <c r="G16" s="725">
        <v>6</v>
      </c>
      <c r="H16" s="728">
        <v>1</v>
      </c>
      <c r="I16" s="729" t="s">
        <v>1452</v>
      </c>
      <c r="J16" s="725">
        <v>20</v>
      </c>
      <c r="K16" s="725">
        <v>12</v>
      </c>
      <c r="L16" s="728">
        <v>0.6</v>
      </c>
      <c r="M16" s="726">
        <v>8</v>
      </c>
      <c r="N16" s="730" t="s">
        <v>1452</v>
      </c>
      <c r="O16" s="729" t="s">
        <v>1452</v>
      </c>
      <c r="P16" s="729" t="s">
        <v>1452</v>
      </c>
      <c r="Q16" s="731" t="s">
        <v>1452</v>
      </c>
    </row>
    <row r="17" spans="1:17" s="714" customFormat="1" ht="15.75" customHeight="1">
      <c r="A17" s="626" t="s">
        <v>1453</v>
      </c>
      <c r="B17" s="725"/>
      <c r="C17" s="725"/>
      <c r="D17" s="725"/>
      <c r="E17" s="725"/>
      <c r="F17" s="725"/>
      <c r="G17" s="725"/>
      <c r="H17" s="725"/>
      <c r="I17" s="725"/>
      <c r="J17" s="725"/>
      <c r="K17" s="725"/>
      <c r="L17" s="725"/>
      <c r="M17" s="726"/>
      <c r="N17" s="727"/>
      <c r="O17" s="725"/>
      <c r="P17" s="725"/>
      <c r="Q17" s="726"/>
    </row>
    <row r="18" spans="1:17" s="714" customFormat="1" ht="15.75" customHeight="1">
      <c r="A18" s="626" t="s">
        <v>1454</v>
      </c>
      <c r="B18" s="725"/>
      <c r="C18" s="725"/>
      <c r="D18" s="725"/>
      <c r="E18" s="725"/>
      <c r="F18" s="725"/>
      <c r="G18" s="725"/>
      <c r="H18" s="725"/>
      <c r="I18" s="725"/>
      <c r="J18" s="725"/>
      <c r="K18" s="725"/>
      <c r="L18" s="725"/>
      <c r="M18" s="726"/>
      <c r="N18" s="727"/>
      <c r="O18" s="725"/>
      <c r="P18" s="725"/>
      <c r="Q18" s="726"/>
    </row>
    <row r="19" spans="1:17" s="714" customFormat="1" ht="15.75" customHeight="1">
      <c r="A19" s="626" t="s">
        <v>1455</v>
      </c>
      <c r="B19" s="725"/>
      <c r="C19" s="725"/>
      <c r="D19" s="725"/>
      <c r="E19" s="725"/>
      <c r="F19" s="725"/>
      <c r="G19" s="725"/>
      <c r="H19" s="725"/>
      <c r="I19" s="725"/>
      <c r="J19" s="725"/>
      <c r="K19" s="725"/>
      <c r="L19" s="725"/>
      <c r="M19" s="726"/>
      <c r="N19" s="727"/>
      <c r="O19" s="725"/>
      <c r="P19" s="725"/>
      <c r="Q19" s="726"/>
    </row>
    <row r="20" spans="1:17" s="714" customFormat="1" ht="15.75" customHeight="1">
      <c r="A20" s="626" t="s">
        <v>1456</v>
      </c>
      <c r="B20" s="725"/>
      <c r="C20" s="725"/>
      <c r="D20" s="725"/>
      <c r="E20" s="725"/>
      <c r="F20" s="725"/>
      <c r="G20" s="725"/>
      <c r="H20" s="725"/>
      <c r="I20" s="725"/>
      <c r="J20" s="725"/>
      <c r="K20" s="725"/>
      <c r="L20" s="725"/>
      <c r="M20" s="726"/>
      <c r="N20" s="727"/>
      <c r="O20" s="725"/>
      <c r="P20" s="725"/>
      <c r="Q20" s="726"/>
    </row>
    <row r="21" spans="1:17" s="714" customFormat="1" ht="15.75" customHeight="1">
      <c r="A21" s="626" t="s">
        <v>1457</v>
      </c>
      <c r="B21" s="725"/>
      <c r="C21" s="725"/>
      <c r="D21" s="725"/>
      <c r="E21" s="725"/>
      <c r="F21" s="725"/>
      <c r="G21" s="725"/>
      <c r="H21" s="725"/>
      <c r="I21" s="725"/>
      <c r="J21" s="725"/>
      <c r="K21" s="725"/>
      <c r="L21" s="725"/>
      <c r="M21" s="726"/>
      <c r="N21" s="727"/>
      <c r="O21" s="725"/>
      <c r="P21" s="725"/>
      <c r="Q21" s="726"/>
    </row>
    <row r="22" spans="1:17" s="714" customFormat="1" ht="15.75" customHeight="1">
      <c r="A22" s="626" t="s">
        <v>1458</v>
      </c>
      <c r="B22" s="725"/>
      <c r="C22" s="725"/>
      <c r="D22" s="725"/>
      <c r="E22" s="725"/>
      <c r="F22" s="725"/>
      <c r="G22" s="725"/>
      <c r="H22" s="725"/>
      <c r="I22" s="725"/>
      <c r="J22" s="725"/>
      <c r="K22" s="725"/>
      <c r="L22" s="725"/>
      <c r="M22" s="726"/>
      <c r="N22" s="727"/>
      <c r="O22" s="725"/>
      <c r="P22" s="725"/>
      <c r="Q22" s="726"/>
    </row>
    <row r="23" spans="1:17" s="714" customFormat="1" ht="15.75" customHeight="1">
      <c r="A23" s="626" t="s">
        <v>1459</v>
      </c>
      <c r="B23" s="725"/>
      <c r="C23" s="725"/>
      <c r="D23" s="725"/>
      <c r="E23" s="725"/>
      <c r="F23" s="725"/>
      <c r="G23" s="725"/>
      <c r="H23" s="725"/>
      <c r="I23" s="725"/>
      <c r="J23" s="725"/>
      <c r="K23" s="725"/>
      <c r="L23" s="725"/>
      <c r="M23" s="726"/>
      <c r="N23" s="727"/>
      <c r="O23" s="725"/>
      <c r="P23" s="725"/>
      <c r="Q23" s="726"/>
    </row>
    <row r="24" spans="1:17" s="714" customFormat="1" ht="15.75" customHeight="1">
      <c r="A24" s="626" t="s">
        <v>1460</v>
      </c>
      <c r="B24" s="725"/>
      <c r="C24" s="725"/>
      <c r="D24" s="725"/>
      <c r="E24" s="725"/>
      <c r="F24" s="725"/>
      <c r="G24" s="725"/>
      <c r="H24" s="725"/>
      <c r="I24" s="725"/>
      <c r="J24" s="725"/>
      <c r="K24" s="725"/>
      <c r="L24" s="725"/>
      <c r="M24" s="726"/>
      <c r="N24" s="727"/>
      <c r="O24" s="725"/>
      <c r="P24" s="725"/>
      <c r="Q24" s="726"/>
    </row>
    <row r="25" spans="1:17" s="714" customFormat="1" ht="15.75" customHeight="1">
      <c r="A25" s="626" t="s">
        <v>1461</v>
      </c>
      <c r="B25" s="725"/>
      <c r="C25" s="725"/>
      <c r="D25" s="725"/>
      <c r="E25" s="725"/>
      <c r="F25" s="725"/>
      <c r="G25" s="725"/>
      <c r="H25" s="725"/>
      <c r="I25" s="725"/>
      <c r="J25" s="725"/>
      <c r="K25" s="725"/>
      <c r="L25" s="725"/>
      <c r="M25" s="726"/>
      <c r="N25" s="727"/>
      <c r="O25" s="725"/>
      <c r="P25" s="725"/>
      <c r="Q25" s="726"/>
    </row>
    <row r="26" spans="1:17" s="714" customFormat="1" ht="15.75" customHeight="1">
      <c r="A26" s="626" t="s">
        <v>1462</v>
      </c>
      <c r="B26" s="725"/>
      <c r="C26" s="725"/>
      <c r="D26" s="725"/>
      <c r="E26" s="725"/>
      <c r="F26" s="725"/>
      <c r="G26" s="725"/>
      <c r="H26" s="725"/>
      <c r="I26" s="725"/>
      <c r="J26" s="725"/>
      <c r="K26" s="725"/>
      <c r="L26" s="725"/>
      <c r="M26" s="726"/>
      <c r="N26" s="727"/>
      <c r="O26" s="725"/>
      <c r="P26" s="725"/>
      <c r="Q26" s="726"/>
    </row>
    <row r="27" spans="1:17" s="714" customFormat="1" ht="15.75" customHeight="1">
      <c r="A27" s="732"/>
      <c r="B27" s="725"/>
      <c r="C27" s="725"/>
      <c r="D27" s="725"/>
      <c r="E27" s="725"/>
      <c r="F27" s="725"/>
      <c r="G27" s="725"/>
      <c r="H27" s="725"/>
      <c r="I27" s="725"/>
      <c r="J27" s="725"/>
      <c r="K27" s="725"/>
      <c r="L27" s="725"/>
      <c r="M27" s="726"/>
      <c r="N27" s="727"/>
      <c r="O27" s="725"/>
      <c r="P27" s="725"/>
      <c r="Q27" s="726"/>
    </row>
    <row r="28" spans="1:17" s="714" customFormat="1" ht="15.75" customHeight="1">
      <c r="A28" s="732"/>
      <c r="B28" s="725"/>
      <c r="C28" s="725"/>
      <c r="D28" s="725"/>
      <c r="E28" s="725"/>
      <c r="F28" s="725"/>
      <c r="G28" s="725"/>
      <c r="H28" s="725"/>
      <c r="I28" s="725"/>
      <c r="J28" s="725"/>
      <c r="K28" s="725"/>
      <c r="L28" s="725"/>
      <c r="M28" s="726"/>
      <c r="N28" s="727"/>
      <c r="O28" s="725"/>
      <c r="P28" s="725"/>
      <c r="Q28" s="726"/>
    </row>
    <row r="29" spans="1:17" s="714" customFormat="1" ht="15.75" customHeight="1">
      <c r="A29" s="732"/>
      <c r="B29" s="725"/>
      <c r="C29" s="725"/>
      <c r="D29" s="725"/>
      <c r="E29" s="725"/>
      <c r="F29" s="725"/>
      <c r="G29" s="725"/>
      <c r="H29" s="725"/>
      <c r="I29" s="725"/>
      <c r="J29" s="725"/>
      <c r="K29" s="725"/>
      <c r="L29" s="725"/>
      <c r="M29" s="726"/>
      <c r="N29" s="727"/>
      <c r="O29" s="725"/>
      <c r="P29" s="725"/>
      <c r="Q29" s="726"/>
    </row>
    <row r="30" spans="1:17" s="714" customFormat="1" ht="15.75" customHeight="1">
      <c r="A30" s="732"/>
      <c r="B30" s="725"/>
      <c r="C30" s="725"/>
      <c r="D30" s="725"/>
      <c r="E30" s="725"/>
      <c r="F30" s="725"/>
      <c r="G30" s="725"/>
      <c r="H30" s="725"/>
      <c r="I30" s="725"/>
      <c r="J30" s="725"/>
      <c r="K30" s="725"/>
      <c r="L30" s="725"/>
      <c r="M30" s="726"/>
      <c r="N30" s="727"/>
      <c r="O30" s="725"/>
      <c r="P30" s="725"/>
      <c r="Q30" s="726"/>
    </row>
    <row r="31" spans="1:17" s="714" customFormat="1" ht="15.75" customHeight="1">
      <c r="A31" s="732"/>
      <c r="B31" s="725"/>
      <c r="C31" s="725"/>
      <c r="D31" s="725"/>
      <c r="E31" s="725"/>
      <c r="F31" s="725"/>
      <c r="G31" s="725"/>
      <c r="H31" s="725"/>
      <c r="I31" s="725"/>
      <c r="J31" s="725"/>
      <c r="K31" s="725"/>
      <c r="L31" s="725"/>
      <c r="M31" s="726"/>
      <c r="N31" s="727"/>
      <c r="O31" s="725"/>
      <c r="P31" s="725"/>
      <c r="Q31" s="726"/>
    </row>
    <row r="32" spans="1:17" s="714" customFormat="1" ht="15.75" customHeight="1">
      <c r="A32" s="732"/>
      <c r="B32" s="725"/>
      <c r="C32" s="725"/>
      <c r="D32" s="725"/>
      <c r="E32" s="725"/>
      <c r="F32" s="725"/>
      <c r="G32" s="725"/>
      <c r="H32" s="725"/>
      <c r="I32" s="725"/>
      <c r="J32" s="725"/>
      <c r="K32" s="725"/>
      <c r="L32" s="725"/>
      <c r="M32" s="726"/>
      <c r="N32" s="727"/>
      <c r="O32" s="725"/>
      <c r="P32" s="725"/>
      <c r="Q32" s="726"/>
    </row>
    <row r="33" spans="1:17" s="714" customFormat="1" ht="15.75" customHeight="1">
      <c r="A33" s="733"/>
      <c r="B33" s="725"/>
      <c r="C33" s="725"/>
      <c r="D33" s="725"/>
      <c r="E33" s="725"/>
      <c r="F33" s="725"/>
      <c r="G33" s="725"/>
      <c r="H33" s="725"/>
      <c r="I33" s="725"/>
      <c r="J33" s="725"/>
      <c r="K33" s="725"/>
      <c r="L33" s="725"/>
      <c r="M33" s="726"/>
      <c r="N33" s="727"/>
      <c r="O33" s="725"/>
      <c r="P33" s="725"/>
      <c r="Q33" s="726"/>
    </row>
    <row r="34" spans="1:17" s="714" customFormat="1" ht="15.75" customHeight="1">
      <c r="A34" s="733"/>
      <c r="B34" s="725"/>
      <c r="C34" s="725"/>
      <c r="D34" s="725"/>
      <c r="E34" s="725"/>
      <c r="F34" s="725"/>
      <c r="G34" s="725"/>
      <c r="H34" s="725"/>
      <c r="I34" s="725"/>
      <c r="J34" s="725"/>
      <c r="K34" s="725"/>
      <c r="L34" s="725"/>
      <c r="M34" s="726"/>
      <c r="N34" s="727"/>
      <c r="O34" s="725"/>
      <c r="P34" s="725"/>
      <c r="Q34" s="726"/>
    </row>
    <row r="35" spans="1:17" s="714" customFormat="1" ht="15.75" customHeight="1">
      <c r="A35" s="733"/>
      <c r="B35" s="725"/>
      <c r="C35" s="725"/>
      <c r="D35" s="725"/>
      <c r="E35" s="725"/>
      <c r="F35" s="725"/>
      <c r="G35" s="725"/>
      <c r="H35" s="725"/>
      <c r="I35" s="725"/>
      <c r="J35" s="725"/>
      <c r="K35" s="725"/>
      <c r="L35" s="725"/>
      <c r="M35" s="726"/>
      <c r="N35" s="727"/>
      <c r="O35" s="725"/>
      <c r="P35" s="725"/>
      <c r="Q35" s="726"/>
    </row>
    <row r="36" spans="1:17" s="714" customFormat="1" ht="15.75" customHeight="1">
      <c r="A36" s="732"/>
      <c r="B36" s="725"/>
      <c r="C36" s="725"/>
      <c r="D36" s="725"/>
      <c r="E36" s="725"/>
      <c r="F36" s="725"/>
      <c r="G36" s="725"/>
      <c r="H36" s="725"/>
      <c r="I36" s="725"/>
      <c r="J36" s="725"/>
      <c r="K36" s="725"/>
      <c r="L36" s="725"/>
      <c r="M36" s="726"/>
      <c r="N36" s="727"/>
      <c r="O36" s="725"/>
      <c r="P36" s="725"/>
      <c r="Q36" s="726"/>
    </row>
    <row r="37" spans="1:17" s="714" customFormat="1" ht="15.75" customHeight="1">
      <c r="A37" s="732"/>
      <c r="B37" s="725"/>
      <c r="C37" s="725"/>
      <c r="D37" s="725"/>
      <c r="E37" s="725"/>
      <c r="F37" s="725"/>
      <c r="G37" s="725"/>
      <c r="H37" s="725"/>
      <c r="I37" s="725"/>
      <c r="J37" s="725"/>
      <c r="K37" s="725"/>
      <c r="L37" s="725"/>
      <c r="M37" s="726"/>
      <c r="N37" s="727"/>
      <c r="O37" s="725"/>
      <c r="P37" s="725"/>
      <c r="Q37" s="726"/>
    </row>
    <row r="38" spans="1:17" ht="20.100000000000001" customHeight="1">
      <c r="A38" s="734"/>
      <c r="B38" s="714"/>
      <c r="C38" s="714"/>
      <c r="E38" s="735"/>
      <c r="F38" s="735"/>
      <c r="H38" s="735"/>
      <c r="I38" s="735"/>
      <c r="K38" s="714"/>
      <c r="L38" s="714"/>
      <c r="M38" s="736"/>
      <c r="N38" s="737"/>
    </row>
    <row r="39" spans="1:17" ht="13.5" customHeight="1">
      <c r="A39" s="734" t="s">
        <v>813</v>
      </c>
      <c r="B39" s="714"/>
      <c r="C39" s="714"/>
      <c r="E39" s="734" t="s">
        <v>814</v>
      </c>
      <c r="F39" s="714"/>
      <c r="I39" s="714" t="s">
        <v>1463</v>
      </c>
      <c r="J39" s="714"/>
      <c r="L39" s="714"/>
      <c r="N39" s="736" t="s">
        <v>1464</v>
      </c>
      <c r="O39" s="714"/>
    </row>
    <row r="40" spans="1:17" ht="13.5" customHeight="1">
      <c r="F40" s="714"/>
      <c r="I40" s="714" t="s">
        <v>1465</v>
      </c>
      <c r="J40" s="714"/>
      <c r="K40" s="738"/>
      <c r="L40" s="714"/>
      <c r="N40" s="714"/>
      <c r="O40" s="714"/>
    </row>
    <row r="41" spans="1:17" ht="33" customHeight="1">
      <c r="A41" s="2945" t="s">
        <v>1466</v>
      </c>
      <c r="B41" s="2945"/>
      <c r="C41" s="2945"/>
      <c r="D41" s="2945"/>
      <c r="E41" s="2945"/>
      <c r="F41" s="2945"/>
      <c r="G41" s="2945"/>
      <c r="H41" s="2945"/>
      <c r="I41" s="2945"/>
      <c r="J41" s="2945"/>
      <c r="K41" s="2945"/>
      <c r="L41" s="2945"/>
      <c r="M41" s="2945"/>
      <c r="N41" s="739"/>
      <c r="O41" s="739"/>
      <c r="P41" s="739"/>
      <c r="Q41" s="739"/>
    </row>
  </sheetData>
  <mergeCells count="27">
    <mergeCell ref="A4:Q4"/>
    <mergeCell ref="A1:A2"/>
    <mergeCell ref="N1:O2"/>
    <mergeCell ref="P1:Q2"/>
    <mergeCell ref="N3:O3"/>
    <mergeCell ref="P3:Q3"/>
    <mergeCell ref="G5:J5"/>
    <mergeCell ref="P5:Q5"/>
    <mergeCell ref="A6:A9"/>
    <mergeCell ref="B6:M6"/>
    <mergeCell ref="N6:Q7"/>
    <mergeCell ref="B7:E7"/>
    <mergeCell ref="F7:I7"/>
    <mergeCell ref="J7:M7"/>
    <mergeCell ref="B8:B9"/>
    <mergeCell ref="C8:C9"/>
    <mergeCell ref="M8:M9"/>
    <mergeCell ref="N8:N9"/>
    <mergeCell ref="O8:O9"/>
    <mergeCell ref="Q8:Q9"/>
    <mergeCell ref="A41:M41"/>
    <mergeCell ref="E8:E9"/>
    <mergeCell ref="F8:F9"/>
    <mergeCell ref="G8:G9"/>
    <mergeCell ref="I8:I9"/>
    <mergeCell ref="J8:J9"/>
    <mergeCell ref="K8:K9"/>
  </mergeCells>
  <phoneticPr fontId="44" type="noConversion"/>
  <hyperlinks>
    <hyperlink ref="R3" location="預告統計資料發布時間表!A1" display="回發布時間表" xr:uid="{B9A0FEC3-FB0C-4B09-BFD5-91ACEA4F10D2}"/>
  </hyperlinks>
  <printOptions horizontalCentered="1"/>
  <pageMargins left="0.35433070866141736" right="0.33" top="0.35" bottom="0.39370078740157483" header="0.51181102362204722" footer="0.23622047244094491"/>
  <pageSetup paperSize="9" scale="79" orientation="landscape" horizontalDpi="4294967292"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7B2E8-7BBE-4870-A3B5-107E6BFD35C8}">
  <sheetPr>
    <pageSetUpPr fitToPage="1"/>
  </sheetPr>
  <dimension ref="A1:AI35"/>
  <sheetViews>
    <sheetView zoomScale="80" zoomScaleNormal="80" workbookViewId="0">
      <selection activeCell="Z2" sqref="Z2"/>
    </sheetView>
  </sheetViews>
  <sheetFormatPr defaultColWidth="12.125" defaultRowHeight="16.5"/>
  <cols>
    <col min="1" max="1" width="9.625" style="715" customWidth="1"/>
    <col min="2" max="15" width="6" style="715" customWidth="1"/>
    <col min="16" max="17" width="7.375" style="715" customWidth="1"/>
    <col min="18" max="25" width="6" style="715" customWidth="1"/>
    <col min="26" max="26" width="6.625" style="715" customWidth="1"/>
    <col min="27" max="28" width="8.125" style="715" customWidth="1"/>
    <col min="29" max="29" width="8.625" style="715" customWidth="1"/>
    <col min="30" max="30" width="10.625" style="715" customWidth="1"/>
    <col min="31" max="31" width="6.125" style="715" customWidth="1"/>
    <col min="32" max="32" width="8.125" style="715" customWidth="1"/>
    <col min="33" max="33" width="8.5" style="715" customWidth="1"/>
    <col min="34" max="34" width="8.125" style="715" customWidth="1"/>
    <col min="35" max="35" width="7.625" style="715" customWidth="1"/>
    <col min="36" max="256" width="12.125" style="715"/>
    <col min="257" max="257" width="9.625" style="715" customWidth="1"/>
    <col min="258" max="271" width="6" style="715" customWidth="1"/>
    <col min="272" max="273" width="7.375" style="715" customWidth="1"/>
    <col min="274" max="281" width="6" style="715" customWidth="1"/>
    <col min="282" max="282" width="6.625" style="715" customWidth="1"/>
    <col min="283" max="284" width="8.125" style="715" customWidth="1"/>
    <col min="285" max="285" width="8.625" style="715" customWidth="1"/>
    <col min="286" max="286" width="10.625" style="715" customWidth="1"/>
    <col min="287" max="287" width="6.125" style="715" customWidth="1"/>
    <col min="288" max="288" width="8.125" style="715" customWidth="1"/>
    <col min="289" max="289" width="8.5" style="715" customWidth="1"/>
    <col min="290" max="290" width="8.125" style="715" customWidth="1"/>
    <col min="291" max="291" width="7.625" style="715" customWidth="1"/>
    <col min="292" max="512" width="12.125" style="715"/>
    <col min="513" max="513" width="9.625" style="715" customWidth="1"/>
    <col min="514" max="527" width="6" style="715" customWidth="1"/>
    <col min="528" max="529" width="7.375" style="715" customWidth="1"/>
    <col min="530" max="537" width="6" style="715" customWidth="1"/>
    <col min="538" max="538" width="6.625" style="715" customWidth="1"/>
    <col min="539" max="540" width="8.125" style="715" customWidth="1"/>
    <col min="541" max="541" width="8.625" style="715" customWidth="1"/>
    <col min="542" max="542" width="10.625" style="715" customWidth="1"/>
    <col min="543" max="543" width="6.125" style="715" customWidth="1"/>
    <col min="544" max="544" width="8.125" style="715" customWidth="1"/>
    <col min="545" max="545" width="8.5" style="715" customWidth="1"/>
    <col min="546" max="546" width="8.125" style="715" customWidth="1"/>
    <col min="547" max="547" width="7.625" style="715" customWidth="1"/>
    <col min="548" max="768" width="12.125" style="715"/>
    <col min="769" max="769" width="9.625" style="715" customWidth="1"/>
    <col min="770" max="783" width="6" style="715" customWidth="1"/>
    <col min="784" max="785" width="7.375" style="715" customWidth="1"/>
    <col min="786" max="793" width="6" style="715" customWidth="1"/>
    <col min="794" max="794" width="6.625" style="715" customWidth="1"/>
    <col min="795" max="796" width="8.125" style="715" customWidth="1"/>
    <col min="797" max="797" width="8.625" style="715" customWidth="1"/>
    <col min="798" max="798" width="10.625" style="715" customWidth="1"/>
    <col min="799" max="799" width="6.125" style="715" customWidth="1"/>
    <col min="800" max="800" width="8.125" style="715" customWidth="1"/>
    <col min="801" max="801" width="8.5" style="715" customWidth="1"/>
    <col min="802" max="802" width="8.125" style="715" customWidth="1"/>
    <col min="803" max="803" width="7.625" style="715" customWidth="1"/>
    <col min="804" max="1024" width="12.125" style="715"/>
    <col min="1025" max="1025" width="9.625" style="715" customWidth="1"/>
    <col min="1026" max="1039" width="6" style="715" customWidth="1"/>
    <col min="1040" max="1041" width="7.375" style="715" customWidth="1"/>
    <col min="1042" max="1049" width="6" style="715" customWidth="1"/>
    <col min="1050" max="1050" width="6.625" style="715" customWidth="1"/>
    <col min="1051" max="1052" width="8.125" style="715" customWidth="1"/>
    <col min="1053" max="1053" width="8.625" style="715" customWidth="1"/>
    <col min="1054" max="1054" width="10.625" style="715" customWidth="1"/>
    <col min="1055" max="1055" width="6.125" style="715" customWidth="1"/>
    <col min="1056" max="1056" width="8.125" style="715" customWidth="1"/>
    <col min="1057" max="1057" width="8.5" style="715" customWidth="1"/>
    <col min="1058" max="1058" width="8.125" style="715" customWidth="1"/>
    <col min="1059" max="1059" width="7.625" style="715" customWidth="1"/>
    <col min="1060" max="1280" width="12.125" style="715"/>
    <col min="1281" max="1281" width="9.625" style="715" customWidth="1"/>
    <col min="1282" max="1295" width="6" style="715" customWidth="1"/>
    <col min="1296" max="1297" width="7.375" style="715" customWidth="1"/>
    <col min="1298" max="1305" width="6" style="715" customWidth="1"/>
    <col min="1306" max="1306" width="6.625" style="715" customWidth="1"/>
    <col min="1307" max="1308" width="8.125" style="715" customWidth="1"/>
    <col min="1309" max="1309" width="8.625" style="715" customWidth="1"/>
    <col min="1310" max="1310" width="10.625" style="715" customWidth="1"/>
    <col min="1311" max="1311" width="6.125" style="715" customWidth="1"/>
    <col min="1312" max="1312" width="8.125" style="715" customWidth="1"/>
    <col min="1313" max="1313" width="8.5" style="715" customWidth="1"/>
    <col min="1314" max="1314" width="8.125" style="715" customWidth="1"/>
    <col min="1315" max="1315" width="7.625" style="715" customWidth="1"/>
    <col min="1316" max="1536" width="12.125" style="715"/>
    <col min="1537" max="1537" width="9.625" style="715" customWidth="1"/>
    <col min="1538" max="1551" width="6" style="715" customWidth="1"/>
    <col min="1552" max="1553" width="7.375" style="715" customWidth="1"/>
    <col min="1554" max="1561" width="6" style="715" customWidth="1"/>
    <col min="1562" max="1562" width="6.625" style="715" customWidth="1"/>
    <col min="1563" max="1564" width="8.125" style="715" customWidth="1"/>
    <col min="1565" max="1565" width="8.625" style="715" customWidth="1"/>
    <col min="1566" max="1566" width="10.625" style="715" customWidth="1"/>
    <col min="1567" max="1567" width="6.125" style="715" customWidth="1"/>
    <col min="1568" max="1568" width="8.125" style="715" customWidth="1"/>
    <col min="1569" max="1569" width="8.5" style="715" customWidth="1"/>
    <col min="1570" max="1570" width="8.125" style="715" customWidth="1"/>
    <col min="1571" max="1571" width="7.625" style="715" customWidth="1"/>
    <col min="1572" max="1792" width="12.125" style="715"/>
    <col min="1793" max="1793" width="9.625" style="715" customWidth="1"/>
    <col min="1794" max="1807" width="6" style="715" customWidth="1"/>
    <col min="1808" max="1809" width="7.375" style="715" customWidth="1"/>
    <col min="1810" max="1817" width="6" style="715" customWidth="1"/>
    <col min="1818" max="1818" width="6.625" style="715" customWidth="1"/>
    <col min="1819" max="1820" width="8.125" style="715" customWidth="1"/>
    <col min="1821" max="1821" width="8.625" style="715" customWidth="1"/>
    <col min="1822" max="1822" width="10.625" style="715" customWidth="1"/>
    <col min="1823" max="1823" width="6.125" style="715" customWidth="1"/>
    <col min="1824" max="1824" width="8.125" style="715" customWidth="1"/>
    <col min="1825" max="1825" width="8.5" style="715" customWidth="1"/>
    <col min="1826" max="1826" width="8.125" style="715" customWidth="1"/>
    <col min="1827" max="1827" width="7.625" style="715" customWidth="1"/>
    <col min="1828" max="2048" width="12.125" style="715"/>
    <col min="2049" max="2049" width="9.625" style="715" customWidth="1"/>
    <col min="2050" max="2063" width="6" style="715" customWidth="1"/>
    <col min="2064" max="2065" width="7.375" style="715" customWidth="1"/>
    <col min="2066" max="2073" width="6" style="715" customWidth="1"/>
    <col min="2074" max="2074" width="6.625" style="715" customWidth="1"/>
    <col min="2075" max="2076" width="8.125" style="715" customWidth="1"/>
    <col min="2077" max="2077" width="8.625" style="715" customWidth="1"/>
    <col min="2078" max="2078" width="10.625" style="715" customWidth="1"/>
    <col min="2079" max="2079" width="6.125" style="715" customWidth="1"/>
    <col min="2080" max="2080" width="8.125" style="715" customWidth="1"/>
    <col min="2081" max="2081" width="8.5" style="715" customWidth="1"/>
    <col min="2082" max="2082" width="8.125" style="715" customWidth="1"/>
    <col min="2083" max="2083" width="7.625" style="715" customWidth="1"/>
    <col min="2084" max="2304" width="12.125" style="715"/>
    <col min="2305" max="2305" width="9.625" style="715" customWidth="1"/>
    <col min="2306" max="2319" width="6" style="715" customWidth="1"/>
    <col min="2320" max="2321" width="7.375" style="715" customWidth="1"/>
    <col min="2322" max="2329" width="6" style="715" customWidth="1"/>
    <col min="2330" max="2330" width="6.625" style="715" customWidth="1"/>
    <col min="2331" max="2332" width="8.125" style="715" customWidth="1"/>
    <col min="2333" max="2333" width="8.625" style="715" customWidth="1"/>
    <col min="2334" max="2334" width="10.625" style="715" customWidth="1"/>
    <col min="2335" max="2335" width="6.125" style="715" customWidth="1"/>
    <col min="2336" max="2336" width="8.125" style="715" customWidth="1"/>
    <col min="2337" max="2337" width="8.5" style="715" customWidth="1"/>
    <col min="2338" max="2338" width="8.125" style="715" customWidth="1"/>
    <col min="2339" max="2339" width="7.625" style="715" customWidth="1"/>
    <col min="2340" max="2560" width="12.125" style="715"/>
    <col min="2561" max="2561" width="9.625" style="715" customWidth="1"/>
    <col min="2562" max="2575" width="6" style="715" customWidth="1"/>
    <col min="2576" max="2577" width="7.375" style="715" customWidth="1"/>
    <col min="2578" max="2585" width="6" style="715" customWidth="1"/>
    <col min="2586" max="2586" width="6.625" style="715" customWidth="1"/>
    <col min="2587" max="2588" width="8.125" style="715" customWidth="1"/>
    <col min="2589" max="2589" width="8.625" style="715" customWidth="1"/>
    <col min="2590" max="2590" width="10.625" style="715" customWidth="1"/>
    <col min="2591" max="2591" width="6.125" style="715" customWidth="1"/>
    <col min="2592" max="2592" width="8.125" style="715" customWidth="1"/>
    <col min="2593" max="2593" width="8.5" style="715" customWidth="1"/>
    <col min="2594" max="2594" width="8.125" style="715" customWidth="1"/>
    <col min="2595" max="2595" width="7.625" style="715" customWidth="1"/>
    <col min="2596" max="2816" width="12.125" style="715"/>
    <col min="2817" max="2817" width="9.625" style="715" customWidth="1"/>
    <col min="2818" max="2831" width="6" style="715" customWidth="1"/>
    <col min="2832" max="2833" width="7.375" style="715" customWidth="1"/>
    <col min="2834" max="2841" width="6" style="715" customWidth="1"/>
    <col min="2842" max="2842" width="6.625" style="715" customWidth="1"/>
    <col min="2843" max="2844" width="8.125" style="715" customWidth="1"/>
    <col min="2845" max="2845" width="8.625" style="715" customWidth="1"/>
    <col min="2846" max="2846" width="10.625" style="715" customWidth="1"/>
    <col min="2847" max="2847" width="6.125" style="715" customWidth="1"/>
    <col min="2848" max="2848" width="8.125" style="715" customWidth="1"/>
    <col min="2849" max="2849" width="8.5" style="715" customWidth="1"/>
    <col min="2850" max="2850" width="8.125" style="715" customWidth="1"/>
    <col min="2851" max="2851" width="7.625" style="715" customWidth="1"/>
    <col min="2852" max="3072" width="12.125" style="715"/>
    <col min="3073" max="3073" width="9.625" style="715" customWidth="1"/>
    <col min="3074" max="3087" width="6" style="715" customWidth="1"/>
    <col min="3088" max="3089" width="7.375" style="715" customWidth="1"/>
    <col min="3090" max="3097" width="6" style="715" customWidth="1"/>
    <col min="3098" max="3098" width="6.625" style="715" customWidth="1"/>
    <col min="3099" max="3100" width="8.125" style="715" customWidth="1"/>
    <col min="3101" max="3101" width="8.625" style="715" customWidth="1"/>
    <col min="3102" max="3102" width="10.625" style="715" customWidth="1"/>
    <col min="3103" max="3103" width="6.125" style="715" customWidth="1"/>
    <col min="3104" max="3104" width="8.125" style="715" customWidth="1"/>
    <col min="3105" max="3105" width="8.5" style="715" customWidth="1"/>
    <col min="3106" max="3106" width="8.125" style="715" customWidth="1"/>
    <col min="3107" max="3107" width="7.625" style="715" customWidth="1"/>
    <col min="3108" max="3328" width="12.125" style="715"/>
    <col min="3329" max="3329" width="9.625" style="715" customWidth="1"/>
    <col min="3330" max="3343" width="6" style="715" customWidth="1"/>
    <col min="3344" max="3345" width="7.375" style="715" customWidth="1"/>
    <col min="3346" max="3353" width="6" style="715" customWidth="1"/>
    <col min="3354" max="3354" width="6.625" style="715" customWidth="1"/>
    <col min="3355" max="3356" width="8.125" style="715" customWidth="1"/>
    <col min="3357" max="3357" width="8.625" style="715" customWidth="1"/>
    <col min="3358" max="3358" width="10.625" style="715" customWidth="1"/>
    <col min="3359" max="3359" width="6.125" style="715" customWidth="1"/>
    <col min="3360" max="3360" width="8.125" style="715" customWidth="1"/>
    <col min="3361" max="3361" width="8.5" style="715" customWidth="1"/>
    <col min="3362" max="3362" width="8.125" style="715" customWidth="1"/>
    <col min="3363" max="3363" width="7.625" style="715" customWidth="1"/>
    <col min="3364" max="3584" width="12.125" style="715"/>
    <col min="3585" max="3585" width="9.625" style="715" customWidth="1"/>
    <col min="3586" max="3599" width="6" style="715" customWidth="1"/>
    <col min="3600" max="3601" width="7.375" style="715" customWidth="1"/>
    <col min="3602" max="3609" width="6" style="715" customWidth="1"/>
    <col min="3610" max="3610" width="6.625" style="715" customWidth="1"/>
    <col min="3611" max="3612" width="8.125" style="715" customWidth="1"/>
    <col min="3613" max="3613" width="8.625" style="715" customWidth="1"/>
    <col min="3614" max="3614" width="10.625" style="715" customWidth="1"/>
    <col min="3615" max="3615" width="6.125" style="715" customWidth="1"/>
    <col min="3616" max="3616" width="8.125" style="715" customWidth="1"/>
    <col min="3617" max="3617" width="8.5" style="715" customWidth="1"/>
    <col min="3618" max="3618" width="8.125" style="715" customWidth="1"/>
    <col min="3619" max="3619" width="7.625" style="715" customWidth="1"/>
    <col min="3620" max="3840" width="12.125" style="715"/>
    <col min="3841" max="3841" width="9.625" style="715" customWidth="1"/>
    <col min="3842" max="3855" width="6" style="715" customWidth="1"/>
    <col min="3856" max="3857" width="7.375" style="715" customWidth="1"/>
    <col min="3858" max="3865" width="6" style="715" customWidth="1"/>
    <col min="3866" max="3866" width="6.625" style="715" customWidth="1"/>
    <col min="3867" max="3868" width="8.125" style="715" customWidth="1"/>
    <col min="3869" max="3869" width="8.625" style="715" customWidth="1"/>
    <col min="3870" max="3870" width="10.625" style="715" customWidth="1"/>
    <col min="3871" max="3871" width="6.125" style="715" customWidth="1"/>
    <col min="3872" max="3872" width="8.125" style="715" customWidth="1"/>
    <col min="3873" max="3873" width="8.5" style="715" customWidth="1"/>
    <col min="3874" max="3874" width="8.125" style="715" customWidth="1"/>
    <col min="3875" max="3875" width="7.625" style="715" customWidth="1"/>
    <col min="3876" max="4096" width="12.125" style="715"/>
    <col min="4097" max="4097" width="9.625" style="715" customWidth="1"/>
    <col min="4098" max="4111" width="6" style="715" customWidth="1"/>
    <col min="4112" max="4113" width="7.375" style="715" customWidth="1"/>
    <col min="4114" max="4121" width="6" style="715" customWidth="1"/>
    <col min="4122" max="4122" width="6.625" style="715" customWidth="1"/>
    <col min="4123" max="4124" width="8.125" style="715" customWidth="1"/>
    <col min="4125" max="4125" width="8.625" style="715" customWidth="1"/>
    <col min="4126" max="4126" width="10.625" style="715" customWidth="1"/>
    <col min="4127" max="4127" width="6.125" style="715" customWidth="1"/>
    <col min="4128" max="4128" width="8.125" style="715" customWidth="1"/>
    <col min="4129" max="4129" width="8.5" style="715" customWidth="1"/>
    <col min="4130" max="4130" width="8.125" style="715" customWidth="1"/>
    <col min="4131" max="4131" width="7.625" style="715" customWidth="1"/>
    <col min="4132" max="4352" width="12.125" style="715"/>
    <col min="4353" max="4353" width="9.625" style="715" customWidth="1"/>
    <col min="4354" max="4367" width="6" style="715" customWidth="1"/>
    <col min="4368" max="4369" width="7.375" style="715" customWidth="1"/>
    <col min="4370" max="4377" width="6" style="715" customWidth="1"/>
    <col min="4378" max="4378" width="6.625" style="715" customWidth="1"/>
    <col min="4379" max="4380" width="8.125" style="715" customWidth="1"/>
    <col min="4381" max="4381" width="8.625" style="715" customWidth="1"/>
    <col min="4382" max="4382" width="10.625" style="715" customWidth="1"/>
    <col min="4383" max="4383" width="6.125" style="715" customWidth="1"/>
    <col min="4384" max="4384" width="8.125" style="715" customWidth="1"/>
    <col min="4385" max="4385" width="8.5" style="715" customWidth="1"/>
    <col min="4386" max="4386" width="8.125" style="715" customWidth="1"/>
    <col min="4387" max="4387" width="7.625" style="715" customWidth="1"/>
    <col min="4388" max="4608" width="12.125" style="715"/>
    <col min="4609" max="4609" width="9.625" style="715" customWidth="1"/>
    <col min="4610" max="4623" width="6" style="715" customWidth="1"/>
    <col min="4624" max="4625" width="7.375" style="715" customWidth="1"/>
    <col min="4626" max="4633" width="6" style="715" customWidth="1"/>
    <col min="4634" max="4634" width="6.625" style="715" customWidth="1"/>
    <col min="4635" max="4636" width="8.125" style="715" customWidth="1"/>
    <col min="4637" max="4637" width="8.625" style="715" customWidth="1"/>
    <col min="4638" max="4638" width="10.625" style="715" customWidth="1"/>
    <col min="4639" max="4639" width="6.125" style="715" customWidth="1"/>
    <col min="4640" max="4640" width="8.125" style="715" customWidth="1"/>
    <col min="4641" max="4641" width="8.5" style="715" customWidth="1"/>
    <col min="4642" max="4642" width="8.125" style="715" customWidth="1"/>
    <col min="4643" max="4643" width="7.625" style="715" customWidth="1"/>
    <col min="4644" max="4864" width="12.125" style="715"/>
    <col min="4865" max="4865" width="9.625" style="715" customWidth="1"/>
    <col min="4866" max="4879" width="6" style="715" customWidth="1"/>
    <col min="4880" max="4881" width="7.375" style="715" customWidth="1"/>
    <col min="4882" max="4889" width="6" style="715" customWidth="1"/>
    <col min="4890" max="4890" width="6.625" style="715" customWidth="1"/>
    <col min="4891" max="4892" width="8.125" style="715" customWidth="1"/>
    <col min="4893" max="4893" width="8.625" style="715" customWidth="1"/>
    <col min="4894" max="4894" width="10.625" style="715" customWidth="1"/>
    <col min="4895" max="4895" width="6.125" style="715" customWidth="1"/>
    <col min="4896" max="4896" width="8.125" style="715" customWidth="1"/>
    <col min="4897" max="4897" width="8.5" style="715" customWidth="1"/>
    <col min="4898" max="4898" width="8.125" style="715" customWidth="1"/>
    <col min="4899" max="4899" width="7.625" style="715" customWidth="1"/>
    <col min="4900" max="5120" width="12.125" style="715"/>
    <col min="5121" max="5121" width="9.625" style="715" customWidth="1"/>
    <col min="5122" max="5135" width="6" style="715" customWidth="1"/>
    <col min="5136" max="5137" width="7.375" style="715" customWidth="1"/>
    <col min="5138" max="5145" width="6" style="715" customWidth="1"/>
    <col min="5146" max="5146" width="6.625" style="715" customWidth="1"/>
    <col min="5147" max="5148" width="8.125" style="715" customWidth="1"/>
    <col min="5149" max="5149" width="8.625" style="715" customWidth="1"/>
    <col min="5150" max="5150" width="10.625" style="715" customWidth="1"/>
    <col min="5151" max="5151" width="6.125" style="715" customWidth="1"/>
    <col min="5152" max="5152" width="8.125" style="715" customWidth="1"/>
    <col min="5153" max="5153" width="8.5" style="715" customWidth="1"/>
    <col min="5154" max="5154" width="8.125" style="715" customWidth="1"/>
    <col min="5155" max="5155" width="7.625" style="715" customWidth="1"/>
    <col min="5156" max="5376" width="12.125" style="715"/>
    <col min="5377" max="5377" width="9.625" style="715" customWidth="1"/>
    <col min="5378" max="5391" width="6" style="715" customWidth="1"/>
    <col min="5392" max="5393" width="7.375" style="715" customWidth="1"/>
    <col min="5394" max="5401" width="6" style="715" customWidth="1"/>
    <col min="5402" max="5402" width="6.625" style="715" customWidth="1"/>
    <col min="5403" max="5404" width="8.125" style="715" customWidth="1"/>
    <col min="5405" max="5405" width="8.625" style="715" customWidth="1"/>
    <col min="5406" max="5406" width="10.625" style="715" customWidth="1"/>
    <col min="5407" max="5407" width="6.125" style="715" customWidth="1"/>
    <col min="5408" max="5408" width="8.125" style="715" customWidth="1"/>
    <col min="5409" max="5409" width="8.5" style="715" customWidth="1"/>
    <col min="5410" max="5410" width="8.125" style="715" customWidth="1"/>
    <col min="5411" max="5411" width="7.625" style="715" customWidth="1"/>
    <col min="5412" max="5632" width="12.125" style="715"/>
    <col min="5633" max="5633" width="9.625" style="715" customWidth="1"/>
    <col min="5634" max="5647" width="6" style="715" customWidth="1"/>
    <col min="5648" max="5649" width="7.375" style="715" customWidth="1"/>
    <col min="5650" max="5657" width="6" style="715" customWidth="1"/>
    <col min="5658" max="5658" width="6.625" style="715" customWidth="1"/>
    <col min="5659" max="5660" width="8.125" style="715" customWidth="1"/>
    <col min="5661" max="5661" width="8.625" style="715" customWidth="1"/>
    <col min="5662" max="5662" width="10.625" style="715" customWidth="1"/>
    <col min="5663" max="5663" width="6.125" style="715" customWidth="1"/>
    <col min="5664" max="5664" width="8.125" style="715" customWidth="1"/>
    <col min="5665" max="5665" width="8.5" style="715" customWidth="1"/>
    <col min="5666" max="5666" width="8.125" style="715" customWidth="1"/>
    <col min="5667" max="5667" width="7.625" style="715" customWidth="1"/>
    <col min="5668" max="5888" width="12.125" style="715"/>
    <col min="5889" max="5889" width="9.625" style="715" customWidth="1"/>
    <col min="5890" max="5903" width="6" style="715" customWidth="1"/>
    <col min="5904" max="5905" width="7.375" style="715" customWidth="1"/>
    <col min="5906" max="5913" width="6" style="715" customWidth="1"/>
    <col min="5914" max="5914" width="6.625" style="715" customWidth="1"/>
    <col min="5915" max="5916" width="8.125" style="715" customWidth="1"/>
    <col min="5917" max="5917" width="8.625" style="715" customWidth="1"/>
    <col min="5918" max="5918" width="10.625" style="715" customWidth="1"/>
    <col min="5919" max="5919" width="6.125" style="715" customWidth="1"/>
    <col min="5920" max="5920" width="8.125" style="715" customWidth="1"/>
    <col min="5921" max="5921" width="8.5" style="715" customWidth="1"/>
    <col min="5922" max="5922" width="8.125" style="715" customWidth="1"/>
    <col min="5923" max="5923" width="7.625" style="715" customWidth="1"/>
    <col min="5924" max="6144" width="12.125" style="715"/>
    <col min="6145" max="6145" width="9.625" style="715" customWidth="1"/>
    <col min="6146" max="6159" width="6" style="715" customWidth="1"/>
    <col min="6160" max="6161" width="7.375" style="715" customWidth="1"/>
    <col min="6162" max="6169" width="6" style="715" customWidth="1"/>
    <col min="6170" max="6170" width="6.625" style="715" customWidth="1"/>
    <col min="6171" max="6172" width="8.125" style="715" customWidth="1"/>
    <col min="6173" max="6173" width="8.625" style="715" customWidth="1"/>
    <col min="6174" max="6174" width="10.625" style="715" customWidth="1"/>
    <col min="6175" max="6175" width="6.125" style="715" customWidth="1"/>
    <col min="6176" max="6176" width="8.125" style="715" customWidth="1"/>
    <col min="6177" max="6177" width="8.5" style="715" customWidth="1"/>
    <col min="6178" max="6178" width="8.125" style="715" customWidth="1"/>
    <col min="6179" max="6179" width="7.625" style="715" customWidth="1"/>
    <col min="6180" max="6400" width="12.125" style="715"/>
    <col min="6401" max="6401" width="9.625" style="715" customWidth="1"/>
    <col min="6402" max="6415" width="6" style="715" customWidth="1"/>
    <col min="6416" max="6417" width="7.375" style="715" customWidth="1"/>
    <col min="6418" max="6425" width="6" style="715" customWidth="1"/>
    <col min="6426" max="6426" width="6.625" style="715" customWidth="1"/>
    <col min="6427" max="6428" width="8.125" style="715" customWidth="1"/>
    <col min="6429" max="6429" width="8.625" style="715" customWidth="1"/>
    <col min="6430" max="6430" width="10.625" style="715" customWidth="1"/>
    <col min="6431" max="6431" width="6.125" style="715" customWidth="1"/>
    <col min="6432" max="6432" width="8.125" style="715" customWidth="1"/>
    <col min="6433" max="6433" width="8.5" style="715" customWidth="1"/>
    <col min="6434" max="6434" width="8.125" style="715" customWidth="1"/>
    <col min="6435" max="6435" width="7.625" style="715" customWidth="1"/>
    <col min="6436" max="6656" width="12.125" style="715"/>
    <col min="6657" max="6657" width="9.625" style="715" customWidth="1"/>
    <col min="6658" max="6671" width="6" style="715" customWidth="1"/>
    <col min="6672" max="6673" width="7.375" style="715" customWidth="1"/>
    <col min="6674" max="6681" width="6" style="715" customWidth="1"/>
    <col min="6682" max="6682" width="6.625" style="715" customWidth="1"/>
    <col min="6683" max="6684" width="8.125" style="715" customWidth="1"/>
    <col min="6685" max="6685" width="8.625" style="715" customWidth="1"/>
    <col min="6686" max="6686" width="10.625" style="715" customWidth="1"/>
    <col min="6687" max="6687" width="6.125" style="715" customWidth="1"/>
    <col min="6688" max="6688" width="8.125" style="715" customWidth="1"/>
    <col min="6689" max="6689" width="8.5" style="715" customWidth="1"/>
    <col min="6690" max="6690" width="8.125" style="715" customWidth="1"/>
    <col min="6691" max="6691" width="7.625" style="715" customWidth="1"/>
    <col min="6692" max="6912" width="12.125" style="715"/>
    <col min="6913" max="6913" width="9.625" style="715" customWidth="1"/>
    <col min="6914" max="6927" width="6" style="715" customWidth="1"/>
    <col min="6928" max="6929" width="7.375" style="715" customWidth="1"/>
    <col min="6930" max="6937" width="6" style="715" customWidth="1"/>
    <col min="6938" max="6938" width="6.625" style="715" customWidth="1"/>
    <col min="6939" max="6940" width="8.125" style="715" customWidth="1"/>
    <col min="6941" max="6941" width="8.625" style="715" customWidth="1"/>
    <col min="6942" max="6942" width="10.625" style="715" customWidth="1"/>
    <col min="6943" max="6943" width="6.125" style="715" customWidth="1"/>
    <col min="6944" max="6944" width="8.125" style="715" customWidth="1"/>
    <col min="6945" max="6945" width="8.5" style="715" customWidth="1"/>
    <col min="6946" max="6946" width="8.125" style="715" customWidth="1"/>
    <col min="6947" max="6947" width="7.625" style="715" customWidth="1"/>
    <col min="6948" max="7168" width="12.125" style="715"/>
    <col min="7169" max="7169" width="9.625" style="715" customWidth="1"/>
    <col min="7170" max="7183" width="6" style="715" customWidth="1"/>
    <col min="7184" max="7185" width="7.375" style="715" customWidth="1"/>
    <col min="7186" max="7193" width="6" style="715" customWidth="1"/>
    <col min="7194" max="7194" width="6.625" style="715" customWidth="1"/>
    <col min="7195" max="7196" width="8.125" style="715" customWidth="1"/>
    <col min="7197" max="7197" width="8.625" style="715" customWidth="1"/>
    <col min="7198" max="7198" width="10.625" style="715" customWidth="1"/>
    <col min="7199" max="7199" width="6.125" style="715" customWidth="1"/>
    <col min="7200" max="7200" width="8.125" style="715" customWidth="1"/>
    <col min="7201" max="7201" width="8.5" style="715" customWidth="1"/>
    <col min="7202" max="7202" width="8.125" style="715" customWidth="1"/>
    <col min="7203" max="7203" width="7.625" style="715" customWidth="1"/>
    <col min="7204" max="7424" width="12.125" style="715"/>
    <col min="7425" max="7425" width="9.625" style="715" customWidth="1"/>
    <col min="7426" max="7439" width="6" style="715" customWidth="1"/>
    <col min="7440" max="7441" width="7.375" style="715" customWidth="1"/>
    <col min="7442" max="7449" width="6" style="715" customWidth="1"/>
    <col min="7450" max="7450" width="6.625" style="715" customWidth="1"/>
    <col min="7451" max="7452" width="8.125" style="715" customWidth="1"/>
    <col min="7453" max="7453" width="8.625" style="715" customWidth="1"/>
    <col min="7454" max="7454" width="10.625" style="715" customWidth="1"/>
    <col min="7455" max="7455" width="6.125" style="715" customWidth="1"/>
    <col min="7456" max="7456" width="8.125" style="715" customWidth="1"/>
    <col min="7457" max="7457" width="8.5" style="715" customWidth="1"/>
    <col min="7458" max="7458" width="8.125" style="715" customWidth="1"/>
    <col min="7459" max="7459" width="7.625" style="715" customWidth="1"/>
    <col min="7460" max="7680" width="12.125" style="715"/>
    <col min="7681" max="7681" width="9.625" style="715" customWidth="1"/>
    <col min="7682" max="7695" width="6" style="715" customWidth="1"/>
    <col min="7696" max="7697" width="7.375" style="715" customWidth="1"/>
    <col min="7698" max="7705" width="6" style="715" customWidth="1"/>
    <col min="7706" max="7706" width="6.625" style="715" customWidth="1"/>
    <col min="7707" max="7708" width="8.125" style="715" customWidth="1"/>
    <col min="7709" max="7709" width="8.625" style="715" customWidth="1"/>
    <col min="7710" max="7710" width="10.625" style="715" customWidth="1"/>
    <col min="7711" max="7711" width="6.125" style="715" customWidth="1"/>
    <col min="7712" max="7712" width="8.125" style="715" customWidth="1"/>
    <col min="7713" max="7713" width="8.5" style="715" customWidth="1"/>
    <col min="7714" max="7714" width="8.125" style="715" customWidth="1"/>
    <col min="7715" max="7715" width="7.625" style="715" customWidth="1"/>
    <col min="7716" max="7936" width="12.125" style="715"/>
    <col min="7937" max="7937" width="9.625" style="715" customWidth="1"/>
    <col min="7938" max="7951" width="6" style="715" customWidth="1"/>
    <col min="7952" max="7953" width="7.375" style="715" customWidth="1"/>
    <col min="7954" max="7961" width="6" style="715" customWidth="1"/>
    <col min="7962" max="7962" width="6.625" style="715" customWidth="1"/>
    <col min="7963" max="7964" width="8.125" style="715" customWidth="1"/>
    <col min="7965" max="7965" width="8.625" style="715" customWidth="1"/>
    <col min="7966" max="7966" width="10.625" style="715" customWidth="1"/>
    <col min="7967" max="7967" width="6.125" style="715" customWidth="1"/>
    <col min="7968" max="7968" width="8.125" style="715" customWidth="1"/>
    <col min="7969" max="7969" width="8.5" style="715" customWidth="1"/>
    <col min="7970" max="7970" width="8.125" style="715" customWidth="1"/>
    <col min="7971" max="7971" width="7.625" style="715" customWidth="1"/>
    <col min="7972" max="8192" width="12.125" style="715"/>
    <col min="8193" max="8193" width="9.625" style="715" customWidth="1"/>
    <col min="8194" max="8207" width="6" style="715" customWidth="1"/>
    <col min="8208" max="8209" width="7.375" style="715" customWidth="1"/>
    <col min="8210" max="8217" width="6" style="715" customWidth="1"/>
    <col min="8218" max="8218" width="6.625" style="715" customWidth="1"/>
    <col min="8219" max="8220" width="8.125" style="715" customWidth="1"/>
    <col min="8221" max="8221" width="8.625" style="715" customWidth="1"/>
    <col min="8222" max="8222" width="10.625" style="715" customWidth="1"/>
    <col min="8223" max="8223" width="6.125" style="715" customWidth="1"/>
    <col min="8224" max="8224" width="8.125" style="715" customWidth="1"/>
    <col min="8225" max="8225" width="8.5" style="715" customWidth="1"/>
    <col min="8226" max="8226" width="8.125" style="715" customWidth="1"/>
    <col min="8227" max="8227" width="7.625" style="715" customWidth="1"/>
    <col min="8228" max="8448" width="12.125" style="715"/>
    <col min="8449" max="8449" width="9.625" style="715" customWidth="1"/>
    <col min="8450" max="8463" width="6" style="715" customWidth="1"/>
    <col min="8464" max="8465" width="7.375" style="715" customWidth="1"/>
    <col min="8466" max="8473" width="6" style="715" customWidth="1"/>
    <col min="8474" max="8474" width="6.625" style="715" customWidth="1"/>
    <col min="8475" max="8476" width="8.125" style="715" customWidth="1"/>
    <col min="8477" max="8477" width="8.625" style="715" customWidth="1"/>
    <col min="8478" max="8478" width="10.625" style="715" customWidth="1"/>
    <col min="8479" max="8479" width="6.125" style="715" customWidth="1"/>
    <col min="8480" max="8480" width="8.125" style="715" customWidth="1"/>
    <col min="8481" max="8481" width="8.5" style="715" customWidth="1"/>
    <col min="8482" max="8482" width="8.125" style="715" customWidth="1"/>
    <col min="8483" max="8483" width="7.625" style="715" customWidth="1"/>
    <col min="8484" max="8704" width="12.125" style="715"/>
    <col min="8705" max="8705" width="9.625" style="715" customWidth="1"/>
    <col min="8706" max="8719" width="6" style="715" customWidth="1"/>
    <col min="8720" max="8721" width="7.375" style="715" customWidth="1"/>
    <col min="8722" max="8729" width="6" style="715" customWidth="1"/>
    <col min="8730" max="8730" width="6.625" style="715" customWidth="1"/>
    <col min="8731" max="8732" width="8.125" style="715" customWidth="1"/>
    <col min="8733" max="8733" width="8.625" style="715" customWidth="1"/>
    <col min="8734" max="8734" width="10.625" style="715" customWidth="1"/>
    <col min="8735" max="8735" width="6.125" style="715" customWidth="1"/>
    <col min="8736" max="8736" width="8.125" style="715" customWidth="1"/>
    <col min="8737" max="8737" width="8.5" style="715" customWidth="1"/>
    <col min="8738" max="8738" width="8.125" style="715" customWidth="1"/>
    <col min="8739" max="8739" width="7.625" style="715" customWidth="1"/>
    <col min="8740" max="8960" width="12.125" style="715"/>
    <col min="8961" max="8961" width="9.625" style="715" customWidth="1"/>
    <col min="8962" max="8975" width="6" style="715" customWidth="1"/>
    <col min="8976" max="8977" width="7.375" style="715" customWidth="1"/>
    <col min="8978" max="8985" width="6" style="715" customWidth="1"/>
    <col min="8986" max="8986" width="6.625" style="715" customWidth="1"/>
    <col min="8987" max="8988" width="8.125" style="715" customWidth="1"/>
    <col min="8989" max="8989" width="8.625" style="715" customWidth="1"/>
    <col min="8990" max="8990" width="10.625" style="715" customWidth="1"/>
    <col min="8991" max="8991" width="6.125" style="715" customWidth="1"/>
    <col min="8992" max="8992" width="8.125" style="715" customWidth="1"/>
    <col min="8993" max="8993" width="8.5" style="715" customWidth="1"/>
    <col min="8994" max="8994" width="8.125" style="715" customWidth="1"/>
    <col min="8995" max="8995" width="7.625" style="715" customWidth="1"/>
    <col min="8996" max="9216" width="12.125" style="715"/>
    <col min="9217" max="9217" width="9.625" style="715" customWidth="1"/>
    <col min="9218" max="9231" width="6" style="715" customWidth="1"/>
    <col min="9232" max="9233" width="7.375" style="715" customWidth="1"/>
    <col min="9234" max="9241" width="6" style="715" customWidth="1"/>
    <col min="9242" max="9242" width="6.625" style="715" customWidth="1"/>
    <col min="9243" max="9244" width="8.125" style="715" customWidth="1"/>
    <col min="9245" max="9245" width="8.625" style="715" customWidth="1"/>
    <col min="9246" max="9246" width="10.625" style="715" customWidth="1"/>
    <col min="9247" max="9247" width="6.125" style="715" customWidth="1"/>
    <col min="9248" max="9248" width="8.125" style="715" customWidth="1"/>
    <col min="9249" max="9249" width="8.5" style="715" customWidth="1"/>
    <col min="9250" max="9250" width="8.125" style="715" customWidth="1"/>
    <col min="9251" max="9251" width="7.625" style="715" customWidth="1"/>
    <col min="9252" max="9472" width="12.125" style="715"/>
    <col min="9473" max="9473" width="9.625" style="715" customWidth="1"/>
    <col min="9474" max="9487" width="6" style="715" customWidth="1"/>
    <col min="9488" max="9489" width="7.375" style="715" customWidth="1"/>
    <col min="9490" max="9497" width="6" style="715" customWidth="1"/>
    <col min="9498" max="9498" width="6.625" style="715" customWidth="1"/>
    <col min="9499" max="9500" width="8.125" style="715" customWidth="1"/>
    <col min="9501" max="9501" width="8.625" style="715" customWidth="1"/>
    <col min="9502" max="9502" width="10.625" style="715" customWidth="1"/>
    <col min="9503" max="9503" width="6.125" style="715" customWidth="1"/>
    <col min="9504" max="9504" width="8.125" style="715" customWidth="1"/>
    <col min="9505" max="9505" width="8.5" style="715" customWidth="1"/>
    <col min="9506" max="9506" width="8.125" style="715" customWidth="1"/>
    <col min="9507" max="9507" width="7.625" style="715" customWidth="1"/>
    <col min="9508" max="9728" width="12.125" style="715"/>
    <col min="9729" max="9729" width="9.625" style="715" customWidth="1"/>
    <col min="9730" max="9743" width="6" style="715" customWidth="1"/>
    <col min="9744" max="9745" width="7.375" style="715" customWidth="1"/>
    <col min="9746" max="9753" width="6" style="715" customWidth="1"/>
    <col min="9754" max="9754" width="6.625" style="715" customWidth="1"/>
    <col min="9755" max="9756" width="8.125" style="715" customWidth="1"/>
    <col min="9757" max="9757" width="8.625" style="715" customWidth="1"/>
    <col min="9758" max="9758" width="10.625" style="715" customWidth="1"/>
    <col min="9759" max="9759" width="6.125" style="715" customWidth="1"/>
    <col min="9760" max="9760" width="8.125" style="715" customWidth="1"/>
    <col min="9761" max="9761" width="8.5" style="715" customWidth="1"/>
    <col min="9762" max="9762" width="8.125" style="715" customWidth="1"/>
    <col min="9763" max="9763" width="7.625" style="715" customWidth="1"/>
    <col min="9764" max="9984" width="12.125" style="715"/>
    <col min="9985" max="9985" width="9.625" style="715" customWidth="1"/>
    <col min="9986" max="9999" width="6" style="715" customWidth="1"/>
    <col min="10000" max="10001" width="7.375" style="715" customWidth="1"/>
    <col min="10002" max="10009" width="6" style="715" customWidth="1"/>
    <col min="10010" max="10010" width="6.625" style="715" customWidth="1"/>
    <col min="10011" max="10012" width="8.125" style="715" customWidth="1"/>
    <col min="10013" max="10013" width="8.625" style="715" customWidth="1"/>
    <col min="10014" max="10014" width="10.625" style="715" customWidth="1"/>
    <col min="10015" max="10015" width="6.125" style="715" customWidth="1"/>
    <col min="10016" max="10016" width="8.125" style="715" customWidth="1"/>
    <col min="10017" max="10017" width="8.5" style="715" customWidth="1"/>
    <col min="10018" max="10018" width="8.125" style="715" customWidth="1"/>
    <col min="10019" max="10019" width="7.625" style="715" customWidth="1"/>
    <col min="10020" max="10240" width="12.125" style="715"/>
    <col min="10241" max="10241" width="9.625" style="715" customWidth="1"/>
    <col min="10242" max="10255" width="6" style="715" customWidth="1"/>
    <col min="10256" max="10257" width="7.375" style="715" customWidth="1"/>
    <col min="10258" max="10265" width="6" style="715" customWidth="1"/>
    <col min="10266" max="10266" width="6.625" style="715" customWidth="1"/>
    <col min="10267" max="10268" width="8.125" style="715" customWidth="1"/>
    <col min="10269" max="10269" width="8.625" style="715" customWidth="1"/>
    <col min="10270" max="10270" width="10.625" style="715" customWidth="1"/>
    <col min="10271" max="10271" width="6.125" style="715" customWidth="1"/>
    <col min="10272" max="10272" width="8.125" style="715" customWidth="1"/>
    <col min="10273" max="10273" width="8.5" style="715" customWidth="1"/>
    <col min="10274" max="10274" width="8.125" style="715" customWidth="1"/>
    <col min="10275" max="10275" width="7.625" style="715" customWidth="1"/>
    <col min="10276" max="10496" width="12.125" style="715"/>
    <col min="10497" max="10497" width="9.625" style="715" customWidth="1"/>
    <col min="10498" max="10511" width="6" style="715" customWidth="1"/>
    <col min="10512" max="10513" width="7.375" style="715" customWidth="1"/>
    <col min="10514" max="10521" width="6" style="715" customWidth="1"/>
    <col min="10522" max="10522" width="6.625" style="715" customWidth="1"/>
    <col min="10523" max="10524" width="8.125" style="715" customWidth="1"/>
    <col min="10525" max="10525" width="8.625" style="715" customWidth="1"/>
    <col min="10526" max="10526" width="10.625" style="715" customWidth="1"/>
    <col min="10527" max="10527" width="6.125" style="715" customWidth="1"/>
    <col min="10528" max="10528" width="8.125" style="715" customWidth="1"/>
    <col min="10529" max="10529" width="8.5" style="715" customWidth="1"/>
    <col min="10530" max="10530" width="8.125" style="715" customWidth="1"/>
    <col min="10531" max="10531" width="7.625" style="715" customWidth="1"/>
    <col min="10532" max="10752" width="12.125" style="715"/>
    <col min="10753" max="10753" width="9.625" style="715" customWidth="1"/>
    <col min="10754" max="10767" width="6" style="715" customWidth="1"/>
    <col min="10768" max="10769" width="7.375" style="715" customWidth="1"/>
    <col min="10770" max="10777" width="6" style="715" customWidth="1"/>
    <col min="10778" max="10778" width="6.625" style="715" customWidth="1"/>
    <col min="10779" max="10780" width="8.125" style="715" customWidth="1"/>
    <col min="10781" max="10781" width="8.625" style="715" customWidth="1"/>
    <col min="10782" max="10782" width="10.625" style="715" customWidth="1"/>
    <col min="10783" max="10783" width="6.125" style="715" customWidth="1"/>
    <col min="10784" max="10784" width="8.125" style="715" customWidth="1"/>
    <col min="10785" max="10785" width="8.5" style="715" customWidth="1"/>
    <col min="10786" max="10786" width="8.125" style="715" customWidth="1"/>
    <col min="10787" max="10787" width="7.625" style="715" customWidth="1"/>
    <col min="10788" max="11008" width="12.125" style="715"/>
    <col min="11009" max="11009" width="9.625" style="715" customWidth="1"/>
    <col min="11010" max="11023" width="6" style="715" customWidth="1"/>
    <col min="11024" max="11025" width="7.375" style="715" customWidth="1"/>
    <col min="11026" max="11033" width="6" style="715" customWidth="1"/>
    <col min="11034" max="11034" width="6.625" style="715" customWidth="1"/>
    <col min="11035" max="11036" width="8.125" style="715" customWidth="1"/>
    <col min="11037" max="11037" width="8.625" style="715" customWidth="1"/>
    <col min="11038" max="11038" width="10.625" style="715" customWidth="1"/>
    <col min="11039" max="11039" width="6.125" style="715" customWidth="1"/>
    <col min="11040" max="11040" width="8.125" style="715" customWidth="1"/>
    <col min="11041" max="11041" width="8.5" style="715" customWidth="1"/>
    <col min="11042" max="11042" width="8.125" style="715" customWidth="1"/>
    <col min="11043" max="11043" width="7.625" style="715" customWidth="1"/>
    <col min="11044" max="11264" width="12.125" style="715"/>
    <col min="11265" max="11265" width="9.625" style="715" customWidth="1"/>
    <col min="11266" max="11279" width="6" style="715" customWidth="1"/>
    <col min="11280" max="11281" width="7.375" style="715" customWidth="1"/>
    <col min="11282" max="11289" width="6" style="715" customWidth="1"/>
    <col min="11290" max="11290" width="6.625" style="715" customWidth="1"/>
    <col min="11291" max="11292" width="8.125" style="715" customWidth="1"/>
    <col min="11293" max="11293" width="8.625" style="715" customWidth="1"/>
    <col min="11294" max="11294" width="10.625" style="715" customWidth="1"/>
    <col min="11295" max="11295" width="6.125" style="715" customWidth="1"/>
    <col min="11296" max="11296" width="8.125" style="715" customWidth="1"/>
    <col min="11297" max="11297" width="8.5" style="715" customWidth="1"/>
    <col min="11298" max="11298" width="8.125" style="715" customWidth="1"/>
    <col min="11299" max="11299" width="7.625" style="715" customWidth="1"/>
    <col min="11300" max="11520" width="12.125" style="715"/>
    <col min="11521" max="11521" width="9.625" style="715" customWidth="1"/>
    <col min="11522" max="11535" width="6" style="715" customWidth="1"/>
    <col min="11536" max="11537" width="7.375" style="715" customWidth="1"/>
    <col min="11538" max="11545" width="6" style="715" customWidth="1"/>
    <col min="11546" max="11546" width="6.625" style="715" customWidth="1"/>
    <col min="11547" max="11548" width="8.125" style="715" customWidth="1"/>
    <col min="11549" max="11549" width="8.625" style="715" customWidth="1"/>
    <col min="11550" max="11550" width="10.625" style="715" customWidth="1"/>
    <col min="11551" max="11551" width="6.125" style="715" customWidth="1"/>
    <col min="11552" max="11552" width="8.125" style="715" customWidth="1"/>
    <col min="11553" max="11553" width="8.5" style="715" customWidth="1"/>
    <col min="11554" max="11554" width="8.125" style="715" customWidth="1"/>
    <col min="11555" max="11555" width="7.625" style="715" customWidth="1"/>
    <col min="11556" max="11776" width="12.125" style="715"/>
    <col min="11777" max="11777" width="9.625" style="715" customWidth="1"/>
    <col min="11778" max="11791" width="6" style="715" customWidth="1"/>
    <col min="11792" max="11793" width="7.375" style="715" customWidth="1"/>
    <col min="11794" max="11801" width="6" style="715" customWidth="1"/>
    <col min="11802" max="11802" width="6.625" style="715" customWidth="1"/>
    <col min="11803" max="11804" width="8.125" style="715" customWidth="1"/>
    <col min="11805" max="11805" width="8.625" style="715" customWidth="1"/>
    <col min="11806" max="11806" width="10.625" style="715" customWidth="1"/>
    <col min="11807" max="11807" width="6.125" style="715" customWidth="1"/>
    <col min="11808" max="11808" width="8.125" style="715" customWidth="1"/>
    <col min="11809" max="11809" width="8.5" style="715" customWidth="1"/>
    <col min="11810" max="11810" width="8.125" style="715" customWidth="1"/>
    <col min="11811" max="11811" width="7.625" style="715" customWidth="1"/>
    <col min="11812" max="12032" width="12.125" style="715"/>
    <col min="12033" max="12033" width="9.625" style="715" customWidth="1"/>
    <col min="12034" max="12047" width="6" style="715" customWidth="1"/>
    <col min="12048" max="12049" width="7.375" style="715" customWidth="1"/>
    <col min="12050" max="12057" width="6" style="715" customWidth="1"/>
    <col min="12058" max="12058" width="6.625" style="715" customWidth="1"/>
    <col min="12059" max="12060" width="8.125" style="715" customWidth="1"/>
    <col min="12061" max="12061" width="8.625" style="715" customWidth="1"/>
    <col min="12062" max="12062" width="10.625" style="715" customWidth="1"/>
    <col min="12063" max="12063" width="6.125" style="715" customWidth="1"/>
    <col min="12064" max="12064" width="8.125" style="715" customWidth="1"/>
    <col min="12065" max="12065" width="8.5" style="715" customWidth="1"/>
    <col min="12066" max="12066" width="8.125" style="715" customWidth="1"/>
    <col min="12067" max="12067" width="7.625" style="715" customWidth="1"/>
    <col min="12068" max="12288" width="12.125" style="715"/>
    <col min="12289" max="12289" width="9.625" style="715" customWidth="1"/>
    <col min="12290" max="12303" width="6" style="715" customWidth="1"/>
    <col min="12304" max="12305" width="7.375" style="715" customWidth="1"/>
    <col min="12306" max="12313" width="6" style="715" customWidth="1"/>
    <col min="12314" max="12314" width="6.625" style="715" customWidth="1"/>
    <col min="12315" max="12316" width="8.125" style="715" customWidth="1"/>
    <col min="12317" max="12317" width="8.625" style="715" customWidth="1"/>
    <col min="12318" max="12318" width="10.625" style="715" customWidth="1"/>
    <col min="12319" max="12319" width="6.125" style="715" customWidth="1"/>
    <col min="12320" max="12320" width="8.125" style="715" customWidth="1"/>
    <col min="12321" max="12321" width="8.5" style="715" customWidth="1"/>
    <col min="12322" max="12322" width="8.125" style="715" customWidth="1"/>
    <col min="12323" max="12323" width="7.625" style="715" customWidth="1"/>
    <col min="12324" max="12544" width="12.125" style="715"/>
    <col min="12545" max="12545" width="9.625" style="715" customWidth="1"/>
    <col min="12546" max="12559" width="6" style="715" customWidth="1"/>
    <col min="12560" max="12561" width="7.375" style="715" customWidth="1"/>
    <col min="12562" max="12569" width="6" style="715" customWidth="1"/>
    <col min="12570" max="12570" width="6.625" style="715" customWidth="1"/>
    <col min="12571" max="12572" width="8.125" style="715" customWidth="1"/>
    <col min="12573" max="12573" width="8.625" style="715" customWidth="1"/>
    <col min="12574" max="12574" width="10.625" style="715" customWidth="1"/>
    <col min="12575" max="12575" width="6.125" style="715" customWidth="1"/>
    <col min="12576" max="12576" width="8.125" style="715" customWidth="1"/>
    <col min="12577" max="12577" width="8.5" style="715" customWidth="1"/>
    <col min="12578" max="12578" width="8.125" style="715" customWidth="1"/>
    <col min="12579" max="12579" width="7.625" style="715" customWidth="1"/>
    <col min="12580" max="12800" width="12.125" style="715"/>
    <col min="12801" max="12801" width="9.625" style="715" customWidth="1"/>
    <col min="12802" max="12815" width="6" style="715" customWidth="1"/>
    <col min="12816" max="12817" width="7.375" style="715" customWidth="1"/>
    <col min="12818" max="12825" width="6" style="715" customWidth="1"/>
    <col min="12826" max="12826" width="6.625" style="715" customWidth="1"/>
    <col min="12827" max="12828" width="8.125" style="715" customWidth="1"/>
    <col min="12829" max="12829" width="8.625" style="715" customWidth="1"/>
    <col min="12830" max="12830" width="10.625" style="715" customWidth="1"/>
    <col min="12831" max="12831" width="6.125" style="715" customWidth="1"/>
    <col min="12832" max="12832" width="8.125" style="715" customWidth="1"/>
    <col min="12833" max="12833" width="8.5" style="715" customWidth="1"/>
    <col min="12834" max="12834" width="8.125" style="715" customWidth="1"/>
    <col min="12835" max="12835" width="7.625" style="715" customWidth="1"/>
    <col min="12836" max="13056" width="12.125" style="715"/>
    <col min="13057" max="13057" width="9.625" style="715" customWidth="1"/>
    <col min="13058" max="13071" width="6" style="715" customWidth="1"/>
    <col min="13072" max="13073" width="7.375" style="715" customWidth="1"/>
    <col min="13074" max="13081" width="6" style="715" customWidth="1"/>
    <col min="13082" max="13082" width="6.625" style="715" customWidth="1"/>
    <col min="13083" max="13084" width="8.125" style="715" customWidth="1"/>
    <col min="13085" max="13085" width="8.625" style="715" customWidth="1"/>
    <col min="13086" max="13086" width="10.625" style="715" customWidth="1"/>
    <col min="13087" max="13087" width="6.125" style="715" customWidth="1"/>
    <col min="13088" max="13088" width="8.125" style="715" customWidth="1"/>
    <col min="13089" max="13089" width="8.5" style="715" customWidth="1"/>
    <col min="13090" max="13090" width="8.125" style="715" customWidth="1"/>
    <col min="13091" max="13091" width="7.625" style="715" customWidth="1"/>
    <col min="13092" max="13312" width="12.125" style="715"/>
    <col min="13313" max="13313" width="9.625" style="715" customWidth="1"/>
    <col min="13314" max="13327" width="6" style="715" customWidth="1"/>
    <col min="13328" max="13329" width="7.375" style="715" customWidth="1"/>
    <col min="13330" max="13337" width="6" style="715" customWidth="1"/>
    <col min="13338" max="13338" width="6.625" style="715" customWidth="1"/>
    <col min="13339" max="13340" width="8.125" style="715" customWidth="1"/>
    <col min="13341" max="13341" width="8.625" style="715" customWidth="1"/>
    <col min="13342" max="13342" width="10.625" style="715" customWidth="1"/>
    <col min="13343" max="13343" width="6.125" style="715" customWidth="1"/>
    <col min="13344" max="13344" width="8.125" style="715" customWidth="1"/>
    <col min="13345" max="13345" width="8.5" style="715" customWidth="1"/>
    <col min="13346" max="13346" width="8.125" style="715" customWidth="1"/>
    <col min="13347" max="13347" width="7.625" style="715" customWidth="1"/>
    <col min="13348" max="13568" width="12.125" style="715"/>
    <col min="13569" max="13569" width="9.625" style="715" customWidth="1"/>
    <col min="13570" max="13583" width="6" style="715" customWidth="1"/>
    <col min="13584" max="13585" width="7.375" style="715" customWidth="1"/>
    <col min="13586" max="13593" width="6" style="715" customWidth="1"/>
    <col min="13594" max="13594" width="6.625" style="715" customWidth="1"/>
    <col min="13595" max="13596" width="8.125" style="715" customWidth="1"/>
    <col min="13597" max="13597" width="8.625" style="715" customWidth="1"/>
    <col min="13598" max="13598" width="10.625" style="715" customWidth="1"/>
    <col min="13599" max="13599" width="6.125" style="715" customWidth="1"/>
    <col min="13600" max="13600" width="8.125" style="715" customWidth="1"/>
    <col min="13601" max="13601" width="8.5" style="715" customWidth="1"/>
    <col min="13602" max="13602" width="8.125" style="715" customWidth="1"/>
    <col min="13603" max="13603" width="7.625" style="715" customWidth="1"/>
    <col min="13604" max="13824" width="12.125" style="715"/>
    <col min="13825" max="13825" width="9.625" style="715" customWidth="1"/>
    <col min="13826" max="13839" width="6" style="715" customWidth="1"/>
    <col min="13840" max="13841" width="7.375" style="715" customWidth="1"/>
    <col min="13842" max="13849" width="6" style="715" customWidth="1"/>
    <col min="13850" max="13850" width="6.625" style="715" customWidth="1"/>
    <col min="13851" max="13852" width="8.125" style="715" customWidth="1"/>
    <col min="13853" max="13853" width="8.625" style="715" customWidth="1"/>
    <col min="13854" max="13854" width="10.625" style="715" customWidth="1"/>
    <col min="13855" max="13855" width="6.125" style="715" customWidth="1"/>
    <col min="13856" max="13856" width="8.125" style="715" customWidth="1"/>
    <col min="13857" max="13857" width="8.5" style="715" customWidth="1"/>
    <col min="13858" max="13858" width="8.125" style="715" customWidth="1"/>
    <col min="13859" max="13859" width="7.625" style="715" customWidth="1"/>
    <col min="13860" max="14080" width="12.125" style="715"/>
    <col min="14081" max="14081" width="9.625" style="715" customWidth="1"/>
    <col min="14082" max="14095" width="6" style="715" customWidth="1"/>
    <col min="14096" max="14097" width="7.375" style="715" customWidth="1"/>
    <col min="14098" max="14105" width="6" style="715" customWidth="1"/>
    <col min="14106" max="14106" width="6.625" style="715" customWidth="1"/>
    <col min="14107" max="14108" width="8.125" style="715" customWidth="1"/>
    <col min="14109" max="14109" width="8.625" style="715" customWidth="1"/>
    <col min="14110" max="14110" width="10.625" style="715" customWidth="1"/>
    <col min="14111" max="14111" width="6.125" style="715" customWidth="1"/>
    <col min="14112" max="14112" width="8.125" style="715" customWidth="1"/>
    <col min="14113" max="14113" width="8.5" style="715" customWidth="1"/>
    <col min="14114" max="14114" width="8.125" style="715" customWidth="1"/>
    <col min="14115" max="14115" width="7.625" style="715" customWidth="1"/>
    <col min="14116" max="14336" width="12.125" style="715"/>
    <col min="14337" max="14337" width="9.625" style="715" customWidth="1"/>
    <col min="14338" max="14351" width="6" style="715" customWidth="1"/>
    <col min="14352" max="14353" width="7.375" style="715" customWidth="1"/>
    <col min="14354" max="14361" width="6" style="715" customWidth="1"/>
    <col min="14362" max="14362" width="6.625" style="715" customWidth="1"/>
    <col min="14363" max="14364" width="8.125" style="715" customWidth="1"/>
    <col min="14365" max="14365" width="8.625" style="715" customWidth="1"/>
    <col min="14366" max="14366" width="10.625" style="715" customWidth="1"/>
    <col min="14367" max="14367" width="6.125" style="715" customWidth="1"/>
    <col min="14368" max="14368" width="8.125" style="715" customWidth="1"/>
    <col min="14369" max="14369" width="8.5" style="715" customWidth="1"/>
    <col min="14370" max="14370" width="8.125" style="715" customWidth="1"/>
    <col min="14371" max="14371" width="7.625" style="715" customWidth="1"/>
    <col min="14372" max="14592" width="12.125" style="715"/>
    <col min="14593" max="14593" width="9.625" style="715" customWidth="1"/>
    <col min="14594" max="14607" width="6" style="715" customWidth="1"/>
    <col min="14608" max="14609" width="7.375" style="715" customWidth="1"/>
    <col min="14610" max="14617" width="6" style="715" customWidth="1"/>
    <col min="14618" max="14618" width="6.625" style="715" customWidth="1"/>
    <col min="14619" max="14620" width="8.125" style="715" customWidth="1"/>
    <col min="14621" max="14621" width="8.625" style="715" customWidth="1"/>
    <col min="14622" max="14622" width="10.625" style="715" customWidth="1"/>
    <col min="14623" max="14623" width="6.125" style="715" customWidth="1"/>
    <col min="14624" max="14624" width="8.125" style="715" customWidth="1"/>
    <col min="14625" max="14625" width="8.5" style="715" customWidth="1"/>
    <col min="14626" max="14626" width="8.125" style="715" customWidth="1"/>
    <col min="14627" max="14627" width="7.625" style="715" customWidth="1"/>
    <col min="14628" max="14848" width="12.125" style="715"/>
    <col min="14849" max="14849" width="9.625" style="715" customWidth="1"/>
    <col min="14850" max="14863" width="6" style="715" customWidth="1"/>
    <col min="14864" max="14865" width="7.375" style="715" customWidth="1"/>
    <col min="14866" max="14873" width="6" style="715" customWidth="1"/>
    <col min="14874" max="14874" width="6.625" style="715" customWidth="1"/>
    <col min="14875" max="14876" width="8.125" style="715" customWidth="1"/>
    <col min="14877" max="14877" width="8.625" style="715" customWidth="1"/>
    <col min="14878" max="14878" width="10.625" style="715" customWidth="1"/>
    <col min="14879" max="14879" width="6.125" style="715" customWidth="1"/>
    <col min="14880" max="14880" width="8.125" style="715" customWidth="1"/>
    <col min="14881" max="14881" width="8.5" style="715" customWidth="1"/>
    <col min="14882" max="14882" width="8.125" style="715" customWidth="1"/>
    <col min="14883" max="14883" width="7.625" style="715" customWidth="1"/>
    <col min="14884" max="15104" width="12.125" style="715"/>
    <col min="15105" max="15105" width="9.625" style="715" customWidth="1"/>
    <col min="15106" max="15119" width="6" style="715" customWidth="1"/>
    <col min="15120" max="15121" width="7.375" style="715" customWidth="1"/>
    <col min="15122" max="15129" width="6" style="715" customWidth="1"/>
    <col min="15130" max="15130" width="6.625" style="715" customWidth="1"/>
    <col min="15131" max="15132" width="8.125" style="715" customWidth="1"/>
    <col min="15133" max="15133" width="8.625" style="715" customWidth="1"/>
    <col min="15134" max="15134" width="10.625" style="715" customWidth="1"/>
    <col min="15135" max="15135" width="6.125" style="715" customWidth="1"/>
    <col min="15136" max="15136" width="8.125" style="715" customWidth="1"/>
    <col min="15137" max="15137" width="8.5" style="715" customWidth="1"/>
    <col min="15138" max="15138" width="8.125" style="715" customWidth="1"/>
    <col min="15139" max="15139" width="7.625" style="715" customWidth="1"/>
    <col min="15140" max="15360" width="12.125" style="715"/>
    <col min="15361" max="15361" width="9.625" style="715" customWidth="1"/>
    <col min="15362" max="15375" width="6" style="715" customWidth="1"/>
    <col min="15376" max="15377" width="7.375" style="715" customWidth="1"/>
    <col min="15378" max="15385" width="6" style="715" customWidth="1"/>
    <col min="15386" max="15386" width="6.625" style="715" customWidth="1"/>
    <col min="15387" max="15388" width="8.125" style="715" customWidth="1"/>
    <col min="15389" max="15389" width="8.625" style="715" customWidth="1"/>
    <col min="15390" max="15390" width="10.625" style="715" customWidth="1"/>
    <col min="15391" max="15391" width="6.125" style="715" customWidth="1"/>
    <col min="15392" max="15392" width="8.125" style="715" customWidth="1"/>
    <col min="15393" max="15393" width="8.5" style="715" customWidth="1"/>
    <col min="15394" max="15394" width="8.125" style="715" customWidth="1"/>
    <col min="15395" max="15395" width="7.625" style="715" customWidth="1"/>
    <col min="15396" max="15616" width="12.125" style="715"/>
    <col min="15617" max="15617" width="9.625" style="715" customWidth="1"/>
    <col min="15618" max="15631" width="6" style="715" customWidth="1"/>
    <col min="15632" max="15633" width="7.375" style="715" customWidth="1"/>
    <col min="15634" max="15641" width="6" style="715" customWidth="1"/>
    <col min="15642" max="15642" width="6.625" style="715" customWidth="1"/>
    <col min="15643" max="15644" width="8.125" style="715" customWidth="1"/>
    <col min="15645" max="15645" width="8.625" style="715" customWidth="1"/>
    <col min="15646" max="15646" width="10.625" style="715" customWidth="1"/>
    <col min="15647" max="15647" width="6.125" style="715" customWidth="1"/>
    <col min="15648" max="15648" width="8.125" style="715" customWidth="1"/>
    <col min="15649" max="15649" width="8.5" style="715" customWidth="1"/>
    <col min="15650" max="15650" width="8.125" style="715" customWidth="1"/>
    <col min="15651" max="15651" width="7.625" style="715" customWidth="1"/>
    <col min="15652" max="15872" width="12.125" style="715"/>
    <col min="15873" max="15873" width="9.625" style="715" customWidth="1"/>
    <col min="15874" max="15887" width="6" style="715" customWidth="1"/>
    <col min="15888" max="15889" width="7.375" style="715" customWidth="1"/>
    <col min="15890" max="15897" width="6" style="715" customWidth="1"/>
    <col min="15898" max="15898" width="6.625" style="715" customWidth="1"/>
    <col min="15899" max="15900" width="8.125" style="715" customWidth="1"/>
    <col min="15901" max="15901" width="8.625" style="715" customWidth="1"/>
    <col min="15902" max="15902" width="10.625" style="715" customWidth="1"/>
    <col min="15903" max="15903" width="6.125" style="715" customWidth="1"/>
    <col min="15904" max="15904" width="8.125" style="715" customWidth="1"/>
    <col min="15905" max="15905" width="8.5" style="715" customWidth="1"/>
    <col min="15906" max="15906" width="8.125" style="715" customWidth="1"/>
    <col min="15907" max="15907" width="7.625" style="715" customWidth="1"/>
    <col min="15908" max="16128" width="12.125" style="715"/>
    <col min="16129" max="16129" width="9.625" style="715" customWidth="1"/>
    <col min="16130" max="16143" width="6" style="715" customWidth="1"/>
    <col min="16144" max="16145" width="7.375" style="715" customWidth="1"/>
    <col min="16146" max="16153" width="6" style="715" customWidth="1"/>
    <col min="16154" max="16154" width="6.625" style="715" customWidth="1"/>
    <col min="16155" max="16156" width="8.125" style="715" customWidth="1"/>
    <col min="16157" max="16157" width="8.625" style="715" customWidth="1"/>
    <col min="16158" max="16158" width="10.625" style="715" customWidth="1"/>
    <col min="16159" max="16159" width="6.125" style="715" customWidth="1"/>
    <col min="16160" max="16160" width="8.125" style="715" customWidth="1"/>
    <col min="16161" max="16161" width="8.5" style="715" customWidth="1"/>
    <col min="16162" max="16162" width="8.125" style="715" customWidth="1"/>
    <col min="16163" max="16163" width="7.625" style="715" customWidth="1"/>
    <col min="16164" max="16384" width="12.125" style="715"/>
  </cols>
  <sheetData>
    <row r="1" spans="1:26" ht="16.5" customHeight="1">
      <c r="A1" s="740" t="s">
        <v>1469</v>
      </c>
      <c r="B1" s="741"/>
      <c r="C1" s="714"/>
      <c r="V1" s="2982"/>
      <c r="W1" s="2982"/>
      <c r="X1" s="2983"/>
      <c r="Y1" s="2983"/>
    </row>
    <row r="2" spans="1:26" ht="20.25" customHeight="1">
      <c r="A2" s="740" t="s">
        <v>1470</v>
      </c>
      <c r="B2" s="742" t="s">
        <v>1431</v>
      </c>
      <c r="C2" s="714"/>
      <c r="V2" s="2982"/>
      <c r="W2" s="2982"/>
      <c r="X2" s="2983"/>
      <c r="Y2" s="2983"/>
      <c r="Z2" s="773" t="s">
        <v>13</v>
      </c>
    </row>
    <row r="3" spans="1:26" ht="19.5" customHeight="1">
      <c r="A3" s="713"/>
      <c r="B3" s="743"/>
      <c r="C3" s="744"/>
      <c r="D3" s="745"/>
      <c r="E3" s="746"/>
      <c r="F3" s="746"/>
      <c r="G3" s="745"/>
      <c r="H3" s="746"/>
      <c r="I3" s="746"/>
      <c r="J3" s="746"/>
      <c r="K3" s="746"/>
      <c r="L3" s="746"/>
      <c r="M3" s="746"/>
      <c r="N3" s="746"/>
      <c r="O3" s="746"/>
      <c r="P3" s="746"/>
      <c r="Q3" s="746"/>
      <c r="R3" s="746"/>
      <c r="S3" s="746"/>
      <c r="T3" s="746"/>
      <c r="U3" s="746"/>
      <c r="V3" s="746"/>
      <c r="W3" s="746"/>
      <c r="X3" s="746"/>
      <c r="Y3" s="746"/>
    </row>
    <row r="4" spans="1:26" ht="26.25" customHeight="1">
      <c r="A4" s="2984" t="s">
        <v>1471</v>
      </c>
      <c r="B4" s="2985"/>
      <c r="C4" s="2985"/>
      <c r="D4" s="2985"/>
      <c r="E4" s="2985"/>
      <c r="F4" s="2985"/>
      <c r="G4" s="2985"/>
      <c r="H4" s="2985"/>
      <c r="I4" s="2985"/>
      <c r="J4" s="2985"/>
      <c r="K4" s="2985"/>
      <c r="L4" s="2985"/>
      <c r="M4" s="2985"/>
      <c r="N4" s="2985"/>
      <c r="O4" s="2985"/>
      <c r="P4" s="2985"/>
      <c r="Q4" s="2985"/>
      <c r="R4" s="2985"/>
      <c r="S4" s="2985"/>
      <c r="T4" s="2985"/>
      <c r="U4" s="2985"/>
      <c r="V4" s="2985"/>
      <c r="W4" s="2985"/>
      <c r="X4" s="2985"/>
      <c r="Y4" s="2985"/>
    </row>
    <row r="5" spans="1:26" ht="8.25" customHeight="1">
      <c r="A5" s="747"/>
      <c r="B5" s="748"/>
      <c r="C5" s="748"/>
      <c r="D5" s="748"/>
      <c r="E5" s="748"/>
      <c r="F5" s="748"/>
      <c r="G5" s="748"/>
      <c r="H5" s="748"/>
      <c r="I5" s="748"/>
      <c r="J5" s="748"/>
      <c r="K5" s="748"/>
      <c r="L5" s="748"/>
      <c r="M5" s="748"/>
      <c r="N5" s="748"/>
      <c r="O5" s="748"/>
      <c r="P5" s="748"/>
      <c r="Q5" s="748"/>
      <c r="R5" s="748"/>
      <c r="S5" s="748"/>
      <c r="T5" s="748"/>
      <c r="U5" s="748"/>
      <c r="V5" s="748"/>
    </row>
    <row r="6" spans="1:26" ht="17.25" customHeight="1" thickBot="1">
      <c r="B6" s="2983" t="s">
        <v>1472</v>
      </c>
      <c r="C6" s="2983"/>
      <c r="D6" s="2983"/>
      <c r="E6" s="2983"/>
      <c r="F6" s="2983"/>
      <c r="G6" s="2983"/>
      <c r="H6" s="2983"/>
      <c r="I6" s="2983"/>
      <c r="J6" s="2983"/>
      <c r="K6" s="2983"/>
      <c r="L6" s="2983"/>
      <c r="M6" s="2983"/>
      <c r="N6" s="2983"/>
      <c r="O6" s="2983"/>
      <c r="P6" s="2983"/>
      <c r="Q6" s="2983"/>
      <c r="R6" s="2983"/>
      <c r="S6" s="2983"/>
      <c r="T6" s="2983"/>
      <c r="U6" s="2983"/>
      <c r="V6" s="2983"/>
      <c r="W6" s="715" t="s">
        <v>1473</v>
      </c>
    </row>
    <row r="7" spans="1:26" s="719" customFormat="1" ht="24.95" customHeight="1">
      <c r="A7" s="2986" t="s">
        <v>1474</v>
      </c>
      <c r="B7" s="2988" t="s">
        <v>1475</v>
      </c>
      <c r="C7" s="2988" t="s">
        <v>1476</v>
      </c>
      <c r="D7" s="2990" t="s">
        <v>1477</v>
      </c>
      <c r="E7" s="2990"/>
      <c r="F7" s="2979" t="s">
        <v>1478</v>
      </c>
      <c r="G7" s="2979"/>
      <c r="H7" s="2979"/>
      <c r="I7" s="2979"/>
      <c r="J7" s="2980" t="s">
        <v>1479</v>
      </c>
      <c r="K7" s="2991"/>
      <c r="L7" s="2991"/>
      <c r="M7" s="2991"/>
      <c r="N7" s="2991"/>
      <c r="O7" s="2992"/>
      <c r="P7" s="2979" t="s">
        <v>1480</v>
      </c>
      <c r="Q7" s="2979"/>
      <c r="R7" s="2979"/>
      <c r="S7" s="2979"/>
      <c r="T7" s="2980" t="s">
        <v>1481</v>
      </c>
      <c r="U7" s="2981"/>
      <c r="V7" s="2979" t="s">
        <v>1482</v>
      </c>
      <c r="W7" s="2979"/>
      <c r="X7" s="2979"/>
      <c r="Y7" s="2979"/>
    </row>
    <row r="8" spans="1:26" s="719" customFormat="1" ht="93.75" customHeight="1" thickBot="1">
      <c r="A8" s="2987"/>
      <c r="B8" s="2989"/>
      <c r="C8" s="2989"/>
      <c r="D8" s="749" t="s">
        <v>1483</v>
      </c>
      <c r="E8" s="749" t="s">
        <v>1484</v>
      </c>
      <c r="F8" s="749" t="s">
        <v>1485</v>
      </c>
      <c r="G8" s="749" t="s">
        <v>1486</v>
      </c>
      <c r="H8" s="749" t="s">
        <v>1487</v>
      </c>
      <c r="I8" s="749" t="s">
        <v>1488</v>
      </c>
      <c r="J8" s="749" t="s">
        <v>1489</v>
      </c>
      <c r="K8" s="749" t="s">
        <v>1490</v>
      </c>
      <c r="L8" s="749" t="s">
        <v>1491</v>
      </c>
      <c r="M8" s="749" t="s">
        <v>1492</v>
      </c>
      <c r="N8" s="749" t="s">
        <v>1493</v>
      </c>
      <c r="O8" s="749" t="s">
        <v>1494</v>
      </c>
      <c r="P8" s="750" t="s">
        <v>1495</v>
      </c>
      <c r="Q8" s="751" t="s">
        <v>1496</v>
      </c>
      <c r="R8" s="751" t="s">
        <v>1497</v>
      </c>
      <c r="S8" s="751" t="s">
        <v>1498</v>
      </c>
      <c r="T8" s="749" t="s">
        <v>1499</v>
      </c>
      <c r="U8" s="749" t="s">
        <v>1500</v>
      </c>
      <c r="V8" s="749" t="s">
        <v>1501</v>
      </c>
      <c r="W8" s="749" t="s">
        <v>1502</v>
      </c>
      <c r="X8" s="749" t="s">
        <v>1503</v>
      </c>
      <c r="Y8" s="752" t="s">
        <v>1504</v>
      </c>
    </row>
    <row r="9" spans="1:26" ht="21.95" customHeight="1">
      <c r="A9" s="753" t="s">
        <v>1505</v>
      </c>
      <c r="B9" s="754"/>
      <c r="C9" s="754"/>
      <c r="D9" s="754"/>
      <c r="E9" s="754"/>
      <c r="F9" s="754"/>
      <c r="G9" s="754"/>
      <c r="H9" s="754"/>
      <c r="I9" s="754"/>
      <c r="J9" s="754"/>
      <c r="K9" s="754"/>
      <c r="L9" s="754"/>
      <c r="M9" s="754"/>
      <c r="N9" s="754"/>
      <c r="O9" s="754"/>
      <c r="P9" s="754"/>
      <c r="Q9" s="754"/>
      <c r="R9" s="754"/>
      <c r="S9" s="754"/>
      <c r="T9" s="754"/>
      <c r="U9" s="754"/>
      <c r="V9" s="754"/>
      <c r="W9" s="754"/>
      <c r="X9" s="754"/>
      <c r="Y9" s="754"/>
    </row>
    <row r="10" spans="1:26" ht="21.95" customHeight="1">
      <c r="A10" s="753" t="s">
        <v>1506</v>
      </c>
      <c r="B10" s="755"/>
      <c r="C10" s="755"/>
      <c r="D10" s="755"/>
      <c r="E10" s="755"/>
      <c r="F10" s="755"/>
      <c r="G10" s="755"/>
      <c r="H10" s="755"/>
      <c r="I10" s="755"/>
      <c r="J10" s="755"/>
      <c r="K10" s="755"/>
      <c r="L10" s="755"/>
      <c r="M10" s="755"/>
      <c r="N10" s="755"/>
      <c r="O10" s="755"/>
      <c r="P10" s="755"/>
      <c r="Q10" s="755"/>
      <c r="R10" s="755"/>
      <c r="S10" s="755"/>
      <c r="T10" s="755"/>
      <c r="U10" s="755"/>
      <c r="V10" s="755"/>
      <c r="W10" s="755"/>
      <c r="X10" s="755"/>
      <c r="Y10" s="755"/>
    </row>
    <row r="11" spans="1:26" ht="21.95" customHeight="1">
      <c r="A11" s="756" t="s">
        <v>1449</v>
      </c>
      <c r="B11" s="755"/>
      <c r="C11" s="755"/>
      <c r="D11" s="755"/>
      <c r="E11" s="755"/>
      <c r="F11" s="755"/>
      <c r="G11" s="755"/>
      <c r="H11" s="755"/>
      <c r="I11" s="755"/>
      <c r="J11" s="755"/>
      <c r="K11" s="755"/>
      <c r="L11" s="755"/>
      <c r="M11" s="755"/>
      <c r="N11" s="755"/>
      <c r="O11" s="755"/>
      <c r="P11" s="755"/>
      <c r="Q11" s="755"/>
      <c r="R11" s="755"/>
      <c r="S11" s="755"/>
      <c r="T11" s="755"/>
      <c r="U11" s="755"/>
      <c r="V11" s="755"/>
      <c r="W11" s="755"/>
      <c r="X11" s="755"/>
      <c r="Y11" s="755"/>
    </row>
    <row r="12" spans="1:26" ht="21.95" customHeight="1">
      <c r="A12" s="753" t="s">
        <v>1507</v>
      </c>
      <c r="B12" s="755"/>
      <c r="C12" s="755"/>
      <c r="D12" s="755"/>
      <c r="E12" s="755"/>
      <c r="F12" s="755"/>
      <c r="G12" s="755"/>
      <c r="H12" s="755"/>
      <c r="I12" s="755"/>
      <c r="J12" s="755"/>
      <c r="K12" s="755"/>
      <c r="L12" s="755"/>
      <c r="M12" s="755"/>
      <c r="N12" s="755"/>
      <c r="O12" s="755"/>
      <c r="P12" s="757"/>
      <c r="Q12" s="755"/>
      <c r="R12" s="755"/>
      <c r="S12" s="755"/>
      <c r="T12" s="755"/>
      <c r="U12" s="755"/>
      <c r="V12" s="755"/>
      <c r="W12" s="755"/>
      <c r="X12" s="755"/>
      <c r="Y12" s="755"/>
    </row>
    <row r="13" spans="1:26" ht="21.95" customHeight="1">
      <c r="A13" s="753" t="s">
        <v>1508</v>
      </c>
      <c r="B13" s="755"/>
      <c r="C13" s="755"/>
      <c r="D13" s="755"/>
      <c r="E13" s="755"/>
      <c r="F13" s="755"/>
      <c r="G13" s="755"/>
      <c r="H13" s="755"/>
      <c r="I13" s="755"/>
      <c r="J13" s="755"/>
      <c r="K13" s="755"/>
      <c r="L13" s="755"/>
      <c r="M13" s="755"/>
      <c r="N13" s="755"/>
      <c r="O13" s="755"/>
      <c r="P13" s="755"/>
      <c r="Q13" s="755"/>
      <c r="R13" s="755"/>
      <c r="S13" s="755"/>
      <c r="T13" s="755"/>
      <c r="U13" s="755"/>
      <c r="V13" s="755"/>
      <c r="W13" s="755"/>
      <c r="X13" s="755"/>
      <c r="Y13" s="755"/>
    </row>
    <row r="14" spans="1:26" ht="21.95" customHeight="1">
      <c r="A14" s="756" t="s">
        <v>1248</v>
      </c>
      <c r="B14" s="758"/>
      <c r="C14" s="757">
        <v>9</v>
      </c>
      <c r="D14" s="757">
        <v>6</v>
      </c>
      <c r="E14" s="757">
        <v>3</v>
      </c>
      <c r="F14" s="757" t="s">
        <v>1509</v>
      </c>
      <c r="G14" s="757" t="s">
        <v>1509</v>
      </c>
      <c r="H14" s="757">
        <v>1</v>
      </c>
      <c r="I14" s="757">
        <v>8</v>
      </c>
      <c r="J14" s="757" t="s">
        <v>1509</v>
      </c>
      <c r="K14" s="757">
        <v>2</v>
      </c>
      <c r="L14" s="757">
        <v>3</v>
      </c>
      <c r="M14" s="757">
        <v>1</v>
      </c>
      <c r="N14" s="757">
        <v>1</v>
      </c>
      <c r="O14" s="757">
        <v>2</v>
      </c>
      <c r="P14" s="757">
        <v>1</v>
      </c>
      <c r="Q14" s="757" t="s">
        <v>1509</v>
      </c>
      <c r="R14" s="757">
        <v>3</v>
      </c>
      <c r="S14" s="757">
        <v>5</v>
      </c>
      <c r="T14" s="757">
        <v>7</v>
      </c>
      <c r="U14" s="757">
        <v>2</v>
      </c>
      <c r="V14" s="757" t="s">
        <v>1509</v>
      </c>
      <c r="W14" s="757">
        <v>3</v>
      </c>
      <c r="X14" s="757">
        <v>2</v>
      </c>
      <c r="Y14" s="757">
        <v>4</v>
      </c>
    </row>
    <row r="15" spans="1:26" ht="21.95" customHeight="1">
      <c r="A15" s="753" t="s">
        <v>1510</v>
      </c>
      <c r="B15" s="759"/>
      <c r="C15" s="755"/>
      <c r="D15" s="755"/>
      <c r="E15" s="755"/>
      <c r="F15" s="755"/>
      <c r="G15" s="755"/>
      <c r="H15" s="755"/>
      <c r="I15" s="755"/>
      <c r="J15" s="755"/>
      <c r="K15" s="755"/>
      <c r="L15" s="755"/>
      <c r="M15" s="755"/>
      <c r="N15" s="755"/>
      <c r="O15" s="755"/>
      <c r="P15" s="755"/>
      <c r="Q15" s="755"/>
      <c r="R15" s="755"/>
      <c r="S15" s="755"/>
      <c r="T15" s="755"/>
      <c r="U15" s="755"/>
      <c r="V15" s="755"/>
      <c r="W15" s="755"/>
      <c r="X15" s="755"/>
      <c r="Y15" s="755"/>
    </row>
    <row r="16" spans="1:26" ht="21.95" customHeight="1">
      <c r="A16" s="753" t="s">
        <v>1511</v>
      </c>
      <c r="B16" s="755"/>
      <c r="C16" s="755"/>
      <c r="D16" s="755"/>
      <c r="E16" s="755"/>
      <c r="F16" s="755"/>
      <c r="G16" s="755"/>
      <c r="H16" s="755"/>
      <c r="I16" s="755"/>
      <c r="J16" s="755"/>
      <c r="K16" s="755"/>
      <c r="L16" s="755"/>
      <c r="M16" s="755"/>
      <c r="N16" s="755"/>
      <c r="O16" s="755"/>
      <c r="P16" s="755"/>
      <c r="Q16" s="755"/>
      <c r="R16" s="755"/>
      <c r="S16" s="755"/>
      <c r="T16" s="755"/>
      <c r="U16" s="755"/>
      <c r="V16" s="755"/>
      <c r="W16" s="755"/>
      <c r="X16" s="755"/>
      <c r="Y16" s="755"/>
    </row>
    <row r="17" spans="1:35" ht="21.95" customHeight="1">
      <c r="A17" s="753" t="s">
        <v>1512</v>
      </c>
      <c r="B17" s="755"/>
      <c r="C17" s="755"/>
      <c r="D17" s="755"/>
      <c r="E17" s="755"/>
      <c r="F17" s="755"/>
      <c r="G17" s="755"/>
      <c r="H17" s="755"/>
      <c r="I17" s="755"/>
      <c r="J17" s="755"/>
      <c r="K17" s="755"/>
      <c r="L17" s="755"/>
      <c r="M17" s="755"/>
      <c r="N17" s="755"/>
      <c r="O17" s="755"/>
      <c r="P17" s="755"/>
      <c r="Q17" s="755"/>
      <c r="R17" s="755"/>
      <c r="S17" s="755"/>
      <c r="T17" s="755"/>
      <c r="U17" s="755"/>
      <c r="V17" s="755"/>
      <c r="W17" s="755"/>
      <c r="X17" s="755"/>
      <c r="Y17" s="755"/>
    </row>
    <row r="18" spans="1:35" ht="21.95" customHeight="1">
      <c r="A18" s="760" t="s">
        <v>1513</v>
      </c>
      <c r="B18" s="755"/>
      <c r="C18" s="755"/>
      <c r="D18" s="755"/>
      <c r="E18" s="755"/>
      <c r="F18" s="755"/>
      <c r="G18" s="755"/>
      <c r="H18" s="755"/>
      <c r="I18" s="755"/>
      <c r="J18" s="755"/>
      <c r="K18" s="755"/>
      <c r="L18" s="755"/>
      <c r="M18" s="755"/>
      <c r="N18" s="755"/>
      <c r="O18" s="755"/>
      <c r="P18" s="755"/>
      <c r="Q18" s="755"/>
      <c r="R18" s="755"/>
      <c r="S18" s="755"/>
      <c r="T18" s="755"/>
      <c r="U18" s="755"/>
      <c r="V18" s="755"/>
      <c r="W18" s="755"/>
      <c r="X18" s="755"/>
      <c r="Y18" s="755"/>
    </row>
    <row r="19" spans="1:35" ht="21.95" customHeight="1">
      <c r="A19" s="753" t="s">
        <v>1514</v>
      </c>
      <c r="B19" s="755"/>
      <c r="C19" s="755"/>
      <c r="D19" s="755"/>
      <c r="E19" s="755"/>
      <c r="F19" s="755"/>
      <c r="G19" s="755"/>
      <c r="H19" s="755"/>
      <c r="I19" s="755"/>
      <c r="J19" s="755"/>
      <c r="K19" s="755"/>
      <c r="L19" s="755"/>
      <c r="M19" s="755"/>
      <c r="N19" s="755"/>
      <c r="O19" s="755"/>
      <c r="P19" s="755"/>
      <c r="Q19" s="755"/>
      <c r="R19" s="755"/>
      <c r="S19" s="755"/>
      <c r="T19" s="755"/>
      <c r="U19" s="755"/>
      <c r="V19" s="755"/>
      <c r="W19" s="755"/>
      <c r="X19" s="755"/>
      <c r="Y19" s="755"/>
    </row>
    <row r="20" spans="1:35" ht="21.95" customHeight="1">
      <c r="A20" s="753" t="s">
        <v>1515</v>
      </c>
      <c r="B20" s="755"/>
      <c r="C20" s="755"/>
      <c r="D20" s="755"/>
      <c r="E20" s="755"/>
      <c r="F20" s="755"/>
      <c r="G20" s="755"/>
      <c r="H20" s="755"/>
      <c r="I20" s="755"/>
      <c r="J20" s="755"/>
      <c r="K20" s="755"/>
      <c r="L20" s="755"/>
      <c r="M20" s="755"/>
      <c r="N20" s="755"/>
      <c r="O20" s="755"/>
      <c r="P20" s="755"/>
      <c r="Q20" s="755"/>
      <c r="R20" s="755"/>
      <c r="S20" s="755"/>
      <c r="T20" s="755"/>
      <c r="U20" s="755"/>
      <c r="V20" s="755"/>
      <c r="W20" s="755"/>
      <c r="X20" s="755"/>
      <c r="Y20" s="755"/>
    </row>
    <row r="21" spans="1:35" ht="21.95" customHeight="1">
      <c r="A21" s="753" t="s">
        <v>1516</v>
      </c>
      <c r="B21" s="755"/>
      <c r="C21" s="755"/>
      <c r="D21" s="755"/>
      <c r="E21" s="755"/>
      <c r="F21" s="755"/>
      <c r="G21" s="755"/>
      <c r="H21" s="755"/>
      <c r="I21" s="755"/>
      <c r="J21" s="755"/>
      <c r="K21" s="755"/>
      <c r="L21" s="755"/>
      <c r="M21" s="755"/>
      <c r="N21" s="755"/>
      <c r="O21" s="755"/>
      <c r="P21" s="755"/>
      <c r="Q21" s="755"/>
      <c r="R21" s="755"/>
      <c r="S21" s="755"/>
      <c r="T21" s="755"/>
      <c r="U21" s="755"/>
      <c r="V21" s="755"/>
      <c r="W21" s="755"/>
      <c r="X21" s="755"/>
      <c r="Y21" s="755"/>
    </row>
    <row r="22" spans="1:35" ht="21.95" customHeight="1">
      <c r="A22" s="753" t="s">
        <v>1517</v>
      </c>
      <c r="B22" s="755"/>
      <c r="C22" s="755"/>
      <c r="D22" s="755"/>
      <c r="E22" s="755"/>
      <c r="F22" s="755"/>
      <c r="G22" s="755"/>
      <c r="H22" s="755"/>
      <c r="I22" s="755"/>
      <c r="J22" s="755"/>
      <c r="K22" s="755"/>
      <c r="L22" s="755"/>
      <c r="M22" s="755"/>
      <c r="N22" s="755"/>
      <c r="O22" s="755"/>
      <c r="P22" s="755"/>
      <c r="Q22" s="755"/>
      <c r="R22" s="755"/>
      <c r="S22" s="755"/>
      <c r="T22" s="755"/>
      <c r="U22" s="755"/>
      <c r="V22" s="755"/>
      <c r="W22" s="755"/>
      <c r="X22" s="755"/>
      <c r="Y22" s="755"/>
    </row>
    <row r="23" spans="1:35" ht="21.95" customHeight="1">
      <c r="A23" s="753" t="s">
        <v>1518</v>
      </c>
      <c r="B23" s="755"/>
      <c r="C23" s="755"/>
      <c r="D23" s="755"/>
      <c r="E23" s="755"/>
      <c r="F23" s="755"/>
      <c r="G23" s="755"/>
      <c r="H23" s="755"/>
      <c r="I23" s="755"/>
      <c r="J23" s="755"/>
      <c r="K23" s="755"/>
      <c r="L23" s="755"/>
      <c r="M23" s="755"/>
      <c r="N23" s="755"/>
      <c r="O23" s="755"/>
      <c r="P23" s="755"/>
      <c r="Q23" s="755"/>
      <c r="R23" s="755"/>
      <c r="S23" s="755"/>
      <c r="T23" s="755"/>
      <c r="U23" s="755"/>
      <c r="V23" s="755"/>
      <c r="W23" s="755"/>
      <c r="X23" s="755"/>
      <c r="Y23" s="755"/>
    </row>
    <row r="24" spans="1:35" ht="21.95" customHeight="1">
      <c r="A24" s="753" t="s">
        <v>1519</v>
      </c>
      <c r="B24" s="755"/>
      <c r="C24" s="755"/>
      <c r="D24" s="755"/>
      <c r="E24" s="755"/>
      <c r="F24" s="755"/>
      <c r="G24" s="755"/>
      <c r="H24" s="755"/>
      <c r="I24" s="755"/>
      <c r="J24" s="755"/>
      <c r="K24" s="755"/>
      <c r="L24" s="755"/>
      <c r="M24" s="755"/>
      <c r="N24" s="755"/>
      <c r="O24" s="755"/>
      <c r="P24" s="755"/>
      <c r="Q24" s="755"/>
      <c r="R24" s="755"/>
      <c r="S24" s="755"/>
      <c r="T24" s="755"/>
      <c r="U24" s="755"/>
      <c r="V24" s="755"/>
      <c r="W24" s="755"/>
      <c r="X24" s="755"/>
      <c r="Y24" s="755"/>
    </row>
    <row r="25" spans="1:35" ht="21.95" customHeight="1">
      <c r="A25" s="761"/>
      <c r="B25" s="755"/>
      <c r="C25" s="755"/>
      <c r="D25" s="755"/>
      <c r="E25" s="755"/>
      <c r="F25" s="755"/>
      <c r="G25" s="755"/>
      <c r="H25" s="755"/>
      <c r="I25" s="755"/>
      <c r="J25" s="755"/>
      <c r="K25" s="755"/>
      <c r="L25" s="755"/>
      <c r="M25" s="755"/>
      <c r="N25" s="755"/>
      <c r="O25" s="755"/>
      <c r="P25" s="755"/>
      <c r="Q25" s="755"/>
      <c r="R25" s="755"/>
      <c r="S25" s="755"/>
      <c r="T25" s="755"/>
      <c r="U25" s="755"/>
      <c r="V25" s="755"/>
      <c r="W25" s="755"/>
      <c r="X25" s="755"/>
      <c r="Y25" s="755"/>
    </row>
    <row r="26" spans="1:35" ht="21.95" customHeight="1">
      <c r="A26" s="761"/>
      <c r="B26" s="755"/>
      <c r="C26" s="755"/>
      <c r="D26" s="755"/>
      <c r="E26" s="755"/>
      <c r="F26" s="755"/>
      <c r="G26" s="755"/>
      <c r="H26" s="755"/>
      <c r="I26" s="755"/>
      <c r="J26" s="755"/>
      <c r="K26" s="755"/>
      <c r="L26" s="755"/>
      <c r="M26" s="755"/>
      <c r="N26" s="755"/>
      <c r="O26" s="755"/>
      <c r="P26" s="755"/>
      <c r="Q26" s="755"/>
      <c r="R26" s="755"/>
      <c r="S26" s="755"/>
      <c r="T26" s="755"/>
      <c r="U26" s="755"/>
      <c r="V26" s="755"/>
      <c r="W26" s="755"/>
      <c r="X26" s="755"/>
      <c r="Y26" s="755"/>
    </row>
    <row r="27" spans="1:35" ht="21.95" customHeight="1">
      <c r="A27" s="761"/>
      <c r="B27" s="755"/>
      <c r="C27" s="755"/>
      <c r="D27" s="755"/>
      <c r="E27" s="755"/>
      <c r="F27" s="755"/>
      <c r="G27" s="755"/>
      <c r="H27" s="755"/>
      <c r="I27" s="755"/>
      <c r="J27" s="755"/>
      <c r="K27" s="755"/>
      <c r="L27" s="755"/>
      <c r="M27" s="755"/>
      <c r="N27" s="755"/>
      <c r="O27" s="755"/>
      <c r="P27" s="755"/>
      <c r="Q27" s="755"/>
      <c r="R27" s="755"/>
      <c r="S27" s="755"/>
      <c r="T27" s="755"/>
      <c r="U27" s="755"/>
      <c r="V27" s="755"/>
      <c r="W27" s="755"/>
      <c r="X27" s="755"/>
      <c r="Y27" s="755"/>
    </row>
    <row r="28" spans="1:35" ht="21.95" customHeight="1">
      <c r="A28" s="761"/>
      <c r="B28" s="755"/>
      <c r="C28" s="755"/>
      <c r="D28" s="755"/>
      <c r="E28" s="755"/>
      <c r="F28" s="755"/>
      <c r="G28" s="755"/>
      <c r="H28" s="755"/>
      <c r="I28" s="755"/>
      <c r="J28" s="755"/>
      <c r="K28" s="755"/>
      <c r="L28" s="755"/>
      <c r="M28" s="755"/>
      <c r="N28" s="755"/>
      <c r="O28" s="755"/>
      <c r="P28" s="755"/>
      <c r="Q28" s="755"/>
      <c r="R28" s="755"/>
      <c r="S28" s="755"/>
      <c r="T28" s="755"/>
      <c r="U28" s="755"/>
      <c r="V28" s="755"/>
      <c r="W28" s="755"/>
      <c r="X28" s="755"/>
      <c r="Y28" s="755"/>
    </row>
    <row r="29" spans="1:35" ht="21.95" customHeight="1" thickBot="1">
      <c r="A29" s="762" t="s">
        <v>1520</v>
      </c>
      <c r="B29" s="763"/>
      <c r="C29" s="763"/>
      <c r="D29" s="764"/>
      <c r="E29" s="765"/>
      <c r="F29" s="765"/>
      <c r="G29" s="764"/>
      <c r="H29" s="765"/>
      <c r="I29" s="765"/>
      <c r="J29" s="765"/>
      <c r="K29" s="765"/>
      <c r="L29" s="764"/>
      <c r="M29" s="763"/>
      <c r="N29" s="763"/>
      <c r="O29" s="766"/>
      <c r="P29" s="767"/>
      <c r="Q29" s="768"/>
      <c r="R29" s="765"/>
      <c r="S29" s="764"/>
      <c r="T29" s="763"/>
      <c r="U29" s="765"/>
      <c r="V29" s="765"/>
      <c r="W29" s="763"/>
      <c r="X29" s="766"/>
      <c r="Y29" s="769"/>
    </row>
    <row r="30" spans="1:35" ht="16.5" customHeight="1">
      <c r="A30" s="734" t="s">
        <v>813</v>
      </c>
      <c r="B30" s="714"/>
      <c r="C30" s="714"/>
      <c r="F30" s="714"/>
      <c r="G30" s="734" t="s">
        <v>814</v>
      </c>
      <c r="L30" s="714"/>
      <c r="O30" s="714" t="s">
        <v>1463</v>
      </c>
      <c r="Q30" s="714"/>
      <c r="R30" s="738"/>
      <c r="S30" s="714"/>
      <c r="T30" s="738" t="s">
        <v>1464</v>
      </c>
      <c r="U30" s="738"/>
      <c r="V30" s="714"/>
      <c r="W30" s="714"/>
      <c r="X30" s="714"/>
      <c r="Y30" s="714"/>
    </row>
    <row r="31" spans="1:35" ht="16.5" customHeight="1">
      <c r="F31" s="714"/>
      <c r="L31" s="714"/>
      <c r="M31" s="738"/>
      <c r="O31" s="714" t="s">
        <v>1465</v>
      </c>
      <c r="P31" s="714"/>
      <c r="Q31" s="714"/>
      <c r="R31" s="714"/>
      <c r="S31" s="714"/>
      <c r="T31" s="714"/>
      <c r="U31" s="714"/>
      <c r="V31" s="714"/>
      <c r="W31" s="714"/>
      <c r="X31" s="714"/>
      <c r="Y31" s="714"/>
      <c r="Z31" s="714"/>
      <c r="AA31" s="714"/>
      <c r="AB31" s="714"/>
      <c r="AC31" s="714"/>
      <c r="AD31" s="714"/>
      <c r="AE31" s="738"/>
      <c r="AF31" s="714"/>
      <c r="AG31" s="714"/>
      <c r="AH31" s="714"/>
      <c r="AI31" s="714"/>
    </row>
    <row r="32" spans="1:35" ht="16.5" customHeight="1">
      <c r="A32" s="770" t="s">
        <v>1521</v>
      </c>
      <c r="B32" s="714"/>
      <c r="C32" s="714"/>
      <c r="D32" s="714"/>
      <c r="E32" s="714"/>
      <c r="F32" s="714"/>
      <c r="G32" s="714"/>
      <c r="H32" s="714"/>
      <c r="I32" s="714"/>
      <c r="J32" s="714"/>
      <c r="K32" s="714"/>
      <c r="L32" s="714"/>
      <c r="M32" s="714"/>
      <c r="N32" s="714"/>
      <c r="O32" s="714"/>
      <c r="P32" s="714"/>
    </row>
    <row r="33" spans="1:16" ht="16.5" customHeight="1">
      <c r="A33" s="770" t="s">
        <v>1522</v>
      </c>
      <c r="B33" s="714"/>
      <c r="C33" s="714"/>
      <c r="D33" s="714"/>
      <c r="E33" s="714"/>
      <c r="F33" s="714"/>
      <c r="G33" s="714"/>
      <c r="H33" s="714"/>
      <c r="I33" s="714"/>
      <c r="J33" s="714"/>
      <c r="K33" s="714"/>
      <c r="L33" s="714"/>
      <c r="M33" s="714"/>
      <c r="N33" s="714"/>
      <c r="O33" s="714"/>
      <c r="P33" s="714"/>
    </row>
    <row r="34" spans="1:16" ht="16.5" customHeight="1">
      <c r="A34" s="771"/>
    </row>
    <row r="35" spans="1:16">
      <c r="A35" s="771"/>
      <c r="B35" s="772"/>
    </row>
  </sheetData>
  <mergeCells count="13">
    <mergeCell ref="P7:S7"/>
    <mergeCell ref="T7:U7"/>
    <mergeCell ref="V7:Y7"/>
    <mergeCell ref="V1:W2"/>
    <mergeCell ref="X1:Y2"/>
    <mergeCell ref="A4:Y4"/>
    <mergeCell ref="B6:V6"/>
    <mergeCell ref="A7:A8"/>
    <mergeCell ref="B7:B8"/>
    <mergeCell ref="C7:C8"/>
    <mergeCell ref="D7:E7"/>
    <mergeCell ref="F7:I7"/>
    <mergeCell ref="J7:O7"/>
  </mergeCells>
  <phoneticPr fontId="44" type="noConversion"/>
  <hyperlinks>
    <hyperlink ref="Z2" location="預告統計資料發布時間表!A1" display="回發布時間表" xr:uid="{8031A019-AD6B-4165-941F-6FE044162F39}"/>
  </hyperlinks>
  <printOptions horizontalCentered="1" verticalCentered="1"/>
  <pageMargins left="0.74803149606299213" right="0.55118110236220474" top="0.98425196850393704" bottom="0.78740157480314965" header="0.51181102362204722" footer="0.51181102362204722"/>
  <pageSetup paperSize="9" scale="64"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74CB-18E6-4716-B68A-DF25BA1D4392}">
  <dimension ref="A1:AN35"/>
  <sheetViews>
    <sheetView zoomScale="75" zoomScaleNormal="75" workbookViewId="0">
      <selection sqref="A1:B2"/>
    </sheetView>
  </sheetViews>
  <sheetFormatPr defaultColWidth="12.125" defaultRowHeight="16.5"/>
  <cols>
    <col min="1" max="1" width="10.125" style="715" customWidth="1"/>
    <col min="2" max="2" width="8" style="715" customWidth="1"/>
    <col min="3" max="19" width="7.5" style="715" customWidth="1"/>
    <col min="20" max="20" width="6.5" style="715" customWidth="1"/>
    <col min="21" max="21" width="10.125" style="715" customWidth="1"/>
    <col min="22" max="38" width="8.75" style="715" customWidth="1"/>
    <col min="39" max="256" width="12.125" style="715"/>
    <col min="257" max="257" width="10.125" style="715" customWidth="1"/>
    <col min="258" max="258" width="8" style="715" customWidth="1"/>
    <col min="259" max="275" width="7.5" style="715" customWidth="1"/>
    <col min="276" max="276" width="6.5" style="715" customWidth="1"/>
    <col min="277" max="277" width="10.125" style="715" customWidth="1"/>
    <col min="278" max="294" width="8.75" style="715" customWidth="1"/>
    <col min="295" max="512" width="12.125" style="715"/>
    <col min="513" max="513" width="10.125" style="715" customWidth="1"/>
    <col min="514" max="514" width="8" style="715" customWidth="1"/>
    <col min="515" max="531" width="7.5" style="715" customWidth="1"/>
    <col min="532" max="532" width="6.5" style="715" customWidth="1"/>
    <col min="533" max="533" width="10.125" style="715" customWidth="1"/>
    <col min="534" max="550" width="8.75" style="715" customWidth="1"/>
    <col min="551" max="768" width="12.125" style="715"/>
    <col min="769" max="769" width="10.125" style="715" customWidth="1"/>
    <col min="770" max="770" width="8" style="715" customWidth="1"/>
    <col min="771" max="787" width="7.5" style="715" customWidth="1"/>
    <col min="788" max="788" width="6.5" style="715" customWidth="1"/>
    <col min="789" max="789" width="10.125" style="715" customWidth="1"/>
    <col min="790" max="806" width="8.75" style="715" customWidth="1"/>
    <col min="807" max="1024" width="12.125" style="715"/>
    <col min="1025" max="1025" width="10.125" style="715" customWidth="1"/>
    <col min="1026" max="1026" width="8" style="715" customWidth="1"/>
    <col min="1027" max="1043" width="7.5" style="715" customWidth="1"/>
    <col min="1044" max="1044" width="6.5" style="715" customWidth="1"/>
    <col min="1045" max="1045" width="10.125" style="715" customWidth="1"/>
    <col min="1046" max="1062" width="8.75" style="715" customWidth="1"/>
    <col min="1063" max="1280" width="12.125" style="715"/>
    <col min="1281" max="1281" width="10.125" style="715" customWidth="1"/>
    <col min="1282" max="1282" width="8" style="715" customWidth="1"/>
    <col min="1283" max="1299" width="7.5" style="715" customWidth="1"/>
    <col min="1300" max="1300" width="6.5" style="715" customWidth="1"/>
    <col min="1301" max="1301" width="10.125" style="715" customWidth="1"/>
    <col min="1302" max="1318" width="8.75" style="715" customWidth="1"/>
    <col min="1319" max="1536" width="12.125" style="715"/>
    <col min="1537" max="1537" width="10.125" style="715" customWidth="1"/>
    <col min="1538" max="1538" width="8" style="715" customWidth="1"/>
    <col min="1539" max="1555" width="7.5" style="715" customWidth="1"/>
    <col min="1556" max="1556" width="6.5" style="715" customWidth="1"/>
    <col min="1557" max="1557" width="10.125" style="715" customWidth="1"/>
    <col min="1558" max="1574" width="8.75" style="715" customWidth="1"/>
    <col min="1575" max="1792" width="12.125" style="715"/>
    <col min="1793" max="1793" width="10.125" style="715" customWidth="1"/>
    <col min="1794" max="1794" width="8" style="715" customWidth="1"/>
    <col min="1795" max="1811" width="7.5" style="715" customWidth="1"/>
    <col min="1812" max="1812" width="6.5" style="715" customWidth="1"/>
    <col min="1813" max="1813" width="10.125" style="715" customWidth="1"/>
    <col min="1814" max="1830" width="8.75" style="715" customWidth="1"/>
    <col min="1831" max="2048" width="12.125" style="715"/>
    <col min="2049" max="2049" width="10.125" style="715" customWidth="1"/>
    <col min="2050" max="2050" width="8" style="715" customWidth="1"/>
    <col min="2051" max="2067" width="7.5" style="715" customWidth="1"/>
    <col min="2068" max="2068" width="6.5" style="715" customWidth="1"/>
    <col min="2069" max="2069" width="10.125" style="715" customWidth="1"/>
    <col min="2070" max="2086" width="8.75" style="715" customWidth="1"/>
    <col min="2087" max="2304" width="12.125" style="715"/>
    <col min="2305" max="2305" width="10.125" style="715" customWidth="1"/>
    <col min="2306" max="2306" width="8" style="715" customWidth="1"/>
    <col min="2307" max="2323" width="7.5" style="715" customWidth="1"/>
    <col min="2324" max="2324" width="6.5" style="715" customWidth="1"/>
    <col min="2325" max="2325" width="10.125" style="715" customWidth="1"/>
    <col min="2326" max="2342" width="8.75" style="715" customWidth="1"/>
    <col min="2343" max="2560" width="12.125" style="715"/>
    <col min="2561" max="2561" width="10.125" style="715" customWidth="1"/>
    <col min="2562" max="2562" width="8" style="715" customWidth="1"/>
    <col min="2563" max="2579" width="7.5" style="715" customWidth="1"/>
    <col min="2580" max="2580" width="6.5" style="715" customWidth="1"/>
    <col min="2581" max="2581" width="10.125" style="715" customWidth="1"/>
    <col min="2582" max="2598" width="8.75" style="715" customWidth="1"/>
    <col min="2599" max="2816" width="12.125" style="715"/>
    <col min="2817" max="2817" width="10.125" style="715" customWidth="1"/>
    <col min="2818" max="2818" width="8" style="715" customWidth="1"/>
    <col min="2819" max="2835" width="7.5" style="715" customWidth="1"/>
    <col min="2836" max="2836" width="6.5" style="715" customWidth="1"/>
    <col min="2837" max="2837" width="10.125" style="715" customWidth="1"/>
    <col min="2838" max="2854" width="8.75" style="715" customWidth="1"/>
    <col min="2855" max="3072" width="12.125" style="715"/>
    <col min="3073" max="3073" width="10.125" style="715" customWidth="1"/>
    <col min="3074" max="3074" width="8" style="715" customWidth="1"/>
    <col min="3075" max="3091" width="7.5" style="715" customWidth="1"/>
    <col min="3092" max="3092" width="6.5" style="715" customWidth="1"/>
    <col min="3093" max="3093" width="10.125" style="715" customWidth="1"/>
    <col min="3094" max="3110" width="8.75" style="715" customWidth="1"/>
    <col min="3111" max="3328" width="12.125" style="715"/>
    <col min="3329" max="3329" width="10.125" style="715" customWidth="1"/>
    <col min="3330" max="3330" width="8" style="715" customWidth="1"/>
    <col min="3331" max="3347" width="7.5" style="715" customWidth="1"/>
    <col min="3348" max="3348" width="6.5" style="715" customWidth="1"/>
    <col min="3349" max="3349" width="10.125" style="715" customWidth="1"/>
    <col min="3350" max="3366" width="8.75" style="715" customWidth="1"/>
    <col min="3367" max="3584" width="12.125" style="715"/>
    <col min="3585" max="3585" width="10.125" style="715" customWidth="1"/>
    <col min="3586" max="3586" width="8" style="715" customWidth="1"/>
    <col min="3587" max="3603" width="7.5" style="715" customWidth="1"/>
    <col min="3604" max="3604" width="6.5" style="715" customWidth="1"/>
    <col min="3605" max="3605" width="10.125" style="715" customWidth="1"/>
    <col min="3606" max="3622" width="8.75" style="715" customWidth="1"/>
    <col min="3623" max="3840" width="12.125" style="715"/>
    <col min="3841" max="3841" width="10.125" style="715" customWidth="1"/>
    <col min="3842" max="3842" width="8" style="715" customWidth="1"/>
    <col min="3843" max="3859" width="7.5" style="715" customWidth="1"/>
    <col min="3860" max="3860" width="6.5" style="715" customWidth="1"/>
    <col min="3861" max="3861" width="10.125" style="715" customWidth="1"/>
    <col min="3862" max="3878" width="8.75" style="715" customWidth="1"/>
    <col min="3879" max="4096" width="12.125" style="715"/>
    <col min="4097" max="4097" width="10.125" style="715" customWidth="1"/>
    <col min="4098" max="4098" width="8" style="715" customWidth="1"/>
    <col min="4099" max="4115" width="7.5" style="715" customWidth="1"/>
    <col min="4116" max="4116" width="6.5" style="715" customWidth="1"/>
    <col min="4117" max="4117" width="10.125" style="715" customWidth="1"/>
    <col min="4118" max="4134" width="8.75" style="715" customWidth="1"/>
    <col min="4135" max="4352" width="12.125" style="715"/>
    <col min="4353" max="4353" width="10.125" style="715" customWidth="1"/>
    <col min="4354" max="4354" width="8" style="715" customWidth="1"/>
    <col min="4355" max="4371" width="7.5" style="715" customWidth="1"/>
    <col min="4372" max="4372" width="6.5" style="715" customWidth="1"/>
    <col min="4373" max="4373" width="10.125" style="715" customWidth="1"/>
    <col min="4374" max="4390" width="8.75" style="715" customWidth="1"/>
    <col min="4391" max="4608" width="12.125" style="715"/>
    <col min="4609" max="4609" width="10.125" style="715" customWidth="1"/>
    <col min="4610" max="4610" width="8" style="715" customWidth="1"/>
    <col min="4611" max="4627" width="7.5" style="715" customWidth="1"/>
    <col min="4628" max="4628" width="6.5" style="715" customWidth="1"/>
    <col min="4629" max="4629" width="10.125" style="715" customWidth="1"/>
    <col min="4630" max="4646" width="8.75" style="715" customWidth="1"/>
    <col min="4647" max="4864" width="12.125" style="715"/>
    <col min="4865" max="4865" width="10.125" style="715" customWidth="1"/>
    <col min="4866" max="4866" width="8" style="715" customWidth="1"/>
    <col min="4867" max="4883" width="7.5" style="715" customWidth="1"/>
    <col min="4884" max="4884" width="6.5" style="715" customWidth="1"/>
    <col min="4885" max="4885" width="10.125" style="715" customWidth="1"/>
    <col min="4886" max="4902" width="8.75" style="715" customWidth="1"/>
    <col min="4903" max="5120" width="12.125" style="715"/>
    <col min="5121" max="5121" width="10.125" style="715" customWidth="1"/>
    <col min="5122" max="5122" width="8" style="715" customWidth="1"/>
    <col min="5123" max="5139" width="7.5" style="715" customWidth="1"/>
    <col min="5140" max="5140" width="6.5" style="715" customWidth="1"/>
    <col min="5141" max="5141" width="10.125" style="715" customWidth="1"/>
    <col min="5142" max="5158" width="8.75" style="715" customWidth="1"/>
    <col min="5159" max="5376" width="12.125" style="715"/>
    <col min="5377" max="5377" width="10.125" style="715" customWidth="1"/>
    <col min="5378" max="5378" width="8" style="715" customWidth="1"/>
    <col min="5379" max="5395" width="7.5" style="715" customWidth="1"/>
    <col min="5396" max="5396" width="6.5" style="715" customWidth="1"/>
    <col min="5397" max="5397" width="10.125" style="715" customWidth="1"/>
    <col min="5398" max="5414" width="8.75" style="715" customWidth="1"/>
    <col min="5415" max="5632" width="12.125" style="715"/>
    <col min="5633" max="5633" width="10.125" style="715" customWidth="1"/>
    <col min="5634" max="5634" width="8" style="715" customWidth="1"/>
    <col min="5635" max="5651" width="7.5" style="715" customWidth="1"/>
    <col min="5652" max="5652" width="6.5" style="715" customWidth="1"/>
    <col min="5653" max="5653" width="10.125" style="715" customWidth="1"/>
    <col min="5654" max="5670" width="8.75" style="715" customWidth="1"/>
    <col min="5671" max="5888" width="12.125" style="715"/>
    <col min="5889" max="5889" width="10.125" style="715" customWidth="1"/>
    <col min="5890" max="5890" width="8" style="715" customWidth="1"/>
    <col min="5891" max="5907" width="7.5" style="715" customWidth="1"/>
    <col min="5908" max="5908" width="6.5" style="715" customWidth="1"/>
    <col min="5909" max="5909" width="10.125" style="715" customWidth="1"/>
    <col min="5910" max="5926" width="8.75" style="715" customWidth="1"/>
    <col min="5927" max="6144" width="12.125" style="715"/>
    <col min="6145" max="6145" width="10.125" style="715" customWidth="1"/>
    <col min="6146" max="6146" width="8" style="715" customWidth="1"/>
    <col min="6147" max="6163" width="7.5" style="715" customWidth="1"/>
    <col min="6164" max="6164" width="6.5" style="715" customWidth="1"/>
    <col min="6165" max="6165" width="10.125" style="715" customWidth="1"/>
    <col min="6166" max="6182" width="8.75" style="715" customWidth="1"/>
    <col min="6183" max="6400" width="12.125" style="715"/>
    <col min="6401" max="6401" width="10.125" style="715" customWidth="1"/>
    <col min="6402" max="6402" width="8" style="715" customWidth="1"/>
    <col min="6403" max="6419" width="7.5" style="715" customWidth="1"/>
    <col min="6420" max="6420" width="6.5" style="715" customWidth="1"/>
    <col min="6421" max="6421" width="10.125" style="715" customWidth="1"/>
    <col min="6422" max="6438" width="8.75" style="715" customWidth="1"/>
    <col min="6439" max="6656" width="12.125" style="715"/>
    <col min="6657" max="6657" width="10.125" style="715" customWidth="1"/>
    <col min="6658" max="6658" width="8" style="715" customWidth="1"/>
    <col min="6659" max="6675" width="7.5" style="715" customWidth="1"/>
    <col min="6676" max="6676" width="6.5" style="715" customWidth="1"/>
    <col min="6677" max="6677" width="10.125" style="715" customWidth="1"/>
    <col min="6678" max="6694" width="8.75" style="715" customWidth="1"/>
    <col min="6695" max="6912" width="12.125" style="715"/>
    <col min="6913" max="6913" width="10.125" style="715" customWidth="1"/>
    <col min="6914" max="6914" width="8" style="715" customWidth="1"/>
    <col min="6915" max="6931" width="7.5" style="715" customWidth="1"/>
    <col min="6932" max="6932" width="6.5" style="715" customWidth="1"/>
    <col min="6933" max="6933" width="10.125" style="715" customWidth="1"/>
    <col min="6934" max="6950" width="8.75" style="715" customWidth="1"/>
    <col min="6951" max="7168" width="12.125" style="715"/>
    <col min="7169" max="7169" width="10.125" style="715" customWidth="1"/>
    <col min="7170" max="7170" width="8" style="715" customWidth="1"/>
    <col min="7171" max="7187" width="7.5" style="715" customWidth="1"/>
    <col min="7188" max="7188" width="6.5" style="715" customWidth="1"/>
    <col min="7189" max="7189" width="10.125" style="715" customWidth="1"/>
    <col min="7190" max="7206" width="8.75" style="715" customWidth="1"/>
    <col min="7207" max="7424" width="12.125" style="715"/>
    <col min="7425" max="7425" width="10.125" style="715" customWidth="1"/>
    <col min="7426" max="7426" width="8" style="715" customWidth="1"/>
    <col min="7427" max="7443" width="7.5" style="715" customWidth="1"/>
    <col min="7444" max="7444" width="6.5" style="715" customWidth="1"/>
    <col min="7445" max="7445" width="10.125" style="715" customWidth="1"/>
    <col min="7446" max="7462" width="8.75" style="715" customWidth="1"/>
    <col min="7463" max="7680" width="12.125" style="715"/>
    <col min="7681" max="7681" width="10.125" style="715" customWidth="1"/>
    <col min="7682" max="7682" width="8" style="715" customWidth="1"/>
    <col min="7683" max="7699" width="7.5" style="715" customWidth="1"/>
    <col min="7700" max="7700" width="6.5" style="715" customWidth="1"/>
    <col min="7701" max="7701" width="10.125" style="715" customWidth="1"/>
    <col min="7702" max="7718" width="8.75" style="715" customWidth="1"/>
    <col min="7719" max="7936" width="12.125" style="715"/>
    <col min="7937" max="7937" width="10.125" style="715" customWidth="1"/>
    <col min="7938" max="7938" width="8" style="715" customWidth="1"/>
    <col min="7939" max="7955" width="7.5" style="715" customWidth="1"/>
    <col min="7956" max="7956" width="6.5" style="715" customWidth="1"/>
    <col min="7957" max="7957" width="10.125" style="715" customWidth="1"/>
    <col min="7958" max="7974" width="8.75" style="715" customWidth="1"/>
    <col min="7975" max="8192" width="12.125" style="715"/>
    <col min="8193" max="8193" width="10.125" style="715" customWidth="1"/>
    <col min="8194" max="8194" width="8" style="715" customWidth="1"/>
    <col min="8195" max="8211" width="7.5" style="715" customWidth="1"/>
    <col min="8212" max="8212" width="6.5" style="715" customWidth="1"/>
    <col min="8213" max="8213" width="10.125" style="715" customWidth="1"/>
    <col min="8214" max="8230" width="8.75" style="715" customWidth="1"/>
    <col min="8231" max="8448" width="12.125" style="715"/>
    <col min="8449" max="8449" width="10.125" style="715" customWidth="1"/>
    <col min="8450" max="8450" width="8" style="715" customWidth="1"/>
    <col min="8451" max="8467" width="7.5" style="715" customWidth="1"/>
    <col min="8468" max="8468" width="6.5" style="715" customWidth="1"/>
    <col min="8469" max="8469" width="10.125" style="715" customWidth="1"/>
    <col min="8470" max="8486" width="8.75" style="715" customWidth="1"/>
    <col min="8487" max="8704" width="12.125" style="715"/>
    <col min="8705" max="8705" width="10.125" style="715" customWidth="1"/>
    <col min="8706" max="8706" width="8" style="715" customWidth="1"/>
    <col min="8707" max="8723" width="7.5" style="715" customWidth="1"/>
    <col min="8724" max="8724" width="6.5" style="715" customWidth="1"/>
    <col min="8725" max="8725" width="10.125" style="715" customWidth="1"/>
    <col min="8726" max="8742" width="8.75" style="715" customWidth="1"/>
    <col min="8743" max="8960" width="12.125" style="715"/>
    <col min="8961" max="8961" width="10.125" style="715" customWidth="1"/>
    <col min="8962" max="8962" width="8" style="715" customWidth="1"/>
    <col min="8963" max="8979" width="7.5" style="715" customWidth="1"/>
    <col min="8980" max="8980" width="6.5" style="715" customWidth="1"/>
    <col min="8981" max="8981" width="10.125" style="715" customWidth="1"/>
    <col min="8982" max="8998" width="8.75" style="715" customWidth="1"/>
    <col min="8999" max="9216" width="12.125" style="715"/>
    <col min="9217" max="9217" width="10.125" style="715" customWidth="1"/>
    <col min="9218" max="9218" width="8" style="715" customWidth="1"/>
    <col min="9219" max="9235" width="7.5" style="715" customWidth="1"/>
    <col min="9236" max="9236" width="6.5" style="715" customWidth="1"/>
    <col min="9237" max="9237" width="10.125" style="715" customWidth="1"/>
    <col min="9238" max="9254" width="8.75" style="715" customWidth="1"/>
    <col min="9255" max="9472" width="12.125" style="715"/>
    <col min="9473" max="9473" width="10.125" style="715" customWidth="1"/>
    <col min="9474" max="9474" width="8" style="715" customWidth="1"/>
    <col min="9475" max="9491" width="7.5" style="715" customWidth="1"/>
    <col min="9492" max="9492" width="6.5" style="715" customWidth="1"/>
    <col min="9493" max="9493" width="10.125" style="715" customWidth="1"/>
    <col min="9494" max="9510" width="8.75" style="715" customWidth="1"/>
    <col min="9511" max="9728" width="12.125" style="715"/>
    <col min="9729" max="9729" width="10.125" style="715" customWidth="1"/>
    <col min="9730" max="9730" width="8" style="715" customWidth="1"/>
    <col min="9731" max="9747" width="7.5" style="715" customWidth="1"/>
    <col min="9748" max="9748" width="6.5" style="715" customWidth="1"/>
    <col min="9749" max="9749" width="10.125" style="715" customWidth="1"/>
    <col min="9750" max="9766" width="8.75" style="715" customWidth="1"/>
    <col min="9767" max="9984" width="12.125" style="715"/>
    <col min="9985" max="9985" width="10.125" style="715" customWidth="1"/>
    <col min="9986" max="9986" width="8" style="715" customWidth="1"/>
    <col min="9987" max="10003" width="7.5" style="715" customWidth="1"/>
    <col min="10004" max="10004" width="6.5" style="715" customWidth="1"/>
    <col min="10005" max="10005" width="10.125" style="715" customWidth="1"/>
    <col min="10006" max="10022" width="8.75" style="715" customWidth="1"/>
    <col min="10023" max="10240" width="12.125" style="715"/>
    <col min="10241" max="10241" width="10.125" style="715" customWidth="1"/>
    <col min="10242" max="10242" width="8" style="715" customWidth="1"/>
    <col min="10243" max="10259" width="7.5" style="715" customWidth="1"/>
    <col min="10260" max="10260" width="6.5" style="715" customWidth="1"/>
    <col min="10261" max="10261" width="10.125" style="715" customWidth="1"/>
    <col min="10262" max="10278" width="8.75" style="715" customWidth="1"/>
    <col min="10279" max="10496" width="12.125" style="715"/>
    <col min="10497" max="10497" width="10.125" style="715" customWidth="1"/>
    <col min="10498" max="10498" width="8" style="715" customWidth="1"/>
    <col min="10499" max="10515" width="7.5" style="715" customWidth="1"/>
    <col min="10516" max="10516" width="6.5" style="715" customWidth="1"/>
    <col min="10517" max="10517" width="10.125" style="715" customWidth="1"/>
    <col min="10518" max="10534" width="8.75" style="715" customWidth="1"/>
    <col min="10535" max="10752" width="12.125" style="715"/>
    <col min="10753" max="10753" width="10.125" style="715" customWidth="1"/>
    <col min="10754" max="10754" width="8" style="715" customWidth="1"/>
    <col min="10755" max="10771" width="7.5" style="715" customWidth="1"/>
    <col min="10772" max="10772" width="6.5" style="715" customWidth="1"/>
    <col min="10773" max="10773" width="10.125" style="715" customWidth="1"/>
    <col min="10774" max="10790" width="8.75" style="715" customWidth="1"/>
    <col min="10791" max="11008" width="12.125" style="715"/>
    <col min="11009" max="11009" width="10.125" style="715" customWidth="1"/>
    <col min="11010" max="11010" width="8" style="715" customWidth="1"/>
    <col min="11011" max="11027" width="7.5" style="715" customWidth="1"/>
    <col min="11028" max="11028" width="6.5" style="715" customWidth="1"/>
    <col min="11029" max="11029" width="10.125" style="715" customWidth="1"/>
    <col min="11030" max="11046" width="8.75" style="715" customWidth="1"/>
    <col min="11047" max="11264" width="12.125" style="715"/>
    <col min="11265" max="11265" width="10.125" style="715" customWidth="1"/>
    <col min="11266" max="11266" width="8" style="715" customWidth="1"/>
    <col min="11267" max="11283" width="7.5" style="715" customWidth="1"/>
    <col min="11284" max="11284" width="6.5" style="715" customWidth="1"/>
    <col min="11285" max="11285" width="10.125" style="715" customWidth="1"/>
    <col min="11286" max="11302" width="8.75" style="715" customWidth="1"/>
    <col min="11303" max="11520" width="12.125" style="715"/>
    <col min="11521" max="11521" width="10.125" style="715" customWidth="1"/>
    <col min="11522" max="11522" width="8" style="715" customWidth="1"/>
    <col min="11523" max="11539" width="7.5" style="715" customWidth="1"/>
    <col min="11540" max="11540" width="6.5" style="715" customWidth="1"/>
    <col min="11541" max="11541" width="10.125" style="715" customWidth="1"/>
    <col min="11542" max="11558" width="8.75" style="715" customWidth="1"/>
    <col min="11559" max="11776" width="12.125" style="715"/>
    <col min="11777" max="11777" width="10.125" style="715" customWidth="1"/>
    <col min="11778" max="11778" width="8" style="715" customWidth="1"/>
    <col min="11779" max="11795" width="7.5" style="715" customWidth="1"/>
    <col min="11796" max="11796" width="6.5" style="715" customWidth="1"/>
    <col min="11797" max="11797" width="10.125" style="715" customWidth="1"/>
    <col min="11798" max="11814" width="8.75" style="715" customWidth="1"/>
    <col min="11815" max="12032" width="12.125" style="715"/>
    <col min="12033" max="12033" width="10.125" style="715" customWidth="1"/>
    <col min="12034" max="12034" width="8" style="715" customWidth="1"/>
    <col min="12035" max="12051" width="7.5" style="715" customWidth="1"/>
    <col min="12052" max="12052" width="6.5" style="715" customWidth="1"/>
    <col min="12053" max="12053" width="10.125" style="715" customWidth="1"/>
    <col min="12054" max="12070" width="8.75" style="715" customWidth="1"/>
    <col min="12071" max="12288" width="12.125" style="715"/>
    <col min="12289" max="12289" width="10.125" style="715" customWidth="1"/>
    <col min="12290" max="12290" width="8" style="715" customWidth="1"/>
    <col min="12291" max="12307" width="7.5" style="715" customWidth="1"/>
    <col min="12308" max="12308" width="6.5" style="715" customWidth="1"/>
    <col min="12309" max="12309" width="10.125" style="715" customWidth="1"/>
    <col min="12310" max="12326" width="8.75" style="715" customWidth="1"/>
    <col min="12327" max="12544" width="12.125" style="715"/>
    <col min="12545" max="12545" width="10.125" style="715" customWidth="1"/>
    <col min="12546" max="12546" width="8" style="715" customWidth="1"/>
    <col min="12547" max="12563" width="7.5" style="715" customWidth="1"/>
    <col min="12564" max="12564" width="6.5" style="715" customWidth="1"/>
    <col min="12565" max="12565" width="10.125" style="715" customWidth="1"/>
    <col min="12566" max="12582" width="8.75" style="715" customWidth="1"/>
    <col min="12583" max="12800" width="12.125" style="715"/>
    <col min="12801" max="12801" width="10.125" style="715" customWidth="1"/>
    <col min="12802" max="12802" width="8" style="715" customWidth="1"/>
    <col min="12803" max="12819" width="7.5" style="715" customWidth="1"/>
    <col min="12820" max="12820" width="6.5" style="715" customWidth="1"/>
    <col min="12821" max="12821" width="10.125" style="715" customWidth="1"/>
    <col min="12822" max="12838" width="8.75" style="715" customWidth="1"/>
    <col min="12839" max="13056" width="12.125" style="715"/>
    <col min="13057" max="13057" width="10.125" style="715" customWidth="1"/>
    <col min="13058" max="13058" width="8" style="715" customWidth="1"/>
    <col min="13059" max="13075" width="7.5" style="715" customWidth="1"/>
    <col min="13076" max="13076" width="6.5" style="715" customWidth="1"/>
    <col min="13077" max="13077" width="10.125" style="715" customWidth="1"/>
    <col min="13078" max="13094" width="8.75" style="715" customWidth="1"/>
    <col min="13095" max="13312" width="12.125" style="715"/>
    <col min="13313" max="13313" width="10.125" style="715" customWidth="1"/>
    <col min="13314" max="13314" width="8" style="715" customWidth="1"/>
    <col min="13315" max="13331" width="7.5" style="715" customWidth="1"/>
    <col min="13332" max="13332" width="6.5" style="715" customWidth="1"/>
    <col min="13333" max="13333" width="10.125" style="715" customWidth="1"/>
    <col min="13334" max="13350" width="8.75" style="715" customWidth="1"/>
    <col min="13351" max="13568" width="12.125" style="715"/>
    <col min="13569" max="13569" width="10.125" style="715" customWidth="1"/>
    <col min="13570" max="13570" width="8" style="715" customWidth="1"/>
    <col min="13571" max="13587" width="7.5" style="715" customWidth="1"/>
    <col min="13588" max="13588" width="6.5" style="715" customWidth="1"/>
    <col min="13589" max="13589" width="10.125" style="715" customWidth="1"/>
    <col min="13590" max="13606" width="8.75" style="715" customWidth="1"/>
    <col min="13607" max="13824" width="12.125" style="715"/>
    <col min="13825" max="13825" width="10.125" style="715" customWidth="1"/>
    <col min="13826" max="13826" width="8" style="715" customWidth="1"/>
    <col min="13827" max="13843" width="7.5" style="715" customWidth="1"/>
    <col min="13844" max="13844" width="6.5" style="715" customWidth="1"/>
    <col min="13845" max="13845" width="10.125" style="715" customWidth="1"/>
    <col min="13846" max="13862" width="8.75" style="715" customWidth="1"/>
    <col min="13863" max="14080" width="12.125" style="715"/>
    <col min="14081" max="14081" width="10.125" style="715" customWidth="1"/>
    <col min="14082" max="14082" width="8" style="715" customWidth="1"/>
    <col min="14083" max="14099" width="7.5" style="715" customWidth="1"/>
    <col min="14100" max="14100" width="6.5" style="715" customWidth="1"/>
    <col min="14101" max="14101" width="10.125" style="715" customWidth="1"/>
    <col min="14102" max="14118" width="8.75" style="715" customWidth="1"/>
    <col min="14119" max="14336" width="12.125" style="715"/>
    <col min="14337" max="14337" width="10.125" style="715" customWidth="1"/>
    <col min="14338" max="14338" width="8" style="715" customWidth="1"/>
    <col min="14339" max="14355" width="7.5" style="715" customWidth="1"/>
    <col min="14356" max="14356" width="6.5" style="715" customWidth="1"/>
    <col min="14357" max="14357" width="10.125" style="715" customWidth="1"/>
    <col min="14358" max="14374" width="8.75" style="715" customWidth="1"/>
    <col min="14375" max="14592" width="12.125" style="715"/>
    <col min="14593" max="14593" width="10.125" style="715" customWidth="1"/>
    <col min="14594" max="14594" width="8" style="715" customWidth="1"/>
    <col min="14595" max="14611" width="7.5" style="715" customWidth="1"/>
    <col min="14612" max="14612" width="6.5" style="715" customWidth="1"/>
    <col min="14613" max="14613" width="10.125" style="715" customWidth="1"/>
    <col min="14614" max="14630" width="8.75" style="715" customWidth="1"/>
    <col min="14631" max="14848" width="12.125" style="715"/>
    <col min="14849" max="14849" width="10.125" style="715" customWidth="1"/>
    <col min="14850" max="14850" width="8" style="715" customWidth="1"/>
    <col min="14851" max="14867" width="7.5" style="715" customWidth="1"/>
    <col min="14868" max="14868" width="6.5" style="715" customWidth="1"/>
    <col min="14869" max="14869" width="10.125" style="715" customWidth="1"/>
    <col min="14870" max="14886" width="8.75" style="715" customWidth="1"/>
    <col min="14887" max="15104" width="12.125" style="715"/>
    <col min="15105" max="15105" width="10.125" style="715" customWidth="1"/>
    <col min="15106" max="15106" width="8" style="715" customWidth="1"/>
    <col min="15107" max="15123" width="7.5" style="715" customWidth="1"/>
    <col min="15124" max="15124" width="6.5" style="715" customWidth="1"/>
    <col min="15125" max="15125" width="10.125" style="715" customWidth="1"/>
    <col min="15126" max="15142" width="8.75" style="715" customWidth="1"/>
    <col min="15143" max="15360" width="12.125" style="715"/>
    <col min="15361" max="15361" width="10.125" style="715" customWidth="1"/>
    <col min="15362" max="15362" width="8" style="715" customWidth="1"/>
    <col min="15363" max="15379" width="7.5" style="715" customWidth="1"/>
    <col min="15380" max="15380" width="6.5" style="715" customWidth="1"/>
    <col min="15381" max="15381" width="10.125" style="715" customWidth="1"/>
    <col min="15382" max="15398" width="8.75" style="715" customWidth="1"/>
    <col min="15399" max="15616" width="12.125" style="715"/>
    <col min="15617" max="15617" width="10.125" style="715" customWidth="1"/>
    <col min="15618" max="15618" width="8" style="715" customWidth="1"/>
    <col min="15619" max="15635" width="7.5" style="715" customWidth="1"/>
    <col min="15636" max="15636" width="6.5" style="715" customWidth="1"/>
    <col min="15637" max="15637" width="10.125" style="715" customWidth="1"/>
    <col min="15638" max="15654" width="8.75" style="715" customWidth="1"/>
    <col min="15655" max="15872" width="12.125" style="715"/>
    <col min="15873" max="15873" width="10.125" style="715" customWidth="1"/>
    <col min="15874" max="15874" width="8" style="715" customWidth="1"/>
    <col min="15875" max="15891" width="7.5" style="715" customWidth="1"/>
    <col min="15892" max="15892" width="6.5" style="715" customWidth="1"/>
    <col min="15893" max="15893" width="10.125" style="715" customWidth="1"/>
    <col min="15894" max="15910" width="8.75" style="715" customWidth="1"/>
    <col min="15911" max="16128" width="12.125" style="715"/>
    <col min="16129" max="16129" width="10.125" style="715" customWidth="1"/>
    <col min="16130" max="16130" width="8" style="715" customWidth="1"/>
    <col min="16131" max="16147" width="7.5" style="715" customWidth="1"/>
    <col min="16148" max="16148" width="6.5" style="715" customWidth="1"/>
    <col min="16149" max="16149" width="10.125" style="715" customWidth="1"/>
    <col min="16150" max="16166" width="8.75" style="715" customWidth="1"/>
    <col min="16167" max="16384" width="12.125" style="715"/>
  </cols>
  <sheetData>
    <row r="1" spans="1:40" ht="16.5" customHeight="1">
      <c r="A1" s="2967" t="s">
        <v>1523</v>
      </c>
      <c r="B1" s="2967"/>
      <c r="P1" s="3007" t="s">
        <v>784</v>
      </c>
      <c r="Q1" s="3007"/>
      <c r="R1" s="3008" t="s">
        <v>1526</v>
      </c>
      <c r="S1" s="3009"/>
      <c r="T1" s="3010"/>
      <c r="U1" s="2967" t="s">
        <v>1523</v>
      </c>
      <c r="V1" s="2967"/>
      <c r="W1" s="714"/>
      <c r="AH1" s="3007" t="s">
        <v>784</v>
      </c>
      <c r="AI1" s="3007"/>
      <c r="AJ1" s="3008" t="s">
        <v>1527</v>
      </c>
      <c r="AK1" s="3009"/>
      <c r="AL1" s="3010"/>
    </row>
    <row r="2" spans="1:40" ht="16.5" customHeight="1">
      <c r="A2" s="2967"/>
      <c r="B2" s="2967"/>
      <c r="P2" s="3007"/>
      <c r="Q2" s="3007"/>
      <c r="R2" s="3011"/>
      <c r="S2" s="3012"/>
      <c r="T2" s="3013"/>
      <c r="U2" s="2967"/>
      <c r="V2" s="2967"/>
      <c r="W2" s="714"/>
      <c r="AH2" s="3007"/>
      <c r="AI2" s="3007"/>
      <c r="AJ2" s="3011"/>
      <c r="AK2" s="3012"/>
      <c r="AL2" s="3013"/>
    </row>
    <row r="3" spans="1:40" s="714" customFormat="1" ht="27" customHeight="1">
      <c r="A3" s="3014" t="s">
        <v>1430</v>
      </c>
      <c r="B3" s="3014"/>
      <c r="C3" s="774" t="s">
        <v>1431</v>
      </c>
      <c r="D3" s="775"/>
      <c r="E3" s="775"/>
      <c r="F3" s="775"/>
      <c r="G3" s="775"/>
      <c r="H3" s="775"/>
      <c r="I3" s="775"/>
      <c r="J3" s="775"/>
      <c r="K3" s="775"/>
      <c r="L3" s="775"/>
      <c r="M3" s="775"/>
      <c r="N3" s="775"/>
      <c r="O3" s="775"/>
      <c r="P3" s="3007" t="s">
        <v>1060</v>
      </c>
      <c r="Q3" s="3007"/>
      <c r="R3" s="3006" t="s">
        <v>1528</v>
      </c>
      <c r="S3" s="3006"/>
      <c r="T3" s="3006"/>
      <c r="U3" s="3014" t="s">
        <v>1529</v>
      </c>
      <c r="V3" s="3014"/>
      <c r="W3" s="774" t="s">
        <v>1431</v>
      </c>
      <c r="X3" s="775"/>
      <c r="Y3" s="775"/>
      <c r="Z3" s="775"/>
      <c r="AA3" s="775"/>
      <c r="AB3" s="775"/>
      <c r="AC3" s="775"/>
      <c r="AD3" s="775"/>
      <c r="AE3" s="775"/>
      <c r="AF3" s="775"/>
      <c r="AG3" s="775"/>
      <c r="AH3" s="3007" t="s">
        <v>1060</v>
      </c>
      <c r="AI3" s="3007"/>
      <c r="AJ3" s="3006" t="s">
        <v>1528</v>
      </c>
      <c r="AK3" s="3006"/>
      <c r="AL3" s="3006"/>
      <c r="AM3" s="773" t="s">
        <v>13</v>
      </c>
    </row>
    <row r="4" spans="1:40" ht="19.5" customHeight="1">
      <c r="A4" s="713"/>
      <c r="B4" s="776"/>
      <c r="C4" s="771"/>
      <c r="F4" s="771"/>
      <c r="U4" s="713"/>
      <c r="V4" s="713"/>
      <c r="W4" s="776"/>
      <c r="X4" s="771"/>
    </row>
    <row r="5" spans="1:40" ht="26.25" customHeight="1">
      <c r="A5" s="2984" t="s">
        <v>1530</v>
      </c>
      <c r="B5" s="2985"/>
      <c r="C5" s="2985"/>
      <c r="D5" s="2985"/>
      <c r="E5" s="2985"/>
      <c r="F5" s="2985"/>
      <c r="G5" s="2985"/>
      <c r="H5" s="2985"/>
      <c r="I5" s="2985"/>
      <c r="J5" s="2985"/>
      <c r="K5" s="2985"/>
      <c r="L5" s="2985"/>
      <c r="M5" s="2985"/>
      <c r="N5" s="2985"/>
      <c r="O5" s="2985"/>
      <c r="P5" s="2985"/>
      <c r="Q5" s="2985"/>
      <c r="R5" s="2985"/>
      <c r="S5" s="2985"/>
      <c r="T5" s="2985"/>
      <c r="U5" s="2984" t="s">
        <v>1531</v>
      </c>
      <c r="V5" s="2985"/>
      <c r="W5" s="2985"/>
      <c r="X5" s="2985"/>
      <c r="Y5" s="2985"/>
      <c r="Z5" s="2985"/>
      <c r="AA5" s="2985"/>
      <c r="AB5" s="2985"/>
      <c r="AC5" s="2985"/>
      <c r="AD5" s="2985"/>
      <c r="AE5" s="2985"/>
      <c r="AF5" s="2985"/>
      <c r="AG5" s="2985"/>
      <c r="AH5" s="2985"/>
      <c r="AI5" s="2985"/>
      <c r="AJ5" s="2985"/>
      <c r="AK5" s="2985"/>
      <c r="AL5" s="2985"/>
    </row>
    <row r="6" spans="1:40" ht="8.25" customHeight="1">
      <c r="A6" s="747"/>
      <c r="B6" s="748"/>
      <c r="C6" s="748"/>
      <c r="D6" s="748"/>
      <c r="E6" s="748"/>
      <c r="F6" s="748"/>
      <c r="G6" s="748"/>
      <c r="H6" s="748"/>
      <c r="I6" s="748"/>
      <c r="J6" s="748"/>
      <c r="K6" s="748"/>
      <c r="L6" s="748"/>
      <c r="M6" s="748"/>
      <c r="N6" s="748"/>
      <c r="O6" s="748"/>
      <c r="P6" s="748"/>
      <c r="U6" s="747"/>
      <c r="V6" s="748"/>
      <c r="W6" s="748"/>
      <c r="X6" s="748"/>
      <c r="Y6" s="748"/>
      <c r="Z6" s="748"/>
      <c r="AA6" s="748"/>
      <c r="AB6" s="748"/>
      <c r="AC6" s="748"/>
      <c r="AD6" s="748"/>
      <c r="AE6" s="748"/>
      <c r="AF6" s="748"/>
      <c r="AG6" s="748"/>
    </row>
    <row r="7" spans="1:40" ht="17.25" customHeight="1">
      <c r="A7" s="2950" t="s">
        <v>1532</v>
      </c>
      <c r="B7" s="2950"/>
      <c r="C7" s="2950"/>
      <c r="D7" s="2950"/>
      <c r="E7" s="2950"/>
      <c r="F7" s="2950"/>
      <c r="G7" s="2950"/>
      <c r="H7" s="2950"/>
      <c r="I7" s="2950"/>
      <c r="J7" s="2950"/>
      <c r="K7" s="2950"/>
      <c r="L7" s="2950"/>
      <c r="M7" s="2950"/>
      <c r="N7" s="2950"/>
      <c r="O7" s="2950"/>
      <c r="P7" s="2950"/>
      <c r="Q7" s="2950"/>
      <c r="R7" s="2950"/>
      <c r="S7" s="2951" t="s">
        <v>1533</v>
      </c>
      <c r="T7" s="2951"/>
      <c r="U7" s="2950" t="s">
        <v>1534</v>
      </c>
      <c r="V7" s="2950"/>
      <c r="W7" s="2950"/>
      <c r="X7" s="2950"/>
      <c r="Y7" s="2950"/>
      <c r="Z7" s="2950"/>
      <c r="AA7" s="2950"/>
      <c r="AB7" s="2950"/>
      <c r="AC7" s="2950"/>
      <c r="AD7" s="2950"/>
      <c r="AE7" s="2950"/>
      <c r="AF7" s="2950"/>
      <c r="AG7" s="2950"/>
      <c r="AH7" s="2950"/>
      <c r="AI7" s="2950"/>
      <c r="AJ7" s="2950"/>
      <c r="AK7" s="2951" t="s">
        <v>1533</v>
      </c>
      <c r="AL7" s="2951"/>
      <c r="AM7" s="719"/>
      <c r="AN7" s="719"/>
    </row>
    <row r="8" spans="1:40" s="719" customFormat="1" ht="25.15" customHeight="1">
      <c r="A8" s="2952" t="s">
        <v>1535</v>
      </c>
      <c r="B8" s="2993" t="s">
        <v>1536</v>
      </c>
      <c r="C8" s="2994"/>
      <c r="D8" s="2995"/>
      <c r="E8" s="2998" t="s">
        <v>1537</v>
      </c>
      <c r="F8" s="2999"/>
      <c r="G8" s="2999"/>
      <c r="H8" s="2999"/>
      <c r="I8" s="2999"/>
      <c r="J8" s="2999"/>
      <c r="K8" s="2999"/>
      <c r="L8" s="2999"/>
      <c r="M8" s="2999"/>
      <c r="N8" s="2999"/>
      <c r="O8" s="2999"/>
      <c r="P8" s="2999"/>
      <c r="Q8" s="2999"/>
      <c r="R8" s="2999"/>
      <c r="S8" s="2999"/>
      <c r="T8" s="3000"/>
      <c r="U8" s="2952" t="s">
        <v>1535</v>
      </c>
      <c r="V8" s="2998" t="s">
        <v>1538</v>
      </c>
      <c r="W8" s="2999"/>
      <c r="X8" s="2999"/>
      <c r="Y8" s="2999"/>
      <c r="Z8" s="2999"/>
      <c r="AA8" s="2999"/>
      <c r="AB8" s="2999"/>
      <c r="AC8" s="2999"/>
      <c r="AD8" s="2999"/>
      <c r="AE8" s="2999"/>
      <c r="AF8" s="2999"/>
      <c r="AG8" s="2999"/>
      <c r="AH8" s="2999"/>
      <c r="AI8" s="2999"/>
      <c r="AJ8" s="2999"/>
      <c r="AK8" s="3001"/>
      <c r="AL8" s="3003" t="s">
        <v>1539</v>
      </c>
    </row>
    <row r="9" spans="1:40" s="719" customFormat="1" ht="30.75" customHeight="1">
      <c r="A9" s="2953"/>
      <c r="B9" s="2996"/>
      <c r="C9" s="2950"/>
      <c r="D9" s="2997"/>
      <c r="E9" s="3002" t="s">
        <v>1240</v>
      </c>
      <c r="F9" s="3002"/>
      <c r="G9" s="3002" t="s">
        <v>1540</v>
      </c>
      <c r="H9" s="3002"/>
      <c r="I9" s="3002" t="s">
        <v>1541</v>
      </c>
      <c r="J9" s="3002"/>
      <c r="K9" s="3002" t="s">
        <v>1542</v>
      </c>
      <c r="L9" s="3002"/>
      <c r="M9" s="3002" t="s">
        <v>1543</v>
      </c>
      <c r="N9" s="3002"/>
      <c r="O9" s="2998" t="s">
        <v>1544</v>
      </c>
      <c r="P9" s="3000"/>
      <c r="Q9" s="3002" t="s">
        <v>1545</v>
      </c>
      <c r="R9" s="3002"/>
      <c r="S9" s="3002" t="s">
        <v>1546</v>
      </c>
      <c r="T9" s="3002"/>
      <c r="U9" s="2953"/>
      <c r="V9" s="3000" t="s">
        <v>1240</v>
      </c>
      <c r="W9" s="3002"/>
      <c r="X9" s="2998" t="s">
        <v>1547</v>
      </c>
      <c r="Y9" s="3000"/>
      <c r="Z9" s="2998" t="s">
        <v>1548</v>
      </c>
      <c r="AA9" s="3000"/>
      <c r="AB9" s="3002" t="s">
        <v>1549</v>
      </c>
      <c r="AC9" s="3002"/>
      <c r="AD9" s="3002" t="s">
        <v>1550</v>
      </c>
      <c r="AE9" s="3002"/>
      <c r="AF9" s="3002" t="s">
        <v>1551</v>
      </c>
      <c r="AG9" s="3002"/>
      <c r="AH9" s="3002" t="s">
        <v>1552</v>
      </c>
      <c r="AI9" s="3002"/>
      <c r="AJ9" s="2998" t="s">
        <v>1546</v>
      </c>
      <c r="AK9" s="2999"/>
      <c r="AL9" s="3004"/>
    </row>
    <row r="10" spans="1:40" s="719" customFormat="1" ht="33" customHeight="1">
      <c r="A10" s="2954"/>
      <c r="B10" s="777" t="s">
        <v>1079</v>
      </c>
      <c r="C10" s="722" t="s">
        <v>1553</v>
      </c>
      <c r="D10" s="722" t="s">
        <v>1554</v>
      </c>
      <c r="E10" s="722" t="s">
        <v>1553</v>
      </c>
      <c r="F10" s="722" t="s">
        <v>1554</v>
      </c>
      <c r="G10" s="722" t="s">
        <v>1553</v>
      </c>
      <c r="H10" s="722" t="s">
        <v>1554</v>
      </c>
      <c r="I10" s="722" t="s">
        <v>1553</v>
      </c>
      <c r="J10" s="722" t="s">
        <v>1554</v>
      </c>
      <c r="K10" s="722" t="s">
        <v>1553</v>
      </c>
      <c r="L10" s="722" t="s">
        <v>1554</v>
      </c>
      <c r="M10" s="722" t="s">
        <v>1553</v>
      </c>
      <c r="N10" s="722" t="s">
        <v>1554</v>
      </c>
      <c r="O10" s="722" t="s">
        <v>1553</v>
      </c>
      <c r="P10" s="722" t="s">
        <v>1554</v>
      </c>
      <c r="Q10" s="722" t="s">
        <v>1553</v>
      </c>
      <c r="R10" s="722" t="s">
        <v>1554</v>
      </c>
      <c r="S10" s="722" t="s">
        <v>1553</v>
      </c>
      <c r="T10" s="722" t="s">
        <v>1554</v>
      </c>
      <c r="U10" s="2954"/>
      <c r="V10" s="721" t="s">
        <v>1553</v>
      </c>
      <c r="W10" s="722" t="s">
        <v>1554</v>
      </c>
      <c r="X10" s="722" t="s">
        <v>1553</v>
      </c>
      <c r="Y10" s="722" t="s">
        <v>1554</v>
      </c>
      <c r="Z10" s="722" t="s">
        <v>1553</v>
      </c>
      <c r="AA10" s="722" t="s">
        <v>1554</v>
      </c>
      <c r="AB10" s="722" t="s">
        <v>1553</v>
      </c>
      <c r="AC10" s="722" t="s">
        <v>1554</v>
      </c>
      <c r="AD10" s="722" t="s">
        <v>1553</v>
      </c>
      <c r="AE10" s="722" t="s">
        <v>1554</v>
      </c>
      <c r="AF10" s="722" t="s">
        <v>1553</v>
      </c>
      <c r="AG10" s="722" t="s">
        <v>1554</v>
      </c>
      <c r="AH10" s="722" t="s">
        <v>1553</v>
      </c>
      <c r="AI10" s="722" t="s">
        <v>1554</v>
      </c>
      <c r="AJ10" s="722" t="s">
        <v>1553</v>
      </c>
      <c r="AK10" s="723" t="s">
        <v>1554</v>
      </c>
      <c r="AL10" s="3005"/>
    </row>
    <row r="11" spans="1:40" ht="22.15" customHeight="1">
      <c r="A11" s="778" t="s">
        <v>1555</v>
      </c>
      <c r="B11" s="754"/>
      <c r="C11" s="754"/>
      <c r="D11" s="754"/>
      <c r="E11" s="754"/>
      <c r="F11" s="754"/>
      <c r="G11" s="754"/>
      <c r="H11" s="754"/>
      <c r="I11" s="754"/>
      <c r="J11" s="754"/>
      <c r="K11" s="754"/>
      <c r="L11" s="754"/>
      <c r="M11" s="754"/>
      <c r="N11" s="754"/>
      <c r="O11" s="754"/>
      <c r="P11" s="754"/>
      <c r="Q11" s="754"/>
      <c r="R11" s="754"/>
      <c r="S11" s="754"/>
      <c r="T11" s="754"/>
      <c r="U11" s="778" t="s">
        <v>1555</v>
      </c>
      <c r="V11" s="779"/>
      <c r="W11" s="780"/>
      <c r="X11" s="780"/>
      <c r="Y11" s="780"/>
      <c r="Z11" s="780"/>
      <c r="AA11" s="780"/>
      <c r="AB11" s="780"/>
      <c r="AC11" s="780"/>
      <c r="AD11" s="780"/>
      <c r="AE11" s="780"/>
      <c r="AF11" s="780"/>
      <c r="AG11" s="780"/>
      <c r="AH11" s="780"/>
      <c r="AI11" s="780"/>
      <c r="AJ11" s="780"/>
      <c r="AK11" s="780"/>
      <c r="AL11" s="781"/>
    </row>
    <row r="12" spans="1:40" ht="22.15" customHeight="1">
      <c r="A12" s="753" t="s">
        <v>1505</v>
      </c>
      <c r="B12" s="755"/>
      <c r="C12" s="755"/>
      <c r="D12" s="755"/>
      <c r="E12" s="755"/>
      <c r="F12" s="755"/>
      <c r="G12" s="755"/>
      <c r="H12" s="755"/>
      <c r="I12" s="755"/>
      <c r="J12" s="755"/>
      <c r="K12" s="755"/>
      <c r="L12" s="755"/>
      <c r="M12" s="755"/>
      <c r="N12" s="755"/>
      <c r="O12" s="755"/>
      <c r="P12" s="755"/>
      <c r="Q12" s="755"/>
      <c r="R12" s="755"/>
      <c r="S12" s="755"/>
      <c r="T12" s="755"/>
      <c r="U12" s="753" t="s">
        <v>1505</v>
      </c>
      <c r="V12" s="782"/>
      <c r="W12" s="783"/>
      <c r="X12" s="783"/>
      <c r="Y12" s="783"/>
      <c r="Z12" s="783"/>
      <c r="AA12" s="783"/>
      <c r="AB12" s="783"/>
      <c r="AC12" s="783"/>
      <c r="AD12" s="783"/>
      <c r="AE12" s="783"/>
      <c r="AF12" s="783"/>
      <c r="AG12" s="783"/>
      <c r="AH12" s="783"/>
      <c r="AI12" s="783"/>
      <c r="AJ12" s="783"/>
      <c r="AK12" s="783"/>
      <c r="AL12" s="784"/>
    </row>
    <row r="13" spans="1:40" ht="22.15" customHeight="1">
      <c r="A13" s="753" t="s">
        <v>1506</v>
      </c>
      <c r="B13" s="755"/>
      <c r="C13" s="755"/>
      <c r="D13" s="755"/>
      <c r="E13" s="755"/>
      <c r="F13" s="755"/>
      <c r="G13" s="755"/>
      <c r="H13" s="755"/>
      <c r="I13" s="755"/>
      <c r="J13" s="755"/>
      <c r="K13" s="755"/>
      <c r="L13" s="755"/>
      <c r="M13" s="755"/>
      <c r="N13" s="755"/>
      <c r="O13" s="755"/>
      <c r="P13" s="755"/>
      <c r="Q13" s="755"/>
      <c r="R13" s="755"/>
      <c r="S13" s="755"/>
      <c r="T13" s="755"/>
      <c r="U13" s="753" t="s">
        <v>1506</v>
      </c>
      <c r="V13" s="782"/>
      <c r="W13" s="783"/>
      <c r="X13" s="783"/>
      <c r="Y13" s="783"/>
      <c r="Z13" s="783"/>
      <c r="AA13" s="783"/>
      <c r="AB13" s="783"/>
      <c r="AC13" s="783"/>
      <c r="AD13" s="783"/>
      <c r="AE13" s="783"/>
      <c r="AF13" s="783"/>
      <c r="AG13" s="783"/>
      <c r="AH13" s="783"/>
      <c r="AI13" s="783"/>
      <c r="AJ13" s="783"/>
      <c r="AK13" s="783"/>
      <c r="AL13" s="784"/>
    </row>
    <row r="14" spans="1:40" ht="22.15" customHeight="1">
      <c r="A14" s="756" t="s">
        <v>1449</v>
      </c>
      <c r="B14" s="755"/>
      <c r="C14" s="755"/>
      <c r="D14" s="755"/>
      <c r="E14" s="755"/>
      <c r="F14" s="755"/>
      <c r="G14" s="755"/>
      <c r="H14" s="755"/>
      <c r="I14" s="755"/>
      <c r="J14" s="755"/>
      <c r="K14" s="755"/>
      <c r="L14" s="755"/>
      <c r="M14" s="755"/>
      <c r="N14" s="755"/>
      <c r="O14" s="755"/>
      <c r="P14" s="755"/>
      <c r="Q14" s="755"/>
      <c r="R14" s="755"/>
      <c r="S14" s="755"/>
      <c r="T14" s="755"/>
      <c r="U14" s="756" t="s">
        <v>1449</v>
      </c>
      <c r="V14" s="782"/>
      <c r="W14" s="783"/>
      <c r="X14" s="783"/>
      <c r="Y14" s="783"/>
      <c r="Z14" s="783"/>
      <c r="AA14" s="783"/>
      <c r="AB14" s="783"/>
      <c r="AC14" s="783"/>
      <c r="AD14" s="783"/>
      <c r="AE14" s="783"/>
      <c r="AF14" s="783"/>
      <c r="AG14" s="783"/>
      <c r="AH14" s="783"/>
      <c r="AI14" s="783"/>
      <c r="AJ14" s="783"/>
      <c r="AK14" s="783"/>
      <c r="AL14" s="784"/>
    </row>
    <row r="15" spans="1:40" ht="22.15" customHeight="1">
      <c r="A15" s="753" t="s">
        <v>1507</v>
      </c>
      <c r="B15" s="755"/>
      <c r="C15" s="755"/>
      <c r="D15" s="755"/>
      <c r="E15" s="755"/>
      <c r="F15" s="755"/>
      <c r="G15" s="755"/>
      <c r="H15" s="755"/>
      <c r="I15" s="755"/>
      <c r="J15" s="755"/>
      <c r="K15" s="755"/>
      <c r="L15" s="755"/>
      <c r="M15" s="755"/>
      <c r="N15" s="755"/>
      <c r="O15" s="755"/>
      <c r="P15" s="755"/>
      <c r="Q15" s="755"/>
      <c r="R15" s="755"/>
      <c r="S15" s="755"/>
      <c r="T15" s="755"/>
      <c r="U15" s="753" t="s">
        <v>1507</v>
      </c>
      <c r="V15" s="782"/>
      <c r="W15" s="783"/>
      <c r="X15" s="783"/>
      <c r="Y15" s="783"/>
      <c r="Z15" s="783"/>
      <c r="AA15" s="783"/>
      <c r="AB15" s="783"/>
      <c r="AC15" s="783"/>
      <c r="AD15" s="783"/>
      <c r="AE15" s="783"/>
      <c r="AF15" s="783"/>
      <c r="AG15" s="783"/>
      <c r="AH15" s="783"/>
      <c r="AI15" s="783"/>
      <c r="AJ15" s="783"/>
      <c r="AK15" s="783"/>
      <c r="AL15" s="784"/>
    </row>
    <row r="16" spans="1:40" ht="22.15" customHeight="1">
      <c r="A16" s="753" t="s">
        <v>1508</v>
      </c>
      <c r="B16" s="755"/>
      <c r="C16" s="755"/>
      <c r="D16" s="755"/>
      <c r="E16" s="755"/>
      <c r="F16" s="755"/>
      <c r="G16" s="755"/>
      <c r="H16" s="755"/>
      <c r="I16" s="755"/>
      <c r="J16" s="755"/>
      <c r="K16" s="755"/>
      <c r="L16" s="755"/>
      <c r="M16" s="755"/>
      <c r="N16" s="755"/>
      <c r="O16" s="755"/>
      <c r="P16" s="755"/>
      <c r="Q16" s="755"/>
      <c r="R16" s="755"/>
      <c r="S16" s="755"/>
      <c r="T16" s="755"/>
      <c r="U16" s="753" t="s">
        <v>1508</v>
      </c>
      <c r="V16" s="782"/>
      <c r="W16" s="783"/>
      <c r="X16" s="783"/>
      <c r="Y16" s="783"/>
      <c r="Z16" s="783"/>
      <c r="AA16" s="783"/>
      <c r="AB16" s="783"/>
      <c r="AC16" s="783"/>
      <c r="AD16" s="783"/>
      <c r="AE16" s="783"/>
      <c r="AF16" s="783"/>
      <c r="AG16" s="783"/>
      <c r="AH16" s="783"/>
      <c r="AI16" s="783"/>
      <c r="AJ16" s="783"/>
      <c r="AK16" s="783"/>
      <c r="AL16" s="784"/>
    </row>
    <row r="17" spans="1:38" ht="22.15" customHeight="1">
      <c r="A17" s="785" t="s">
        <v>1248</v>
      </c>
      <c r="B17" s="755">
        <f>C17+D17+V17+W17</f>
        <v>26</v>
      </c>
      <c r="C17" s="755">
        <f>G17+S17</f>
        <v>7</v>
      </c>
      <c r="D17" s="755">
        <f>H17+J17</f>
        <v>5</v>
      </c>
      <c r="E17" s="757" t="s">
        <v>1509</v>
      </c>
      <c r="F17" s="757" t="s">
        <v>1509</v>
      </c>
      <c r="G17" s="755">
        <v>6</v>
      </c>
      <c r="H17" s="755">
        <v>3</v>
      </c>
      <c r="I17" s="757" t="s">
        <v>1509</v>
      </c>
      <c r="J17" s="755">
        <v>2</v>
      </c>
      <c r="K17" s="757" t="s">
        <v>1509</v>
      </c>
      <c r="L17" s="757" t="s">
        <v>1509</v>
      </c>
      <c r="M17" s="757" t="s">
        <v>1509</v>
      </c>
      <c r="N17" s="757" t="s">
        <v>1509</v>
      </c>
      <c r="O17" s="757" t="s">
        <v>1509</v>
      </c>
      <c r="P17" s="757" t="s">
        <v>1509</v>
      </c>
      <c r="Q17" s="757" t="s">
        <v>1509</v>
      </c>
      <c r="R17" s="757" t="s">
        <v>1509</v>
      </c>
      <c r="S17" s="755">
        <v>1</v>
      </c>
      <c r="T17" s="757" t="s">
        <v>1509</v>
      </c>
      <c r="U17" s="756" t="s">
        <v>1248</v>
      </c>
      <c r="V17" s="782">
        <f>AB17</f>
        <v>11</v>
      </c>
      <c r="W17" s="783">
        <f>AC17</f>
        <v>3</v>
      </c>
      <c r="X17" s="786" t="s">
        <v>1509</v>
      </c>
      <c r="Y17" s="786" t="s">
        <v>1509</v>
      </c>
      <c r="Z17" s="786" t="s">
        <v>1509</v>
      </c>
      <c r="AA17" s="786" t="s">
        <v>1509</v>
      </c>
      <c r="AB17" s="783">
        <v>11</v>
      </c>
      <c r="AC17" s="783">
        <v>3</v>
      </c>
      <c r="AD17" s="786" t="s">
        <v>1509</v>
      </c>
      <c r="AE17" s="786" t="s">
        <v>1509</v>
      </c>
      <c r="AF17" s="786" t="s">
        <v>1509</v>
      </c>
      <c r="AG17" s="786" t="s">
        <v>1509</v>
      </c>
      <c r="AH17" s="786" t="s">
        <v>1509</v>
      </c>
      <c r="AI17" s="786" t="s">
        <v>1509</v>
      </c>
      <c r="AJ17" s="786" t="s">
        <v>1509</v>
      </c>
      <c r="AK17" s="786" t="s">
        <v>1509</v>
      </c>
      <c r="AL17" s="787" t="s">
        <v>1509</v>
      </c>
    </row>
    <row r="18" spans="1:38" ht="22.15" customHeight="1">
      <c r="A18" s="753" t="s">
        <v>1510</v>
      </c>
      <c r="B18" s="755"/>
      <c r="C18" s="755"/>
      <c r="D18" s="755"/>
      <c r="E18" s="755"/>
      <c r="F18" s="755"/>
      <c r="G18" s="755"/>
      <c r="H18" s="755"/>
      <c r="I18" s="755"/>
      <c r="J18" s="755"/>
      <c r="K18" s="755"/>
      <c r="L18" s="755"/>
      <c r="M18" s="755"/>
      <c r="N18" s="755"/>
      <c r="O18" s="755"/>
      <c r="P18" s="755"/>
      <c r="Q18" s="755"/>
      <c r="R18" s="755"/>
      <c r="S18" s="755"/>
      <c r="T18" s="755"/>
      <c r="U18" s="753" t="s">
        <v>1510</v>
      </c>
      <c r="V18" s="782"/>
      <c r="W18" s="783"/>
      <c r="X18" s="783"/>
      <c r="Y18" s="783"/>
      <c r="Z18" s="783"/>
      <c r="AA18" s="783"/>
      <c r="AB18" s="783"/>
      <c r="AC18" s="783"/>
      <c r="AD18" s="783"/>
      <c r="AE18" s="783"/>
      <c r="AF18" s="783"/>
      <c r="AG18" s="783"/>
      <c r="AH18" s="783"/>
      <c r="AI18" s="783"/>
      <c r="AJ18" s="783"/>
      <c r="AK18" s="783"/>
      <c r="AL18" s="784"/>
    </row>
    <row r="19" spans="1:38" ht="22.15" customHeight="1">
      <c r="A19" s="753" t="s">
        <v>1511</v>
      </c>
      <c r="B19" s="755"/>
      <c r="C19" s="755"/>
      <c r="D19" s="755"/>
      <c r="E19" s="755"/>
      <c r="F19" s="755"/>
      <c r="G19" s="755"/>
      <c r="H19" s="755"/>
      <c r="I19" s="755"/>
      <c r="J19" s="755"/>
      <c r="K19" s="755"/>
      <c r="L19" s="755"/>
      <c r="M19" s="755"/>
      <c r="N19" s="755"/>
      <c r="O19" s="755"/>
      <c r="P19" s="755"/>
      <c r="Q19" s="755"/>
      <c r="R19" s="755"/>
      <c r="S19" s="755"/>
      <c r="T19" s="755"/>
      <c r="U19" s="753" t="s">
        <v>1511</v>
      </c>
      <c r="V19" s="782"/>
      <c r="W19" s="783"/>
      <c r="X19" s="783"/>
      <c r="Y19" s="783"/>
      <c r="Z19" s="783"/>
      <c r="AA19" s="783"/>
      <c r="AB19" s="783"/>
      <c r="AC19" s="783"/>
      <c r="AD19" s="783"/>
      <c r="AE19" s="783"/>
      <c r="AF19" s="783"/>
      <c r="AG19" s="783"/>
      <c r="AH19" s="783"/>
      <c r="AI19" s="783"/>
      <c r="AJ19" s="783"/>
      <c r="AK19" s="783"/>
      <c r="AL19" s="784"/>
    </row>
    <row r="20" spans="1:38" ht="22.15" customHeight="1">
      <c r="A20" s="753" t="s">
        <v>1512</v>
      </c>
      <c r="B20" s="755"/>
      <c r="C20" s="755"/>
      <c r="D20" s="755"/>
      <c r="E20" s="755"/>
      <c r="F20" s="755"/>
      <c r="G20" s="755"/>
      <c r="H20" s="755"/>
      <c r="I20" s="755"/>
      <c r="J20" s="755"/>
      <c r="K20" s="755"/>
      <c r="L20" s="755"/>
      <c r="M20" s="755"/>
      <c r="N20" s="755"/>
      <c r="O20" s="755"/>
      <c r="P20" s="755"/>
      <c r="Q20" s="755"/>
      <c r="R20" s="755"/>
      <c r="S20" s="755"/>
      <c r="T20" s="755"/>
      <c r="U20" s="753" t="s">
        <v>1512</v>
      </c>
      <c r="V20" s="782"/>
      <c r="W20" s="783"/>
      <c r="X20" s="783"/>
      <c r="Y20" s="783"/>
      <c r="Z20" s="783"/>
      <c r="AA20" s="783"/>
      <c r="AB20" s="783"/>
      <c r="AC20" s="783"/>
      <c r="AD20" s="783"/>
      <c r="AE20" s="783"/>
      <c r="AF20" s="783"/>
      <c r="AG20" s="783"/>
      <c r="AH20" s="783"/>
      <c r="AI20" s="783"/>
      <c r="AJ20" s="783"/>
      <c r="AK20" s="783"/>
      <c r="AL20" s="784"/>
    </row>
    <row r="21" spans="1:38" ht="22.15" customHeight="1">
      <c r="A21" s="788" t="s">
        <v>1513</v>
      </c>
      <c r="B21" s="755"/>
      <c r="C21" s="755"/>
      <c r="D21" s="755"/>
      <c r="E21" s="755"/>
      <c r="F21" s="755"/>
      <c r="G21" s="755"/>
      <c r="H21" s="755"/>
      <c r="I21" s="755"/>
      <c r="J21" s="755"/>
      <c r="K21" s="755"/>
      <c r="L21" s="755"/>
      <c r="M21" s="755"/>
      <c r="N21" s="755"/>
      <c r="O21" s="755"/>
      <c r="P21" s="755"/>
      <c r="Q21" s="755"/>
      <c r="R21" s="755"/>
      <c r="S21" s="755"/>
      <c r="T21" s="755"/>
      <c r="U21" s="788" t="s">
        <v>1513</v>
      </c>
      <c r="V21" s="782"/>
      <c r="W21" s="783"/>
      <c r="X21" s="783"/>
      <c r="Y21" s="783"/>
      <c r="Z21" s="783"/>
      <c r="AA21" s="783"/>
      <c r="AB21" s="783"/>
      <c r="AC21" s="783"/>
      <c r="AD21" s="783"/>
      <c r="AE21" s="783"/>
      <c r="AF21" s="783"/>
      <c r="AG21" s="783"/>
      <c r="AH21" s="783"/>
      <c r="AI21" s="783"/>
      <c r="AJ21" s="783"/>
      <c r="AK21" s="783"/>
      <c r="AL21" s="784"/>
    </row>
    <row r="22" spans="1:38" ht="22.15" customHeight="1">
      <c r="A22" s="753" t="s">
        <v>1514</v>
      </c>
      <c r="B22" s="755"/>
      <c r="C22" s="755"/>
      <c r="D22" s="755"/>
      <c r="E22" s="755"/>
      <c r="F22" s="755"/>
      <c r="G22" s="755"/>
      <c r="H22" s="755"/>
      <c r="I22" s="755"/>
      <c r="J22" s="755"/>
      <c r="K22" s="755"/>
      <c r="L22" s="755"/>
      <c r="M22" s="755"/>
      <c r="N22" s="755"/>
      <c r="O22" s="755"/>
      <c r="P22" s="755"/>
      <c r="Q22" s="755"/>
      <c r="R22" s="755"/>
      <c r="S22" s="755"/>
      <c r="T22" s="755"/>
      <c r="U22" s="753" t="s">
        <v>1514</v>
      </c>
      <c r="V22" s="782"/>
      <c r="W22" s="783"/>
      <c r="X22" s="783"/>
      <c r="Y22" s="783"/>
      <c r="Z22" s="783"/>
      <c r="AA22" s="783"/>
      <c r="AB22" s="783"/>
      <c r="AC22" s="783"/>
      <c r="AD22" s="783"/>
      <c r="AE22" s="783"/>
      <c r="AF22" s="783"/>
      <c r="AG22" s="783"/>
      <c r="AH22" s="783"/>
      <c r="AI22" s="783"/>
      <c r="AJ22" s="783"/>
      <c r="AK22" s="789"/>
      <c r="AL22" s="782"/>
    </row>
    <row r="23" spans="1:38" ht="22.15" customHeight="1">
      <c r="A23" s="753" t="s">
        <v>1515</v>
      </c>
      <c r="B23" s="755"/>
      <c r="C23" s="755"/>
      <c r="D23" s="755"/>
      <c r="E23" s="755"/>
      <c r="F23" s="755"/>
      <c r="G23" s="755"/>
      <c r="H23" s="755"/>
      <c r="I23" s="755"/>
      <c r="J23" s="755"/>
      <c r="K23" s="755"/>
      <c r="L23" s="755"/>
      <c r="M23" s="755"/>
      <c r="N23" s="755"/>
      <c r="O23" s="755"/>
      <c r="P23" s="755"/>
      <c r="Q23" s="755"/>
      <c r="R23" s="755"/>
      <c r="S23" s="755"/>
      <c r="T23" s="755"/>
      <c r="U23" s="753" t="s">
        <v>1515</v>
      </c>
      <c r="V23" s="782"/>
      <c r="W23" s="783"/>
      <c r="X23" s="783"/>
      <c r="Y23" s="783"/>
      <c r="Z23" s="783"/>
      <c r="AA23" s="783"/>
      <c r="AB23" s="783"/>
      <c r="AC23" s="783"/>
      <c r="AD23" s="783"/>
      <c r="AE23" s="783"/>
      <c r="AF23" s="783"/>
      <c r="AG23" s="783"/>
      <c r="AH23" s="783"/>
      <c r="AI23" s="783"/>
      <c r="AJ23" s="783"/>
      <c r="AK23" s="789"/>
      <c r="AL23" s="782"/>
    </row>
    <row r="24" spans="1:38" ht="22.15" customHeight="1">
      <c r="A24" s="753" t="s">
        <v>1516</v>
      </c>
      <c r="B24" s="759"/>
      <c r="C24" s="755"/>
      <c r="D24" s="755"/>
      <c r="E24" s="755"/>
      <c r="F24" s="755"/>
      <c r="G24" s="755"/>
      <c r="H24" s="755"/>
      <c r="I24" s="755"/>
      <c r="J24" s="755"/>
      <c r="K24" s="755"/>
      <c r="L24" s="755"/>
      <c r="M24" s="755"/>
      <c r="N24" s="755"/>
      <c r="O24" s="755"/>
      <c r="P24" s="755"/>
      <c r="Q24" s="755"/>
      <c r="R24" s="755"/>
      <c r="S24" s="755"/>
      <c r="T24" s="755"/>
      <c r="U24" s="753" t="s">
        <v>1516</v>
      </c>
      <c r="V24" s="782"/>
      <c r="W24" s="783"/>
      <c r="X24" s="783"/>
      <c r="Y24" s="783"/>
      <c r="Z24" s="783"/>
      <c r="AA24" s="783"/>
      <c r="AB24" s="783"/>
      <c r="AC24" s="783"/>
      <c r="AD24" s="783"/>
      <c r="AE24" s="783"/>
      <c r="AF24" s="783"/>
      <c r="AG24" s="783"/>
      <c r="AH24" s="783"/>
      <c r="AI24" s="783"/>
      <c r="AJ24" s="783"/>
      <c r="AK24" s="789"/>
      <c r="AL24" s="782"/>
    </row>
    <row r="25" spans="1:38" ht="22.15" customHeight="1">
      <c r="A25" s="753" t="s">
        <v>1517</v>
      </c>
      <c r="B25" s="759"/>
      <c r="C25" s="755"/>
      <c r="D25" s="755"/>
      <c r="E25" s="755"/>
      <c r="F25" s="755"/>
      <c r="G25" s="755"/>
      <c r="H25" s="755"/>
      <c r="I25" s="755"/>
      <c r="J25" s="755"/>
      <c r="K25" s="755"/>
      <c r="L25" s="755"/>
      <c r="M25" s="755"/>
      <c r="N25" s="755"/>
      <c r="O25" s="755"/>
      <c r="P25" s="755"/>
      <c r="Q25" s="755"/>
      <c r="R25" s="755"/>
      <c r="S25" s="755"/>
      <c r="T25" s="755"/>
      <c r="U25" s="753" t="s">
        <v>1517</v>
      </c>
      <c r="V25" s="790"/>
      <c r="W25" s="791"/>
      <c r="X25" s="792"/>
      <c r="Y25" s="793"/>
      <c r="Z25" s="793"/>
      <c r="AA25" s="792"/>
      <c r="AB25" s="793"/>
      <c r="AC25" s="793"/>
      <c r="AD25" s="792"/>
      <c r="AE25" s="791"/>
      <c r="AF25" s="791"/>
      <c r="AG25" s="794"/>
      <c r="AH25" s="795"/>
      <c r="AI25" s="796"/>
      <c r="AJ25" s="793"/>
      <c r="AK25" s="789"/>
      <c r="AL25" s="797"/>
    </row>
    <row r="26" spans="1:38" ht="22.15" customHeight="1">
      <c r="A26" s="753" t="s">
        <v>1518</v>
      </c>
      <c r="B26" s="759"/>
      <c r="C26" s="755"/>
      <c r="D26" s="755"/>
      <c r="E26" s="755"/>
      <c r="F26" s="755"/>
      <c r="G26" s="755"/>
      <c r="H26" s="755"/>
      <c r="I26" s="755"/>
      <c r="J26" s="755"/>
      <c r="K26" s="755"/>
      <c r="L26" s="755"/>
      <c r="M26" s="755"/>
      <c r="N26" s="755"/>
      <c r="O26" s="755"/>
      <c r="P26" s="755"/>
      <c r="Q26" s="755"/>
      <c r="R26" s="755"/>
      <c r="S26" s="755"/>
      <c r="T26" s="755"/>
      <c r="U26" s="753" t="s">
        <v>1518</v>
      </c>
      <c r="V26" s="790"/>
      <c r="W26" s="791"/>
      <c r="X26" s="792"/>
      <c r="Y26" s="798"/>
      <c r="Z26" s="791"/>
      <c r="AA26" s="792"/>
      <c r="AB26" s="792"/>
      <c r="AC26" s="791"/>
      <c r="AD26" s="791"/>
      <c r="AE26" s="792"/>
      <c r="AF26" s="791"/>
      <c r="AG26" s="792"/>
      <c r="AH26" s="794"/>
      <c r="AI26" s="791"/>
      <c r="AJ26" s="799"/>
      <c r="AK26" s="800"/>
      <c r="AL26" s="775"/>
    </row>
    <row r="27" spans="1:38" ht="17.25" customHeight="1">
      <c r="A27" s="753" t="s">
        <v>1519</v>
      </c>
      <c r="B27" s="759"/>
      <c r="C27" s="755"/>
      <c r="D27" s="755"/>
      <c r="E27" s="755"/>
      <c r="F27" s="755"/>
      <c r="G27" s="755"/>
      <c r="H27" s="755"/>
      <c r="I27" s="755"/>
      <c r="J27" s="755"/>
      <c r="K27" s="755"/>
      <c r="L27" s="755"/>
      <c r="M27" s="755"/>
      <c r="N27" s="755"/>
      <c r="O27" s="755"/>
      <c r="P27" s="755"/>
      <c r="Q27" s="755"/>
      <c r="R27" s="755"/>
      <c r="S27" s="755"/>
      <c r="T27" s="755"/>
      <c r="U27" s="753" t="s">
        <v>1519</v>
      </c>
      <c r="V27" s="801"/>
      <c r="W27" s="792"/>
      <c r="X27" s="792"/>
      <c r="Y27" s="792"/>
      <c r="Z27" s="791"/>
      <c r="AA27" s="792"/>
      <c r="AB27" s="792"/>
      <c r="AC27" s="791"/>
      <c r="AD27" s="791"/>
      <c r="AE27" s="799"/>
      <c r="AF27" s="791"/>
      <c r="AG27" s="792"/>
      <c r="AH27" s="791"/>
      <c r="AI27" s="791"/>
      <c r="AJ27" s="791"/>
      <c r="AK27" s="802"/>
      <c r="AL27" s="775"/>
    </row>
    <row r="28" spans="1:38">
      <c r="U28" s="770"/>
      <c r="V28" s="714"/>
      <c r="W28" s="714"/>
      <c r="X28" s="714"/>
      <c r="Y28" s="714"/>
      <c r="Z28" s="714"/>
      <c r="AA28" s="714"/>
      <c r="AB28" s="714"/>
      <c r="AC28" s="714"/>
      <c r="AD28" s="714"/>
      <c r="AE28" s="714"/>
      <c r="AF28" s="714"/>
      <c r="AG28" s="714"/>
      <c r="AH28" s="714"/>
    </row>
    <row r="29" spans="1:38">
      <c r="A29" s="734" t="s">
        <v>813</v>
      </c>
      <c r="B29" s="714"/>
      <c r="C29" s="714"/>
      <c r="E29" s="734" t="s">
        <v>814</v>
      </c>
      <c r="F29" s="714"/>
      <c r="I29" s="714" t="s">
        <v>1463</v>
      </c>
      <c r="J29" s="714"/>
      <c r="L29" s="714"/>
      <c r="N29" s="736" t="s">
        <v>1464</v>
      </c>
      <c r="U29" s="734" t="s">
        <v>813</v>
      </c>
      <c r="V29" s="714"/>
      <c r="W29" s="714"/>
      <c r="Y29" s="734" t="s">
        <v>814</v>
      </c>
      <c r="Z29" s="714"/>
      <c r="AC29" s="714" t="s">
        <v>1463</v>
      </c>
      <c r="AD29" s="714"/>
      <c r="AF29" s="714"/>
      <c r="AH29" s="736" t="s">
        <v>1464</v>
      </c>
    </row>
    <row r="30" spans="1:38">
      <c r="F30" s="714"/>
      <c r="I30" s="714" t="s">
        <v>1465</v>
      </c>
      <c r="J30" s="714"/>
      <c r="K30" s="738"/>
      <c r="L30" s="714"/>
      <c r="N30" s="714"/>
      <c r="Z30" s="714"/>
      <c r="AC30" s="714" t="s">
        <v>1465</v>
      </c>
      <c r="AD30" s="714"/>
      <c r="AE30" s="738"/>
      <c r="AF30" s="714"/>
      <c r="AH30" s="714"/>
    </row>
    <row r="31" spans="1:38">
      <c r="A31" s="770" t="s">
        <v>1556</v>
      </c>
      <c r="B31" s="714"/>
      <c r="C31" s="714"/>
      <c r="D31" s="714"/>
      <c r="E31" s="714"/>
      <c r="F31" s="714"/>
      <c r="G31" s="714"/>
      <c r="H31" s="714"/>
      <c r="I31" s="714"/>
      <c r="J31" s="714"/>
      <c r="K31" s="714"/>
      <c r="L31" s="714"/>
      <c r="M31" s="714"/>
      <c r="N31" s="714"/>
      <c r="U31" s="770" t="s">
        <v>1556</v>
      </c>
      <c r="V31" s="714"/>
      <c r="W31" s="714"/>
      <c r="X31" s="714"/>
      <c r="Y31" s="714"/>
      <c r="Z31" s="714"/>
      <c r="AA31" s="714"/>
      <c r="AB31" s="714"/>
      <c r="AC31" s="714"/>
      <c r="AD31" s="714"/>
      <c r="AE31" s="714"/>
      <c r="AF31" s="714"/>
      <c r="AG31" s="714"/>
      <c r="AH31" s="714"/>
    </row>
    <row r="32" spans="1:38">
      <c r="A32" s="803" t="s">
        <v>1557</v>
      </c>
      <c r="B32" s="714"/>
      <c r="C32" s="714"/>
      <c r="D32" s="714"/>
      <c r="E32" s="714"/>
      <c r="F32" s="714"/>
      <c r="G32" s="714"/>
      <c r="H32" s="714"/>
      <c r="I32" s="714"/>
      <c r="J32" s="714"/>
      <c r="K32" s="714"/>
      <c r="L32" s="714"/>
      <c r="M32" s="714"/>
      <c r="N32" s="714"/>
      <c r="U32" s="803" t="s">
        <v>1558</v>
      </c>
      <c r="V32" s="714"/>
      <c r="W32" s="714"/>
      <c r="X32" s="714"/>
      <c r="Y32" s="714"/>
      <c r="Z32" s="714"/>
      <c r="AA32" s="714"/>
      <c r="AB32" s="714"/>
      <c r="AC32" s="714"/>
      <c r="AD32" s="714"/>
      <c r="AE32" s="714"/>
      <c r="AF32" s="714"/>
      <c r="AG32" s="714"/>
      <c r="AH32" s="714"/>
    </row>
    <row r="33" spans="1:34">
      <c r="A33" s="770"/>
      <c r="B33" s="714"/>
      <c r="C33" s="714"/>
      <c r="D33" s="714"/>
      <c r="E33" s="714"/>
      <c r="F33" s="714"/>
      <c r="G33" s="714"/>
      <c r="H33" s="714"/>
      <c r="I33" s="714"/>
      <c r="J33" s="714"/>
      <c r="K33" s="714"/>
      <c r="L33" s="714"/>
      <c r="M33" s="714"/>
      <c r="N33" s="714"/>
      <c r="U33" s="770"/>
      <c r="V33" s="714"/>
      <c r="W33" s="714"/>
      <c r="X33" s="714"/>
      <c r="Y33" s="714"/>
      <c r="Z33" s="714"/>
      <c r="AA33" s="714"/>
      <c r="AB33" s="714"/>
      <c r="AC33" s="714"/>
      <c r="AD33" s="714"/>
      <c r="AE33" s="714"/>
      <c r="AF33" s="714"/>
      <c r="AG33" s="714"/>
      <c r="AH33" s="714"/>
    </row>
    <row r="34" spans="1:34">
      <c r="A34" s="803"/>
      <c r="B34" s="714"/>
      <c r="C34" s="714"/>
      <c r="D34" s="714"/>
      <c r="E34" s="714"/>
      <c r="F34" s="714"/>
      <c r="G34" s="714"/>
      <c r="H34" s="714"/>
      <c r="I34" s="714"/>
      <c r="J34" s="714"/>
      <c r="K34" s="714"/>
      <c r="L34" s="714"/>
      <c r="M34" s="714"/>
      <c r="N34" s="714"/>
      <c r="U34" s="803"/>
      <c r="V34" s="714"/>
      <c r="W34" s="714"/>
      <c r="X34" s="714"/>
      <c r="Y34" s="714"/>
      <c r="Z34" s="714"/>
      <c r="AA34" s="714"/>
      <c r="AB34" s="714"/>
      <c r="AC34" s="714"/>
      <c r="AD34" s="714"/>
      <c r="AE34" s="714"/>
      <c r="AF34" s="714"/>
      <c r="AG34" s="714"/>
      <c r="AH34" s="714"/>
    </row>
    <row r="35" spans="1:34">
      <c r="U35" s="803"/>
      <c r="V35" s="714"/>
      <c r="W35" s="714"/>
      <c r="X35" s="714"/>
      <c r="Y35" s="714"/>
      <c r="Z35" s="714"/>
      <c r="AA35" s="714"/>
      <c r="AB35" s="714"/>
      <c r="AC35" s="714"/>
      <c r="AD35" s="714"/>
      <c r="AE35" s="714"/>
      <c r="AF35" s="714"/>
      <c r="AG35" s="714"/>
      <c r="AH35" s="714"/>
    </row>
  </sheetData>
  <mergeCells count="40">
    <mergeCell ref="AJ3:AL3"/>
    <mergeCell ref="A1:B2"/>
    <mergeCell ref="P1:Q2"/>
    <mergeCell ref="R1:T2"/>
    <mergeCell ref="U1:V2"/>
    <mergeCell ref="AH1:AI2"/>
    <mergeCell ref="AJ1:AL2"/>
    <mergeCell ref="A3:B3"/>
    <mergeCell ref="P3:Q3"/>
    <mergeCell ref="R3:T3"/>
    <mergeCell ref="U3:V3"/>
    <mergeCell ref="AH3:AI3"/>
    <mergeCell ref="A5:T5"/>
    <mergeCell ref="U5:AL5"/>
    <mergeCell ref="A7:R7"/>
    <mergeCell ref="S7:T7"/>
    <mergeCell ref="U7:AJ7"/>
    <mergeCell ref="AK7:AL7"/>
    <mergeCell ref="AL8:AL10"/>
    <mergeCell ref="E9:F9"/>
    <mergeCell ref="G9:H9"/>
    <mergeCell ref="I9:J9"/>
    <mergeCell ref="K9:L9"/>
    <mergeCell ref="AH9:AI9"/>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s>
  <phoneticPr fontId="44" type="noConversion"/>
  <hyperlinks>
    <hyperlink ref="AM3" location="預告統計資料發布時間表!A1" display="回發布時間表" xr:uid="{99C34FE3-D257-460C-ADDA-F65C1EBC2A98}"/>
  </hyperlinks>
  <printOptions horizontalCentered="1"/>
  <pageMargins left="0.55118110236220474" right="0.51181102362204722" top="0.76" bottom="0.75" header="0.51181102362204722" footer="0.51181102362204722"/>
  <pageSetup paperSize="9" scale="77" orientation="landscape" r:id="rId1"/>
  <headerFooter alignWithMargins="0"/>
  <colBreaks count="1" manualBreakCount="1">
    <brk id="20" max="28"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B619-B378-47B5-9617-241560541BE2}">
  <sheetPr>
    <pageSetUpPr fitToPage="1"/>
  </sheetPr>
  <dimension ref="A1:AB44"/>
  <sheetViews>
    <sheetView zoomScale="90" zoomScaleNormal="90" workbookViewId="0">
      <selection activeCell="N2" sqref="N2"/>
    </sheetView>
  </sheetViews>
  <sheetFormatPr defaultRowHeight="12"/>
  <cols>
    <col min="1" max="1" width="11.125" style="1083" customWidth="1"/>
    <col min="2" max="2" width="14.25" style="1083" customWidth="1"/>
    <col min="3" max="4" width="10.375" style="1083" customWidth="1"/>
    <col min="5" max="5" width="12" style="1083" customWidth="1"/>
    <col min="6" max="7" width="10.375" style="1083" customWidth="1"/>
    <col min="8" max="8" width="10.5" style="1083" customWidth="1"/>
    <col min="9" max="9" width="13.5" style="1083" customWidth="1"/>
    <col min="10" max="10" width="10.375" style="1083" customWidth="1"/>
    <col min="11" max="11" width="10.875" style="1083" customWidth="1"/>
    <col min="12" max="12" width="10" style="1083" customWidth="1"/>
    <col min="13" max="13" width="11.625" style="1083" customWidth="1"/>
    <col min="14" max="19" width="11.75" style="1083" customWidth="1"/>
    <col min="20" max="20" width="7.5" style="1083" customWidth="1"/>
    <col min="21" max="21" width="9" style="1083"/>
    <col min="22" max="22" width="4.375" style="1083" customWidth="1"/>
    <col min="23" max="27" width="9" style="1083"/>
    <col min="28" max="28" width="9.875" style="1083" customWidth="1"/>
    <col min="29" max="256" width="9" style="1083"/>
    <col min="257" max="257" width="11.125" style="1083" customWidth="1"/>
    <col min="258" max="258" width="14.25" style="1083" customWidth="1"/>
    <col min="259" max="260" width="10.375" style="1083" customWidth="1"/>
    <col min="261" max="261" width="12" style="1083" customWidth="1"/>
    <col min="262" max="263" width="10.375" style="1083" customWidth="1"/>
    <col min="264" max="264" width="10.5" style="1083" customWidth="1"/>
    <col min="265" max="265" width="13.5" style="1083" customWidth="1"/>
    <col min="266" max="266" width="10.375" style="1083" customWidth="1"/>
    <col min="267" max="267" width="10.875" style="1083" customWidth="1"/>
    <col min="268" max="268" width="10" style="1083" customWidth="1"/>
    <col min="269" max="269" width="11.625" style="1083" customWidth="1"/>
    <col min="270" max="275" width="11.75" style="1083" customWidth="1"/>
    <col min="276" max="276" width="7.5" style="1083" customWidth="1"/>
    <col min="277" max="277" width="9" style="1083"/>
    <col min="278" max="278" width="4.375" style="1083" customWidth="1"/>
    <col min="279" max="283" width="9" style="1083"/>
    <col min="284" max="284" width="9.875" style="1083" customWidth="1"/>
    <col min="285" max="512" width="9" style="1083"/>
    <col min="513" max="513" width="11.125" style="1083" customWidth="1"/>
    <col min="514" max="514" width="14.25" style="1083" customWidth="1"/>
    <col min="515" max="516" width="10.375" style="1083" customWidth="1"/>
    <col min="517" max="517" width="12" style="1083" customWidth="1"/>
    <col min="518" max="519" width="10.375" style="1083" customWidth="1"/>
    <col min="520" max="520" width="10.5" style="1083" customWidth="1"/>
    <col min="521" max="521" width="13.5" style="1083" customWidth="1"/>
    <col min="522" max="522" width="10.375" style="1083" customWidth="1"/>
    <col min="523" max="523" width="10.875" style="1083" customWidth="1"/>
    <col min="524" max="524" width="10" style="1083" customWidth="1"/>
    <col min="525" max="525" width="11.625" style="1083" customWidth="1"/>
    <col min="526" max="531" width="11.75" style="1083" customWidth="1"/>
    <col min="532" max="532" width="7.5" style="1083" customWidth="1"/>
    <col min="533" max="533" width="9" style="1083"/>
    <col min="534" max="534" width="4.375" style="1083" customWidth="1"/>
    <col min="535" max="539" width="9" style="1083"/>
    <col min="540" max="540" width="9.875" style="1083" customWidth="1"/>
    <col min="541" max="768" width="9" style="1083"/>
    <col min="769" max="769" width="11.125" style="1083" customWidth="1"/>
    <col min="770" max="770" width="14.25" style="1083" customWidth="1"/>
    <col min="771" max="772" width="10.375" style="1083" customWidth="1"/>
    <col min="773" max="773" width="12" style="1083" customWidth="1"/>
    <col min="774" max="775" width="10.375" style="1083" customWidth="1"/>
    <col min="776" max="776" width="10.5" style="1083" customWidth="1"/>
    <col min="777" max="777" width="13.5" style="1083" customWidth="1"/>
    <col min="778" max="778" width="10.375" style="1083" customWidth="1"/>
    <col min="779" max="779" width="10.875" style="1083" customWidth="1"/>
    <col min="780" max="780" width="10" style="1083" customWidth="1"/>
    <col min="781" max="781" width="11.625" style="1083" customWidth="1"/>
    <col min="782" max="787" width="11.75" style="1083" customWidth="1"/>
    <col min="788" max="788" width="7.5" style="1083" customWidth="1"/>
    <col min="789" max="789" width="9" style="1083"/>
    <col min="790" max="790" width="4.375" style="1083" customWidth="1"/>
    <col min="791" max="795" width="9" style="1083"/>
    <col min="796" max="796" width="9.875" style="1083" customWidth="1"/>
    <col min="797" max="1024" width="9" style="1083"/>
    <col min="1025" max="1025" width="11.125" style="1083" customWidth="1"/>
    <col min="1026" max="1026" width="14.25" style="1083" customWidth="1"/>
    <col min="1027" max="1028" width="10.375" style="1083" customWidth="1"/>
    <col min="1029" max="1029" width="12" style="1083" customWidth="1"/>
    <col min="1030" max="1031" width="10.375" style="1083" customWidth="1"/>
    <col min="1032" max="1032" width="10.5" style="1083" customWidth="1"/>
    <col min="1033" max="1033" width="13.5" style="1083" customWidth="1"/>
    <col min="1034" max="1034" width="10.375" style="1083" customWidth="1"/>
    <col min="1035" max="1035" width="10.875" style="1083" customWidth="1"/>
    <col min="1036" max="1036" width="10" style="1083" customWidth="1"/>
    <col min="1037" max="1037" width="11.625" style="1083" customWidth="1"/>
    <col min="1038" max="1043" width="11.75" style="1083" customWidth="1"/>
    <col min="1044" max="1044" width="7.5" style="1083" customWidth="1"/>
    <col min="1045" max="1045" width="9" style="1083"/>
    <col min="1046" max="1046" width="4.375" style="1083" customWidth="1"/>
    <col min="1047" max="1051" width="9" style="1083"/>
    <col min="1052" max="1052" width="9.875" style="1083" customWidth="1"/>
    <col min="1053" max="1280" width="9" style="1083"/>
    <col min="1281" max="1281" width="11.125" style="1083" customWidth="1"/>
    <col min="1282" max="1282" width="14.25" style="1083" customWidth="1"/>
    <col min="1283" max="1284" width="10.375" style="1083" customWidth="1"/>
    <col min="1285" max="1285" width="12" style="1083" customWidth="1"/>
    <col min="1286" max="1287" width="10.375" style="1083" customWidth="1"/>
    <col min="1288" max="1288" width="10.5" style="1083" customWidth="1"/>
    <col min="1289" max="1289" width="13.5" style="1083" customWidth="1"/>
    <col min="1290" max="1290" width="10.375" style="1083" customWidth="1"/>
    <col min="1291" max="1291" width="10.875" style="1083" customWidth="1"/>
    <col min="1292" max="1292" width="10" style="1083" customWidth="1"/>
    <col min="1293" max="1293" width="11.625" style="1083" customWidth="1"/>
    <col min="1294" max="1299" width="11.75" style="1083" customWidth="1"/>
    <col min="1300" max="1300" width="7.5" style="1083" customWidth="1"/>
    <col min="1301" max="1301" width="9" style="1083"/>
    <col min="1302" max="1302" width="4.375" style="1083" customWidth="1"/>
    <col min="1303" max="1307" width="9" style="1083"/>
    <col min="1308" max="1308" width="9.875" style="1083" customWidth="1"/>
    <col min="1309" max="1536" width="9" style="1083"/>
    <col min="1537" max="1537" width="11.125" style="1083" customWidth="1"/>
    <col min="1538" max="1538" width="14.25" style="1083" customWidth="1"/>
    <col min="1539" max="1540" width="10.375" style="1083" customWidth="1"/>
    <col min="1541" max="1541" width="12" style="1083" customWidth="1"/>
    <col min="1542" max="1543" width="10.375" style="1083" customWidth="1"/>
    <col min="1544" max="1544" width="10.5" style="1083" customWidth="1"/>
    <col min="1545" max="1545" width="13.5" style="1083" customWidth="1"/>
    <col min="1546" max="1546" width="10.375" style="1083" customWidth="1"/>
    <col min="1547" max="1547" width="10.875" style="1083" customWidth="1"/>
    <col min="1548" max="1548" width="10" style="1083" customWidth="1"/>
    <col min="1549" max="1549" width="11.625" style="1083" customWidth="1"/>
    <col min="1550" max="1555" width="11.75" style="1083" customWidth="1"/>
    <col min="1556" max="1556" width="7.5" style="1083" customWidth="1"/>
    <col min="1557" max="1557" width="9" style="1083"/>
    <col min="1558" max="1558" width="4.375" style="1083" customWidth="1"/>
    <col min="1559" max="1563" width="9" style="1083"/>
    <col min="1564" max="1564" width="9.875" style="1083" customWidth="1"/>
    <col min="1565" max="1792" width="9" style="1083"/>
    <col min="1793" max="1793" width="11.125" style="1083" customWidth="1"/>
    <col min="1794" max="1794" width="14.25" style="1083" customWidth="1"/>
    <col min="1795" max="1796" width="10.375" style="1083" customWidth="1"/>
    <col min="1797" max="1797" width="12" style="1083" customWidth="1"/>
    <col min="1798" max="1799" width="10.375" style="1083" customWidth="1"/>
    <col min="1800" max="1800" width="10.5" style="1083" customWidth="1"/>
    <col min="1801" max="1801" width="13.5" style="1083" customWidth="1"/>
    <col min="1802" max="1802" width="10.375" style="1083" customWidth="1"/>
    <col min="1803" max="1803" width="10.875" style="1083" customWidth="1"/>
    <col min="1804" max="1804" width="10" style="1083" customWidth="1"/>
    <col min="1805" max="1805" width="11.625" style="1083" customWidth="1"/>
    <col min="1806" max="1811" width="11.75" style="1083" customWidth="1"/>
    <col min="1812" max="1812" width="7.5" style="1083" customWidth="1"/>
    <col min="1813" max="1813" width="9" style="1083"/>
    <col min="1814" max="1814" width="4.375" style="1083" customWidth="1"/>
    <col min="1815" max="1819" width="9" style="1083"/>
    <col min="1820" max="1820" width="9.875" style="1083" customWidth="1"/>
    <col min="1821" max="2048" width="9" style="1083"/>
    <col min="2049" max="2049" width="11.125" style="1083" customWidth="1"/>
    <col min="2050" max="2050" width="14.25" style="1083" customWidth="1"/>
    <col min="2051" max="2052" width="10.375" style="1083" customWidth="1"/>
    <col min="2053" max="2053" width="12" style="1083" customWidth="1"/>
    <col min="2054" max="2055" width="10.375" style="1083" customWidth="1"/>
    <col min="2056" max="2056" width="10.5" style="1083" customWidth="1"/>
    <col min="2057" max="2057" width="13.5" style="1083" customWidth="1"/>
    <col min="2058" max="2058" width="10.375" style="1083" customWidth="1"/>
    <col min="2059" max="2059" width="10.875" style="1083" customWidth="1"/>
    <col min="2060" max="2060" width="10" style="1083" customWidth="1"/>
    <col min="2061" max="2061" width="11.625" style="1083" customWidth="1"/>
    <col min="2062" max="2067" width="11.75" style="1083" customWidth="1"/>
    <col min="2068" max="2068" width="7.5" style="1083" customWidth="1"/>
    <col min="2069" max="2069" width="9" style="1083"/>
    <col min="2070" max="2070" width="4.375" style="1083" customWidth="1"/>
    <col min="2071" max="2075" width="9" style="1083"/>
    <col min="2076" max="2076" width="9.875" style="1083" customWidth="1"/>
    <col min="2077" max="2304" width="9" style="1083"/>
    <col min="2305" max="2305" width="11.125" style="1083" customWidth="1"/>
    <col min="2306" max="2306" width="14.25" style="1083" customWidth="1"/>
    <col min="2307" max="2308" width="10.375" style="1083" customWidth="1"/>
    <col min="2309" max="2309" width="12" style="1083" customWidth="1"/>
    <col min="2310" max="2311" width="10.375" style="1083" customWidth="1"/>
    <col min="2312" max="2312" width="10.5" style="1083" customWidth="1"/>
    <col min="2313" max="2313" width="13.5" style="1083" customWidth="1"/>
    <col min="2314" max="2314" width="10.375" style="1083" customWidth="1"/>
    <col min="2315" max="2315" width="10.875" style="1083" customWidth="1"/>
    <col min="2316" max="2316" width="10" style="1083" customWidth="1"/>
    <col min="2317" max="2317" width="11.625" style="1083" customWidth="1"/>
    <col min="2318" max="2323" width="11.75" style="1083" customWidth="1"/>
    <col min="2324" max="2324" width="7.5" style="1083" customWidth="1"/>
    <col min="2325" max="2325" width="9" style="1083"/>
    <col min="2326" max="2326" width="4.375" style="1083" customWidth="1"/>
    <col min="2327" max="2331" width="9" style="1083"/>
    <col min="2332" max="2332" width="9.875" style="1083" customWidth="1"/>
    <col min="2333" max="2560" width="9" style="1083"/>
    <col min="2561" max="2561" width="11.125" style="1083" customWidth="1"/>
    <col min="2562" max="2562" width="14.25" style="1083" customWidth="1"/>
    <col min="2563" max="2564" width="10.375" style="1083" customWidth="1"/>
    <col min="2565" max="2565" width="12" style="1083" customWidth="1"/>
    <col min="2566" max="2567" width="10.375" style="1083" customWidth="1"/>
    <col min="2568" max="2568" width="10.5" style="1083" customWidth="1"/>
    <col min="2569" max="2569" width="13.5" style="1083" customWidth="1"/>
    <col min="2570" max="2570" width="10.375" style="1083" customWidth="1"/>
    <col min="2571" max="2571" width="10.875" style="1083" customWidth="1"/>
    <col min="2572" max="2572" width="10" style="1083" customWidth="1"/>
    <col min="2573" max="2573" width="11.625" style="1083" customWidth="1"/>
    <col min="2574" max="2579" width="11.75" style="1083" customWidth="1"/>
    <col min="2580" max="2580" width="7.5" style="1083" customWidth="1"/>
    <col min="2581" max="2581" width="9" style="1083"/>
    <col min="2582" max="2582" width="4.375" style="1083" customWidth="1"/>
    <col min="2583" max="2587" width="9" style="1083"/>
    <col min="2588" max="2588" width="9.875" style="1083" customWidth="1"/>
    <col min="2589" max="2816" width="9" style="1083"/>
    <col min="2817" max="2817" width="11.125" style="1083" customWidth="1"/>
    <col min="2818" max="2818" width="14.25" style="1083" customWidth="1"/>
    <col min="2819" max="2820" width="10.375" style="1083" customWidth="1"/>
    <col min="2821" max="2821" width="12" style="1083" customWidth="1"/>
    <col min="2822" max="2823" width="10.375" style="1083" customWidth="1"/>
    <col min="2824" max="2824" width="10.5" style="1083" customWidth="1"/>
    <col min="2825" max="2825" width="13.5" style="1083" customWidth="1"/>
    <col min="2826" max="2826" width="10.375" style="1083" customWidth="1"/>
    <col min="2827" max="2827" width="10.875" style="1083" customWidth="1"/>
    <col min="2828" max="2828" width="10" style="1083" customWidth="1"/>
    <col min="2829" max="2829" width="11.625" style="1083" customWidth="1"/>
    <col min="2830" max="2835" width="11.75" style="1083" customWidth="1"/>
    <col min="2836" max="2836" width="7.5" style="1083" customWidth="1"/>
    <col min="2837" max="2837" width="9" style="1083"/>
    <col min="2838" max="2838" width="4.375" style="1083" customWidth="1"/>
    <col min="2839" max="2843" width="9" style="1083"/>
    <col min="2844" max="2844" width="9.875" style="1083" customWidth="1"/>
    <col min="2845" max="3072" width="9" style="1083"/>
    <col min="3073" max="3073" width="11.125" style="1083" customWidth="1"/>
    <col min="3074" max="3074" width="14.25" style="1083" customWidth="1"/>
    <col min="3075" max="3076" width="10.375" style="1083" customWidth="1"/>
    <col min="3077" max="3077" width="12" style="1083" customWidth="1"/>
    <col min="3078" max="3079" width="10.375" style="1083" customWidth="1"/>
    <col min="3080" max="3080" width="10.5" style="1083" customWidth="1"/>
    <col min="3081" max="3081" width="13.5" style="1083" customWidth="1"/>
    <col min="3082" max="3082" width="10.375" style="1083" customWidth="1"/>
    <col min="3083" max="3083" width="10.875" style="1083" customWidth="1"/>
    <col min="3084" max="3084" width="10" style="1083" customWidth="1"/>
    <col min="3085" max="3085" width="11.625" style="1083" customWidth="1"/>
    <col min="3086" max="3091" width="11.75" style="1083" customWidth="1"/>
    <col min="3092" max="3092" width="7.5" style="1083" customWidth="1"/>
    <col min="3093" max="3093" width="9" style="1083"/>
    <col min="3094" max="3094" width="4.375" style="1083" customWidth="1"/>
    <col min="3095" max="3099" width="9" style="1083"/>
    <col min="3100" max="3100" width="9.875" style="1083" customWidth="1"/>
    <col min="3101" max="3328" width="9" style="1083"/>
    <col min="3329" max="3329" width="11.125" style="1083" customWidth="1"/>
    <col min="3330" max="3330" width="14.25" style="1083" customWidth="1"/>
    <col min="3331" max="3332" width="10.375" style="1083" customWidth="1"/>
    <col min="3333" max="3333" width="12" style="1083" customWidth="1"/>
    <col min="3334" max="3335" width="10.375" style="1083" customWidth="1"/>
    <col min="3336" max="3336" width="10.5" style="1083" customWidth="1"/>
    <col min="3337" max="3337" width="13.5" style="1083" customWidth="1"/>
    <col min="3338" max="3338" width="10.375" style="1083" customWidth="1"/>
    <col min="3339" max="3339" width="10.875" style="1083" customWidth="1"/>
    <col min="3340" max="3340" width="10" style="1083" customWidth="1"/>
    <col min="3341" max="3341" width="11.625" style="1083" customWidth="1"/>
    <col min="3342" max="3347" width="11.75" style="1083" customWidth="1"/>
    <col min="3348" max="3348" width="7.5" style="1083" customWidth="1"/>
    <col min="3349" max="3349" width="9" style="1083"/>
    <col min="3350" max="3350" width="4.375" style="1083" customWidth="1"/>
    <col min="3351" max="3355" width="9" style="1083"/>
    <col min="3356" max="3356" width="9.875" style="1083" customWidth="1"/>
    <col min="3357" max="3584" width="9" style="1083"/>
    <col min="3585" max="3585" width="11.125" style="1083" customWidth="1"/>
    <col min="3586" max="3586" width="14.25" style="1083" customWidth="1"/>
    <col min="3587" max="3588" width="10.375" style="1083" customWidth="1"/>
    <col min="3589" max="3589" width="12" style="1083" customWidth="1"/>
    <col min="3590" max="3591" width="10.375" style="1083" customWidth="1"/>
    <col min="3592" max="3592" width="10.5" style="1083" customWidth="1"/>
    <col min="3593" max="3593" width="13.5" style="1083" customWidth="1"/>
    <col min="3594" max="3594" width="10.375" style="1083" customWidth="1"/>
    <col min="3595" max="3595" width="10.875" style="1083" customWidth="1"/>
    <col min="3596" max="3596" width="10" style="1083" customWidth="1"/>
    <col min="3597" max="3597" width="11.625" style="1083" customWidth="1"/>
    <col min="3598" max="3603" width="11.75" style="1083" customWidth="1"/>
    <col min="3604" max="3604" width="7.5" style="1083" customWidth="1"/>
    <col min="3605" max="3605" width="9" style="1083"/>
    <col min="3606" max="3606" width="4.375" style="1083" customWidth="1"/>
    <col min="3607" max="3611" width="9" style="1083"/>
    <col min="3612" max="3612" width="9.875" style="1083" customWidth="1"/>
    <col min="3613" max="3840" width="9" style="1083"/>
    <col min="3841" max="3841" width="11.125" style="1083" customWidth="1"/>
    <col min="3842" max="3842" width="14.25" style="1083" customWidth="1"/>
    <col min="3843" max="3844" width="10.375" style="1083" customWidth="1"/>
    <col min="3845" max="3845" width="12" style="1083" customWidth="1"/>
    <col min="3846" max="3847" width="10.375" style="1083" customWidth="1"/>
    <col min="3848" max="3848" width="10.5" style="1083" customWidth="1"/>
    <col min="3849" max="3849" width="13.5" style="1083" customWidth="1"/>
    <col min="3850" max="3850" width="10.375" style="1083" customWidth="1"/>
    <col min="3851" max="3851" width="10.875" style="1083" customWidth="1"/>
    <col min="3852" max="3852" width="10" style="1083" customWidth="1"/>
    <col min="3853" max="3853" width="11.625" style="1083" customWidth="1"/>
    <col min="3854" max="3859" width="11.75" style="1083" customWidth="1"/>
    <col min="3860" max="3860" width="7.5" style="1083" customWidth="1"/>
    <col min="3861" max="3861" width="9" style="1083"/>
    <col min="3862" max="3862" width="4.375" style="1083" customWidth="1"/>
    <col min="3863" max="3867" width="9" style="1083"/>
    <col min="3868" max="3868" width="9.875" style="1083" customWidth="1"/>
    <col min="3869" max="4096" width="9" style="1083"/>
    <col min="4097" max="4097" width="11.125" style="1083" customWidth="1"/>
    <col min="4098" max="4098" width="14.25" style="1083" customWidth="1"/>
    <col min="4099" max="4100" width="10.375" style="1083" customWidth="1"/>
    <col min="4101" max="4101" width="12" style="1083" customWidth="1"/>
    <col min="4102" max="4103" width="10.375" style="1083" customWidth="1"/>
    <col min="4104" max="4104" width="10.5" style="1083" customWidth="1"/>
    <col min="4105" max="4105" width="13.5" style="1083" customWidth="1"/>
    <col min="4106" max="4106" width="10.375" style="1083" customWidth="1"/>
    <col min="4107" max="4107" width="10.875" style="1083" customWidth="1"/>
    <col min="4108" max="4108" width="10" style="1083" customWidth="1"/>
    <col min="4109" max="4109" width="11.625" style="1083" customWidth="1"/>
    <col min="4110" max="4115" width="11.75" style="1083" customWidth="1"/>
    <col min="4116" max="4116" width="7.5" style="1083" customWidth="1"/>
    <col min="4117" max="4117" width="9" style="1083"/>
    <col min="4118" max="4118" width="4.375" style="1083" customWidth="1"/>
    <col min="4119" max="4123" width="9" style="1083"/>
    <col min="4124" max="4124" width="9.875" style="1083" customWidth="1"/>
    <col min="4125" max="4352" width="9" style="1083"/>
    <col min="4353" max="4353" width="11.125" style="1083" customWidth="1"/>
    <col min="4354" max="4354" width="14.25" style="1083" customWidth="1"/>
    <col min="4355" max="4356" width="10.375" style="1083" customWidth="1"/>
    <col min="4357" max="4357" width="12" style="1083" customWidth="1"/>
    <col min="4358" max="4359" width="10.375" style="1083" customWidth="1"/>
    <col min="4360" max="4360" width="10.5" style="1083" customWidth="1"/>
    <col min="4361" max="4361" width="13.5" style="1083" customWidth="1"/>
    <col min="4362" max="4362" width="10.375" style="1083" customWidth="1"/>
    <col min="4363" max="4363" width="10.875" style="1083" customWidth="1"/>
    <col min="4364" max="4364" width="10" style="1083" customWidth="1"/>
    <col min="4365" max="4365" width="11.625" style="1083" customWidth="1"/>
    <col min="4366" max="4371" width="11.75" style="1083" customWidth="1"/>
    <col min="4372" max="4372" width="7.5" style="1083" customWidth="1"/>
    <col min="4373" max="4373" width="9" style="1083"/>
    <col min="4374" max="4374" width="4.375" style="1083" customWidth="1"/>
    <col min="4375" max="4379" width="9" style="1083"/>
    <col min="4380" max="4380" width="9.875" style="1083" customWidth="1"/>
    <col min="4381" max="4608" width="9" style="1083"/>
    <col min="4609" max="4609" width="11.125" style="1083" customWidth="1"/>
    <col min="4610" max="4610" width="14.25" style="1083" customWidth="1"/>
    <col min="4611" max="4612" width="10.375" style="1083" customWidth="1"/>
    <col min="4613" max="4613" width="12" style="1083" customWidth="1"/>
    <col min="4614" max="4615" width="10.375" style="1083" customWidth="1"/>
    <col min="4616" max="4616" width="10.5" style="1083" customWidth="1"/>
    <col min="4617" max="4617" width="13.5" style="1083" customWidth="1"/>
    <col min="4618" max="4618" width="10.375" style="1083" customWidth="1"/>
    <col min="4619" max="4619" width="10.875" style="1083" customWidth="1"/>
    <col min="4620" max="4620" width="10" style="1083" customWidth="1"/>
    <col min="4621" max="4621" width="11.625" style="1083" customWidth="1"/>
    <col min="4622" max="4627" width="11.75" style="1083" customWidth="1"/>
    <col min="4628" max="4628" width="7.5" style="1083" customWidth="1"/>
    <col min="4629" max="4629" width="9" style="1083"/>
    <col min="4630" max="4630" width="4.375" style="1083" customWidth="1"/>
    <col min="4631" max="4635" width="9" style="1083"/>
    <col min="4636" max="4636" width="9.875" style="1083" customWidth="1"/>
    <col min="4637" max="4864" width="9" style="1083"/>
    <col min="4865" max="4865" width="11.125" style="1083" customWidth="1"/>
    <col min="4866" max="4866" width="14.25" style="1083" customWidth="1"/>
    <col min="4867" max="4868" width="10.375" style="1083" customWidth="1"/>
    <col min="4869" max="4869" width="12" style="1083" customWidth="1"/>
    <col min="4870" max="4871" width="10.375" style="1083" customWidth="1"/>
    <col min="4872" max="4872" width="10.5" style="1083" customWidth="1"/>
    <col min="4873" max="4873" width="13.5" style="1083" customWidth="1"/>
    <col min="4874" max="4874" width="10.375" style="1083" customWidth="1"/>
    <col min="4875" max="4875" width="10.875" style="1083" customWidth="1"/>
    <col min="4876" max="4876" width="10" style="1083" customWidth="1"/>
    <col min="4877" max="4877" width="11.625" style="1083" customWidth="1"/>
    <col min="4878" max="4883" width="11.75" style="1083" customWidth="1"/>
    <col min="4884" max="4884" width="7.5" style="1083" customWidth="1"/>
    <col min="4885" max="4885" width="9" style="1083"/>
    <col min="4886" max="4886" width="4.375" style="1083" customWidth="1"/>
    <col min="4887" max="4891" width="9" style="1083"/>
    <col min="4892" max="4892" width="9.875" style="1083" customWidth="1"/>
    <col min="4893" max="5120" width="9" style="1083"/>
    <col min="5121" max="5121" width="11.125" style="1083" customWidth="1"/>
    <col min="5122" max="5122" width="14.25" style="1083" customWidth="1"/>
    <col min="5123" max="5124" width="10.375" style="1083" customWidth="1"/>
    <col min="5125" max="5125" width="12" style="1083" customWidth="1"/>
    <col min="5126" max="5127" width="10.375" style="1083" customWidth="1"/>
    <col min="5128" max="5128" width="10.5" style="1083" customWidth="1"/>
    <col min="5129" max="5129" width="13.5" style="1083" customWidth="1"/>
    <col min="5130" max="5130" width="10.375" style="1083" customWidth="1"/>
    <col min="5131" max="5131" width="10.875" style="1083" customWidth="1"/>
    <col min="5132" max="5132" width="10" style="1083" customWidth="1"/>
    <col min="5133" max="5133" width="11.625" style="1083" customWidth="1"/>
    <col min="5134" max="5139" width="11.75" style="1083" customWidth="1"/>
    <col min="5140" max="5140" width="7.5" style="1083" customWidth="1"/>
    <col min="5141" max="5141" width="9" style="1083"/>
    <col min="5142" max="5142" width="4.375" style="1083" customWidth="1"/>
    <col min="5143" max="5147" width="9" style="1083"/>
    <col min="5148" max="5148" width="9.875" style="1083" customWidth="1"/>
    <col min="5149" max="5376" width="9" style="1083"/>
    <col min="5377" max="5377" width="11.125" style="1083" customWidth="1"/>
    <col min="5378" max="5378" width="14.25" style="1083" customWidth="1"/>
    <col min="5379" max="5380" width="10.375" style="1083" customWidth="1"/>
    <col min="5381" max="5381" width="12" style="1083" customWidth="1"/>
    <col min="5382" max="5383" width="10.375" style="1083" customWidth="1"/>
    <col min="5384" max="5384" width="10.5" style="1083" customWidth="1"/>
    <col min="5385" max="5385" width="13.5" style="1083" customWidth="1"/>
    <col min="5386" max="5386" width="10.375" style="1083" customWidth="1"/>
    <col min="5387" max="5387" width="10.875" style="1083" customWidth="1"/>
    <col min="5388" max="5388" width="10" style="1083" customWidth="1"/>
    <col min="5389" max="5389" width="11.625" style="1083" customWidth="1"/>
    <col min="5390" max="5395" width="11.75" style="1083" customWidth="1"/>
    <col min="5396" max="5396" width="7.5" style="1083" customWidth="1"/>
    <col min="5397" max="5397" width="9" style="1083"/>
    <col min="5398" max="5398" width="4.375" style="1083" customWidth="1"/>
    <col min="5399" max="5403" width="9" style="1083"/>
    <col min="5404" max="5404" width="9.875" style="1083" customWidth="1"/>
    <col min="5405" max="5632" width="9" style="1083"/>
    <col min="5633" max="5633" width="11.125" style="1083" customWidth="1"/>
    <col min="5634" max="5634" width="14.25" style="1083" customWidth="1"/>
    <col min="5635" max="5636" width="10.375" style="1083" customWidth="1"/>
    <col min="5637" max="5637" width="12" style="1083" customWidth="1"/>
    <col min="5638" max="5639" width="10.375" style="1083" customWidth="1"/>
    <col min="5640" max="5640" width="10.5" style="1083" customWidth="1"/>
    <col min="5641" max="5641" width="13.5" style="1083" customWidth="1"/>
    <col min="5642" max="5642" width="10.375" style="1083" customWidth="1"/>
    <col min="5643" max="5643" width="10.875" style="1083" customWidth="1"/>
    <col min="5644" max="5644" width="10" style="1083" customWidth="1"/>
    <col min="5645" max="5645" width="11.625" style="1083" customWidth="1"/>
    <col min="5646" max="5651" width="11.75" style="1083" customWidth="1"/>
    <col min="5652" max="5652" width="7.5" style="1083" customWidth="1"/>
    <col min="5653" max="5653" width="9" style="1083"/>
    <col min="5654" max="5654" width="4.375" style="1083" customWidth="1"/>
    <col min="5655" max="5659" width="9" style="1083"/>
    <col min="5660" max="5660" width="9.875" style="1083" customWidth="1"/>
    <col min="5661" max="5888" width="9" style="1083"/>
    <col min="5889" max="5889" width="11.125" style="1083" customWidth="1"/>
    <col min="5890" max="5890" width="14.25" style="1083" customWidth="1"/>
    <col min="5891" max="5892" width="10.375" style="1083" customWidth="1"/>
    <col min="5893" max="5893" width="12" style="1083" customWidth="1"/>
    <col min="5894" max="5895" width="10.375" style="1083" customWidth="1"/>
    <col min="5896" max="5896" width="10.5" style="1083" customWidth="1"/>
    <col min="5897" max="5897" width="13.5" style="1083" customWidth="1"/>
    <col min="5898" max="5898" width="10.375" style="1083" customWidth="1"/>
    <col min="5899" max="5899" width="10.875" style="1083" customWidth="1"/>
    <col min="5900" max="5900" width="10" style="1083" customWidth="1"/>
    <col min="5901" max="5901" width="11.625" style="1083" customWidth="1"/>
    <col min="5902" max="5907" width="11.75" style="1083" customWidth="1"/>
    <col min="5908" max="5908" width="7.5" style="1083" customWidth="1"/>
    <col min="5909" max="5909" width="9" style="1083"/>
    <col min="5910" max="5910" width="4.375" style="1083" customWidth="1"/>
    <col min="5911" max="5915" width="9" style="1083"/>
    <col min="5916" max="5916" width="9.875" style="1083" customWidth="1"/>
    <col min="5917" max="6144" width="9" style="1083"/>
    <col min="6145" max="6145" width="11.125" style="1083" customWidth="1"/>
    <col min="6146" max="6146" width="14.25" style="1083" customWidth="1"/>
    <col min="6147" max="6148" width="10.375" style="1083" customWidth="1"/>
    <col min="6149" max="6149" width="12" style="1083" customWidth="1"/>
    <col min="6150" max="6151" width="10.375" style="1083" customWidth="1"/>
    <col min="6152" max="6152" width="10.5" style="1083" customWidth="1"/>
    <col min="6153" max="6153" width="13.5" style="1083" customWidth="1"/>
    <col min="6154" max="6154" width="10.375" style="1083" customWidth="1"/>
    <col min="6155" max="6155" width="10.875" style="1083" customWidth="1"/>
    <col min="6156" max="6156" width="10" style="1083" customWidth="1"/>
    <col min="6157" max="6157" width="11.625" style="1083" customWidth="1"/>
    <col min="6158" max="6163" width="11.75" style="1083" customWidth="1"/>
    <col min="6164" max="6164" width="7.5" style="1083" customWidth="1"/>
    <col min="6165" max="6165" width="9" style="1083"/>
    <col min="6166" max="6166" width="4.375" style="1083" customWidth="1"/>
    <col min="6167" max="6171" width="9" style="1083"/>
    <col min="6172" max="6172" width="9.875" style="1083" customWidth="1"/>
    <col min="6173" max="6400" width="9" style="1083"/>
    <col min="6401" max="6401" width="11.125" style="1083" customWidth="1"/>
    <col min="6402" max="6402" width="14.25" style="1083" customWidth="1"/>
    <col min="6403" max="6404" width="10.375" style="1083" customWidth="1"/>
    <col min="6405" max="6405" width="12" style="1083" customWidth="1"/>
    <col min="6406" max="6407" width="10.375" style="1083" customWidth="1"/>
    <col min="6408" max="6408" width="10.5" style="1083" customWidth="1"/>
    <col min="6409" max="6409" width="13.5" style="1083" customWidth="1"/>
    <col min="6410" max="6410" width="10.375" style="1083" customWidth="1"/>
    <col min="6411" max="6411" width="10.875" style="1083" customWidth="1"/>
    <col min="6412" max="6412" width="10" style="1083" customWidth="1"/>
    <col min="6413" max="6413" width="11.625" style="1083" customWidth="1"/>
    <col min="6414" max="6419" width="11.75" style="1083" customWidth="1"/>
    <col min="6420" max="6420" width="7.5" style="1083" customWidth="1"/>
    <col min="6421" max="6421" width="9" style="1083"/>
    <col min="6422" max="6422" width="4.375" style="1083" customWidth="1"/>
    <col min="6423" max="6427" width="9" style="1083"/>
    <col min="6428" max="6428" width="9.875" style="1083" customWidth="1"/>
    <col min="6429" max="6656" width="9" style="1083"/>
    <col min="6657" max="6657" width="11.125" style="1083" customWidth="1"/>
    <col min="6658" max="6658" width="14.25" style="1083" customWidth="1"/>
    <col min="6659" max="6660" width="10.375" style="1083" customWidth="1"/>
    <col min="6661" max="6661" width="12" style="1083" customWidth="1"/>
    <col min="6662" max="6663" width="10.375" style="1083" customWidth="1"/>
    <col min="6664" max="6664" width="10.5" style="1083" customWidth="1"/>
    <col min="6665" max="6665" width="13.5" style="1083" customWidth="1"/>
    <col min="6666" max="6666" width="10.375" style="1083" customWidth="1"/>
    <col min="6667" max="6667" width="10.875" style="1083" customWidth="1"/>
    <col min="6668" max="6668" width="10" style="1083" customWidth="1"/>
    <col min="6669" max="6669" width="11.625" style="1083" customWidth="1"/>
    <col min="6670" max="6675" width="11.75" style="1083" customWidth="1"/>
    <col min="6676" max="6676" width="7.5" style="1083" customWidth="1"/>
    <col min="6677" max="6677" width="9" style="1083"/>
    <col min="6678" max="6678" width="4.375" style="1083" customWidth="1"/>
    <col min="6679" max="6683" width="9" style="1083"/>
    <col min="6684" max="6684" width="9.875" style="1083" customWidth="1"/>
    <col min="6685" max="6912" width="9" style="1083"/>
    <col min="6913" max="6913" width="11.125" style="1083" customWidth="1"/>
    <col min="6914" max="6914" width="14.25" style="1083" customWidth="1"/>
    <col min="6915" max="6916" width="10.375" style="1083" customWidth="1"/>
    <col min="6917" max="6917" width="12" style="1083" customWidth="1"/>
    <col min="6918" max="6919" width="10.375" style="1083" customWidth="1"/>
    <col min="6920" max="6920" width="10.5" style="1083" customWidth="1"/>
    <col min="6921" max="6921" width="13.5" style="1083" customWidth="1"/>
    <col min="6922" max="6922" width="10.375" style="1083" customWidth="1"/>
    <col min="6923" max="6923" width="10.875" style="1083" customWidth="1"/>
    <col min="6924" max="6924" width="10" style="1083" customWidth="1"/>
    <col min="6925" max="6925" width="11.625" style="1083" customWidth="1"/>
    <col min="6926" max="6931" width="11.75" style="1083" customWidth="1"/>
    <col min="6932" max="6932" width="7.5" style="1083" customWidth="1"/>
    <col min="6933" max="6933" width="9" style="1083"/>
    <col min="6934" max="6934" width="4.375" style="1083" customWidth="1"/>
    <col min="6935" max="6939" width="9" style="1083"/>
    <col min="6940" max="6940" width="9.875" style="1083" customWidth="1"/>
    <col min="6941" max="7168" width="9" style="1083"/>
    <col min="7169" max="7169" width="11.125" style="1083" customWidth="1"/>
    <col min="7170" max="7170" width="14.25" style="1083" customWidth="1"/>
    <col min="7171" max="7172" width="10.375" style="1083" customWidth="1"/>
    <col min="7173" max="7173" width="12" style="1083" customWidth="1"/>
    <col min="7174" max="7175" width="10.375" style="1083" customWidth="1"/>
    <col min="7176" max="7176" width="10.5" style="1083" customWidth="1"/>
    <col min="7177" max="7177" width="13.5" style="1083" customWidth="1"/>
    <col min="7178" max="7178" width="10.375" style="1083" customWidth="1"/>
    <col min="7179" max="7179" width="10.875" style="1083" customWidth="1"/>
    <col min="7180" max="7180" width="10" style="1083" customWidth="1"/>
    <col min="7181" max="7181" width="11.625" style="1083" customWidth="1"/>
    <col min="7182" max="7187" width="11.75" style="1083" customWidth="1"/>
    <col min="7188" max="7188" width="7.5" style="1083" customWidth="1"/>
    <col min="7189" max="7189" width="9" style="1083"/>
    <col min="7190" max="7190" width="4.375" style="1083" customWidth="1"/>
    <col min="7191" max="7195" width="9" style="1083"/>
    <col min="7196" max="7196" width="9.875" style="1083" customWidth="1"/>
    <col min="7197" max="7424" width="9" style="1083"/>
    <col min="7425" max="7425" width="11.125" style="1083" customWidth="1"/>
    <col min="7426" max="7426" width="14.25" style="1083" customWidth="1"/>
    <col min="7427" max="7428" width="10.375" style="1083" customWidth="1"/>
    <col min="7429" max="7429" width="12" style="1083" customWidth="1"/>
    <col min="7430" max="7431" width="10.375" style="1083" customWidth="1"/>
    <col min="7432" max="7432" width="10.5" style="1083" customWidth="1"/>
    <col min="7433" max="7433" width="13.5" style="1083" customWidth="1"/>
    <col min="7434" max="7434" width="10.375" style="1083" customWidth="1"/>
    <col min="7435" max="7435" width="10.875" style="1083" customWidth="1"/>
    <col min="7436" max="7436" width="10" style="1083" customWidth="1"/>
    <col min="7437" max="7437" width="11.625" style="1083" customWidth="1"/>
    <col min="7438" max="7443" width="11.75" style="1083" customWidth="1"/>
    <col min="7444" max="7444" width="7.5" style="1083" customWidth="1"/>
    <col min="7445" max="7445" width="9" style="1083"/>
    <col min="7446" max="7446" width="4.375" style="1083" customWidth="1"/>
    <col min="7447" max="7451" width="9" style="1083"/>
    <col min="7452" max="7452" width="9.875" style="1083" customWidth="1"/>
    <col min="7453" max="7680" width="9" style="1083"/>
    <col min="7681" max="7681" width="11.125" style="1083" customWidth="1"/>
    <col min="7682" max="7682" width="14.25" style="1083" customWidth="1"/>
    <col min="7683" max="7684" width="10.375" style="1083" customWidth="1"/>
    <col min="7685" max="7685" width="12" style="1083" customWidth="1"/>
    <col min="7686" max="7687" width="10.375" style="1083" customWidth="1"/>
    <col min="7688" max="7688" width="10.5" style="1083" customWidth="1"/>
    <col min="7689" max="7689" width="13.5" style="1083" customWidth="1"/>
    <col min="7690" max="7690" width="10.375" style="1083" customWidth="1"/>
    <col min="7691" max="7691" width="10.875" style="1083" customWidth="1"/>
    <col min="7692" max="7692" width="10" style="1083" customWidth="1"/>
    <col min="7693" max="7693" width="11.625" style="1083" customWidth="1"/>
    <col min="7694" max="7699" width="11.75" style="1083" customWidth="1"/>
    <col min="7700" max="7700" width="7.5" style="1083" customWidth="1"/>
    <col min="7701" max="7701" width="9" style="1083"/>
    <col min="7702" max="7702" width="4.375" style="1083" customWidth="1"/>
    <col min="7703" max="7707" width="9" style="1083"/>
    <col min="7708" max="7708" width="9.875" style="1083" customWidth="1"/>
    <col min="7709" max="7936" width="9" style="1083"/>
    <col min="7937" max="7937" width="11.125" style="1083" customWidth="1"/>
    <col min="7938" max="7938" width="14.25" style="1083" customWidth="1"/>
    <col min="7939" max="7940" width="10.375" style="1083" customWidth="1"/>
    <col min="7941" max="7941" width="12" style="1083" customWidth="1"/>
    <col min="7942" max="7943" width="10.375" style="1083" customWidth="1"/>
    <col min="7944" max="7944" width="10.5" style="1083" customWidth="1"/>
    <col min="7945" max="7945" width="13.5" style="1083" customWidth="1"/>
    <col min="7946" max="7946" width="10.375" style="1083" customWidth="1"/>
    <col min="7947" max="7947" width="10.875" style="1083" customWidth="1"/>
    <col min="7948" max="7948" width="10" style="1083" customWidth="1"/>
    <col min="7949" max="7949" width="11.625" style="1083" customWidth="1"/>
    <col min="7950" max="7955" width="11.75" style="1083" customWidth="1"/>
    <col min="7956" max="7956" width="7.5" style="1083" customWidth="1"/>
    <col min="7957" max="7957" width="9" style="1083"/>
    <col min="7958" max="7958" width="4.375" style="1083" customWidth="1"/>
    <col min="7959" max="7963" width="9" style="1083"/>
    <col min="7964" max="7964" width="9.875" style="1083" customWidth="1"/>
    <col min="7965" max="8192" width="9" style="1083"/>
    <col min="8193" max="8193" width="11.125" style="1083" customWidth="1"/>
    <col min="8194" max="8194" width="14.25" style="1083" customWidth="1"/>
    <col min="8195" max="8196" width="10.375" style="1083" customWidth="1"/>
    <col min="8197" max="8197" width="12" style="1083" customWidth="1"/>
    <col min="8198" max="8199" width="10.375" style="1083" customWidth="1"/>
    <col min="8200" max="8200" width="10.5" style="1083" customWidth="1"/>
    <col min="8201" max="8201" width="13.5" style="1083" customWidth="1"/>
    <col min="8202" max="8202" width="10.375" style="1083" customWidth="1"/>
    <col min="8203" max="8203" width="10.875" style="1083" customWidth="1"/>
    <col min="8204" max="8204" width="10" style="1083" customWidth="1"/>
    <col min="8205" max="8205" width="11.625" style="1083" customWidth="1"/>
    <col min="8206" max="8211" width="11.75" style="1083" customWidth="1"/>
    <col min="8212" max="8212" width="7.5" style="1083" customWidth="1"/>
    <col min="8213" max="8213" width="9" style="1083"/>
    <col min="8214" max="8214" width="4.375" style="1083" customWidth="1"/>
    <col min="8215" max="8219" width="9" style="1083"/>
    <col min="8220" max="8220" width="9.875" style="1083" customWidth="1"/>
    <col min="8221" max="8448" width="9" style="1083"/>
    <col min="8449" max="8449" width="11.125" style="1083" customWidth="1"/>
    <col min="8450" max="8450" width="14.25" style="1083" customWidth="1"/>
    <col min="8451" max="8452" width="10.375" style="1083" customWidth="1"/>
    <col min="8453" max="8453" width="12" style="1083" customWidth="1"/>
    <col min="8454" max="8455" width="10.375" style="1083" customWidth="1"/>
    <col min="8456" max="8456" width="10.5" style="1083" customWidth="1"/>
    <col min="8457" max="8457" width="13.5" style="1083" customWidth="1"/>
    <col min="8458" max="8458" width="10.375" style="1083" customWidth="1"/>
    <col min="8459" max="8459" width="10.875" style="1083" customWidth="1"/>
    <col min="8460" max="8460" width="10" style="1083" customWidth="1"/>
    <col min="8461" max="8461" width="11.625" style="1083" customWidth="1"/>
    <col min="8462" max="8467" width="11.75" style="1083" customWidth="1"/>
    <col min="8468" max="8468" width="7.5" style="1083" customWidth="1"/>
    <col min="8469" max="8469" width="9" style="1083"/>
    <col min="8470" max="8470" width="4.375" style="1083" customWidth="1"/>
    <col min="8471" max="8475" width="9" style="1083"/>
    <col min="8476" max="8476" width="9.875" style="1083" customWidth="1"/>
    <col min="8477" max="8704" width="9" style="1083"/>
    <col min="8705" max="8705" width="11.125" style="1083" customWidth="1"/>
    <col min="8706" max="8706" width="14.25" style="1083" customWidth="1"/>
    <col min="8707" max="8708" width="10.375" style="1083" customWidth="1"/>
    <col min="8709" max="8709" width="12" style="1083" customWidth="1"/>
    <col min="8710" max="8711" width="10.375" style="1083" customWidth="1"/>
    <col min="8712" max="8712" width="10.5" style="1083" customWidth="1"/>
    <col min="8713" max="8713" width="13.5" style="1083" customWidth="1"/>
    <col min="8714" max="8714" width="10.375" style="1083" customWidth="1"/>
    <col min="8715" max="8715" width="10.875" style="1083" customWidth="1"/>
    <col min="8716" max="8716" width="10" style="1083" customWidth="1"/>
    <col min="8717" max="8717" width="11.625" style="1083" customWidth="1"/>
    <col min="8718" max="8723" width="11.75" style="1083" customWidth="1"/>
    <col min="8724" max="8724" width="7.5" style="1083" customWidth="1"/>
    <col min="8725" max="8725" width="9" style="1083"/>
    <col min="8726" max="8726" width="4.375" style="1083" customWidth="1"/>
    <col min="8727" max="8731" width="9" style="1083"/>
    <col min="8732" max="8732" width="9.875" style="1083" customWidth="1"/>
    <col min="8733" max="8960" width="9" style="1083"/>
    <col min="8961" max="8961" width="11.125" style="1083" customWidth="1"/>
    <col min="8962" max="8962" width="14.25" style="1083" customWidth="1"/>
    <col min="8963" max="8964" width="10.375" style="1083" customWidth="1"/>
    <col min="8965" max="8965" width="12" style="1083" customWidth="1"/>
    <col min="8966" max="8967" width="10.375" style="1083" customWidth="1"/>
    <col min="8968" max="8968" width="10.5" style="1083" customWidth="1"/>
    <col min="8969" max="8969" width="13.5" style="1083" customWidth="1"/>
    <col min="8970" max="8970" width="10.375" style="1083" customWidth="1"/>
    <col min="8971" max="8971" width="10.875" style="1083" customWidth="1"/>
    <col min="8972" max="8972" width="10" style="1083" customWidth="1"/>
    <col min="8973" max="8973" width="11.625" style="1083" customWidth="1"/>
    <col min="8974" max="8979" width="11.75" style="1083" customWidth="1"/>
    <col min="8980" max="8980" width="7.5" style="1083" customWidth="1"/>
    <col min="8981" max="8981" width="9" style="1083"/>
    <col min="8982" max="8982" width="4.375" style="1083" customWidth="1"/>
    <col min="8983" max="8987" width="9" style="1083"/>
    <col min="8988" max="8988" width="9.875" style="1083" customWidth="1"/>
    <col min="8989" max="9216" width="9" style="1083"/>
    <col min="9217" max="9217" width="11.125" style="1083" customWidth="1"/>
    <col min="9218" max="9218" width="14.25" style="1083" customWidth="1"/>
    <col min="9219" max="9220" width="10.375" style="1083" customWidth="1"/>
    <col min="9221" max="9221" width="12" style="1083" customWidth="1"/>
    <col min="9222" max="9223" width="10.375" style="1083" customWidth="1"/>
    <col min="9224" max="9224" width="10.5" style="1083" customWidth="1"/>
    <col min="9225" max="9225" width="13.5" style="1083" customWidth="1"/>
    <col min="9226" max="9226" width="10.375" style="1083" customWidth="1"/>
    <col min="9227" max="9227" width="10.875" style="1083" customWidth="1"/>
    <col min="9228" max="9228" width="10" style="1083" customWidth="1"/>
    <col min="9229" max="9229" width="11.625" style="1083" customWidth="1"/>
    <col min="9230" max="9235" width="11.75" style="1083" customWidth="1"/>
    <col min="9236" max="9236" width="7.5" style="1083" customWidth="1"/>
    <col min="9237" max="9237" width="9" style="1083"/>
    <col min="9238" max="9238" width="4.375" style="1083" customWidth="1"/>
    <col min="9239" max="9243" width="9" style="1083"/>
    <col min="9244" max="9244" width="9.875" style="1083" customWidth="1"/>
    <col min="9245" max="9472" width="9" style="1083"/>
    <col min="9473" max="9473" width="11.125" style="1083" customWidth="1"/>
    <col min="9474" max="9474" width="14.25" style="1083" customWidth="1"/>
    <col min="9475" max="9476" width="10.375" style="1083" customWidth="1"/>
    <col min="9477" max="9477" width="12" style="1083" customWidth="1"/>
    <col min="9478" max="9479" width="10.375" style="1083" customWidth="1"/>
    <col min="9480" max="9480" width="10.5" style="1083" customWidth="1"/>
    <col min="9481" max="9481" width="13.5" style="1083" customWidth="1"/>
    <col min="9482" max="9482" width="10.375" style="1083" customWidth="1"/>
    <col min="9483" max="9483" width="10.875" style="1083" customWidth="1"/>
    <col min="9484" max="9484" width="10" style="1083" customWidth="1"/>
    <col min="9485" max="9485" width="11.625" style="1083" customWidth="1"/>
    <col min="9486" max="9491" width="11.75" style="1083" customWidth="1"/>
    <col min="9492" max="9492" width="7.5" style="1083" customWidth="1"/>
    <col min="9493" max="9493" width="9" style="1083"/>
    <col min="9494" max="9494" width="4.375" style="1083" customWidth="1"/>
    <col min="9495" max="9499" width="9" style="1083"/>
    <col min="9500" max="9500" width="9.875" style="1083" customWidth="1"/>
    <col min="9501" max="9728" width="9" style="1083"/>
    <col min="9729" max="9729" width="11.125" style="1083" customWidth="1"/>
    <col min="9730" max="9730" width="14.25" style="1083" customWidth="1"/>
    <col min="9731" max="9732" width="10.375" style="1083" customWidth="1"/>
    <col min="9733" max="9733" width="12" style="1083" customWidth="1"/>
    <col min="9734" max="9735" width="10.375" style="1083" customWidth="1"/>
    <col min="9736" max="9736" width="10.5" style="1083" customWidth="1"/>
    <col min="9737" max="9737" width="13.5" style="1083" customWidth="1"/>
    <col min="9738" max="9738" width="10.375" style="1083" customWidth="1"/>
    <col min="9739" max="9739" width="10.875" style="1083" customWidth="1"/>
    <col min="9740" max="9740" width="10" style="1083" customWidth="1"/>
    <col min="9741" max="9741" width="11.625" style="1083" customWidth="1"/>
    <col min="9742" max="9747" width="11.75" style="1083" customWidth="1"/>
    <col min="9748" max="9748" width="7.5" style="1083" customWidth="1"/>
    <col min="9749" max="9749" width="9" style="1083"/>
    <col min="9750" max="9750" width="4.375" style="1083" customWidth="1"/>
    <col min="9751" max="9755" width="9" style="1083"/>
    <col min="9756" max="9756" width="9.875" style="1083" customWidth="1"/>
    <col min="9757" max="9984" width="9" style="1083"/>
    <col min="9985" max="9985" width="11.125" style="1083" customWidth="1"/>
    <col min="9986" max="9986" width="14.25" style="1083" customWidth="1"/>
    <col min="9987" max="9988" width="10.375" style="1083" customWidth="1"/>
    <col min="9989" max="9989" width="12" style="1083" customWidth="1"/>
    <col min="9990" max="9991" width="10.375" style="1083" customWidth="1"/>
    <col min="9992" max="9992" width="10.5" style="1083" customWidth="1"/>
    <col min="9993" max="9993" width="13.5" style="1083" customWidth="1"/>
    <col min="9994" max="9994" width="10.375" style="1083" customWidth="1"/>
    <col min="9995" max="9995" width="10.875" style="1083" customWidth="1"/>
    <col min="9996" max="9996" width="10" style="1083" customWidth="1"/>
    <col min="9997" max="9997" width="11.625" style="1083" customWidth="1"/>
    <col min="9998" max="10003" width="11.75" style="1083" customWidth="1"/>
    <col min="10004" max="10004" width="7.5" style="1083" customWidth="1"/>
    <col min="10005" max="10005" width="9" style="1083"/>
    <col min="10006" max="10006" width="4.375" style="1083" customWidth="1"/>
    <col min="10007" max="10011" width="9" style="1083"/>
    <col min="10012" max="10012" width="9.875" style="1083" customWidth="1"/>
    <col min="10013" max="10240" width="9" style="1083"/>
    <col min="10241" max="10241" width="11.125" style="1083" customWidth="1"/>
    <col min="10242" max="10242" width="14.25" style="1083" customWidth="1"/>
    <col min="10243" max="10244" width="10.375" style="1083" customWidth="1"/>
    <col min="10245" max="10245" width="12" style="1083" customWidth="1"/>
    <col min="10246" max="10247" width="10.375" style="1083" customWidth="1"/>
    <col min="10248" max="10248" width="10.5" style="1083" customWidth="1"/>
    <col min="10249" max="10249" width="13.5" style="1083" customWidth="1"/>
    <col min="10250" max="10250" width="10.375" style="1083" customWidth="1"/>
    <col min="10251" max="10251" width="10.875" style="1083" customWidth="1"/>
    <col min="10252" max="10252" width="10" style="1083" customWidth="1"/>
    <col min="10253" max="10253" width="11.625" style="1083" customWidth="1"/>
    <col min="10254" max="10259" width="11.75" style="1083" customWidth="1"/>
    <col min="10260" max="10260" width="7.5" style="1083" customWidth="1"/>
    <col min="10261" max="10261" width="9" style="1083"/>
    <col min="10262" max="10262" width="4.375" style="1083" customWidth="1"/>
    <col min="10263" max="10267" width="9" style="1083"/>
    <col min="10268" max="10268" width="9.875" style="1083" customWidth="1"/>
    <col min="10269" max="10496" width="9" style="1083"/>
    <col min="10497" max="10497" width="11.125" style="1083" customWidth="1"/>
    <col min="10498" max="10498" width="14.25" style="1083" customWidth="1"/>
    <col min="10499" max="10500" width="10.375" style="1083" customWidth="1"/>
    <col min="10501" max="10501" width="12" style="1083" customWidth="1"/>
    <col min="10502" max="10503" width="10.375" style="1083" customWidth="1"/>
    <col min="10504" max="10504" width="10.5" style="1083" customWidth="1"/>
    <col min="10505" max="10505" width="13.5" style="1083" customWidth="1"/>
    <col min="10506" max="10506" width="10.375" style="1083" customWidth="1"/>
    <col min="10507" max="10507" width="10.875" style="1083" customWidth="1"/>
    <col min="10508" max="10508" width="10" style="1083" customWidth="1"/>
    <col min="10509" max="10509" width="11.625" style="1083" customWidth="1"/>
    <col min="10510" max="10515" width="11.75" style="1083" customWidth="1"/>
    <col min="10516" max="10516" width="7.5" style="1083" customWidth="1"/>
    <col min="10517" max="10517" width="9" style="1083"/>
    <col min="10518" max="10518" width="4.375" style="1083" customWidth="1"/>
    <col min="10519" max="10523" width="9" style="1083"/>
    <col min="10524" max="10524" width="9.875" style="1083" customWidth="1"/>
    <col min="10525" max="10752" width="9" style="1083"/>
    <col min="10753" max="10753" width="11.125" style="1083" customWidth="1"/>
    <col min="10754" max="10754" width="14.25" style="1083" customWidth="1"/>
    <col min="10755" max="10756" width="10.375" style="1083" customWidth="1"/>
    <col min="10757" max="10757" width="12" style="1083" customWidth="1"/>
    <col min="10758" max="10759" width="10.375" style="1083" customWidth="1"/>
    <col min="10760" max="10760" width="10.5" style="1083" customWidth="1"/>
    <col min="10761" max="10761" width="13.5" style="1083" customWidth="1"/>
    <col min="10762" max="10762" width="10.375" style="1083" customWidth="1"/>
    <col min="10763" max="10763" width="10.875" style="1083" customWidth="1"/>
    <col min="10764" max="10764" width="10" style="1083" customWidth="1"/>
    <col min="10765" max="10765" width="11.625" style="1083" customWidth="1"/>
    <col min="10766" max="10771" width="11.75" style="1083" customWidth="1"/>
    <col min="10772" max="10772" width="7.5" style="1083" customWidth="1"/>
    <col min="10773" max="10773" width="9" style="1083"/>
    <col min="10774" max="10774" width="4.375" style="1083" customWidth="1"/>
    <col min="10775" max="10779" width="9" style="1083"/>
    <col min="10780" max="10780" width="9.875" style="1083" customWidth="1"/>
    <col min="10781" max="11008" width="9" style="1083"/>
    <col min="11009" max="11009" width="11.125" style="1083" customWidth="1"/>
    <col min="11010" max="11010" width="14.25" style="1083" customWidth="1"/>
    <col min="11011" max="11012" width="10.375" style="1083" customWidth="1"/>
    <col min="11013" max="11013" width="12" style="1083" customWidth="1"/>
    <col min="11014" max="11015" width="10.375" style="1083" customWidth="1"/>
    <col min="11016" max="11016" width="10.5" style="1083" customWidth="1"/>
    <col min="11017" max="11017" width="13.5" style="1083" customWidth="1"/>
    <col min="11018" max="11018" width="10.375" style="1083" customWidth="1"/>
    <col min="11019" max="11019" width="10.875" style="1083" customWidth="1"/>
    <col min="11020" max="11020" width="10" style="1083" customWidth="1"/>
    <col min="11021" max="11021" width="11.625" style="1083" customWidth="1"/>
    <col min="11022" max="11027" width="11.75" style="1083" customWidth="1"/>
    <col min="11028" max="11028" width="7.5" style="1083" customWidth="1"/>
    <col min="11029" max="11029" width="9" style="1083"/>
    <col min="11030" max="11030" width="4.375" style="1083" customWidth="1"/>
    <col min="11031" max="11035" width="9" style="1083"/>
    <col min="11036" max="11036" width="9.875" style="1083" customWidth="1"/>
    <col min="11037" max="11264" width="9" style="1083"/>
    <col min="11265" max="11265" width="11.125" style="1083" customWidth="1"/>
    <col min="11266" max="11266" width="14.25" style="1083" customWidth="1"/>
    <col min="11267" max="11268" width="10.375" style="1083" customWidth="1"/>
    <col min="11269" max="11269" width="12" style="1083" customWidth="1"/>
    <col min="11270" max="11271" width="10.375" style="1083" customWidth="1"/>
    <col min="11272" max="11272" width="10.5" style="1083" customWidth="1"/>
    <col min="11273" max="11273" width="13.5" style="1083" customWidth="1"/>
    <col min="11274" max="11274" width="10.375" style="1083" customWidth="1"/>
    <col min="11275" max="11275" width="10.875" style="1083" customWidth="1"/>
    <col min="11276" max="11276" width="10" style="1083" customWidth="1"/>
    <col min="11277" max="11277" width="11.625" style="1083" customWidth="1"/>
    <col min="11278" max="11283" width="11.75" style="1083" customWidth="1"/>
    <col min="11284" max="11284" width="7.5" style="1083" customWidth="1"/>
    <col min="11285" max="11285" width="9" style="1083"/>
    <col min="11286" max="11286" width="4.375" style="1083" customWidth="1"/>
    <col min="11287" max="11291" width="9" style="1083"/>
    <col min="11292" max="11292" width="9.875" style="1083" customWidth="1"/>
    <col min="11293" max="11520" width="9" style="1083"/>
    <col min="11521" max="11521" width="11.125" style="1083" customWidth="1"/>
    <col min="11522" max="11522" width="14.25" style="1083" customWidth="1"/>
    <col min="11523" max="11524" width="10.375" style="1083" customWidth="1"/>
    <col min="11525" max="11525" width="12" style="1083" customWidth="1"/>
    <col min="11526" max="11527" width="10.375" style="1083" customWidth="1"/>
    <col min="11528" max="11528" width="10.5" style="1083" customWidth="1"/>
    <col min="11529" max="11529" width="13.5" style="1083" customWidth="1"/>
    <col min="11530" max="11530" width="10.375" style="1083" customWidth="1"/>
    <col min="11531" max="11531" width="10.875" style="1083" customWidth="1"/>
    <col min="11532" max="11532" width="10" style="1083" customWidth="1"/>
    <col min="11533" max="11533" width="11.625" style="1083" customWidth="1"/>
    <col min="11534" max="11539" width="11.75" style="1083" customWidth="1"/>
    <col min="11540" max="11540" width="7.5" style="1083" customWidth="1"/>
    <col min="11541" max="11541" width="9" style="1083"/>
    <col min="11542" max="11542" width="4.375" style="1083" customWidth="1"/>
    <col min="11543" max="11547" width="9" style="1083"/>
    <col min="11548" max="11548" width="9.875" style="1083" customWidth="1"/>
    <col min="11549" max="11776" width="9" style="1083"/>
    <col min="11777" max="11777" width="11.125" style="1083" customWidth="1"/>
    <col min="11778" max="11778" width="14.25" style="1083" customWidth="1"/>
    <col min="11779" max="11780" width="10.375" style="1083" customWidth="1"/>
    <col min="11781" max="11781" width="12" style="1083" customWidth="1"/>
    <col min="11782" max="11783" width="10.375" style="1083" customWidth="1"/>
    <col min="11784" max="11784" width="10.5" style="1083" customWidth="1"/>
    <col min="11785" max="11785" width="13.5" style="1083" customWidth="1"/>
    <col min="11786" max="11786" width="10.375" style="1083" customWidth="1"/>
    <col min="11787" max="11787" width="10.875" style="1083" customWidth="1"/>
    <col min="11788" max="11788" width="10" style="1083" customWidth="1"/>
    <col min="11789" max="11789" width="11.625" style="1083" customWidth="1"/>
    <col min="11790" max="11795" width="11.75" style="1083" customWidth="1"/>
    <col min="11796" max="11796" width="7.5" style="1083" customWidth="1"/>
    <col min="11797" max="11797" width="9" style="1083"/>
    <col min="11798" max="11798" width="4.375" style="1083" customWidth="1"/>
    <col min="11799" max="11803" width="9" style="1083"/>
    <col min="11804" max="11804" width="9.875" style="1083" customWidth="1"/>
    <col min="11805" max="12032" width="9" style="1083"/>
    <col min="12033" max="12033" width="11.125" style="1083" customWidth="1"/>
    <col min="12034" max="12034" width="14.25" style="1083" customWidth="1"/>
    <col min="12035" max="12036" width="10.375" style="1083" customWidth="1"/>
    <col min="12037" max="12037" width="12" style="1083" customWidth="1"/>
    <col min="12038" max="12039" width="10.375" style="1083" customWidth="1"/>
    <col min="12040" max="12040" width="10.5" style="1083" customWidth="1"/>
    <col min="12041" max="12041" width="13.5" style="1083" customWidth="1"/>
    <col min="12042" max="12042" width="10.375" style="1083" customWidth="1"/>
    <col min="12043" max="12043" width="10.875" style="1083" customWidth="1"/>
    <col min="12044" max="12044" width="10" style="1083" customWidth="1"/>
    <col min="12045" max="12045" width="11.625" style="1083" customWidth="1"/>
    <col min="12046" max="12051" width="11.75" style="1083" customWidth="1"/>
    <col min="12052" max="12052" width="7.5" style="1083" customWidth="1"/>
    <col min="12053" max="12053" width="9" style="1083"/>
    <col min="12054" max="12054" width="4.375" style="1083" customWidth="1"/>
    <col min="12055" max="12059" width="9" style="1083"/>
    <col min="12060" max="12060" width="9.875" style="1083" customWidth="1"/>
    <col min="12061" max="12288" width="9" style="1083"/>
    <col min="12289" max="12289" width="11.125" style="1083" customWidth="1"/>
    <col min="12290" max="12290" width="14.25" style="1083" customWidth="1"/>
    <col min="12291" max="12292" width="10.375" style="1083" customWidth="1"/>
    <col min="12293" max="12293" width="12" style="1083" customWidth="1"/>
    <col min="12294" max="12295" width="10.375" style="1083" customWidth="1"/>
    <col min="12296" max="12296" width="10.5" style="1083" customWidth="1"/>
    <col min="12297" max="12297" width="13.5" style="1083" customWidth="1"/>
    <col min="12298" max="12298" width="10.375" style="1083" customWidth="1"/>
    <col min="12299" max="12299" width="10.875" style="1083" customWidth="1"/>
    <col min="12300" max="12300" width="10" style="1083" customWidth="1"/>
    <col min="12301" max="12301" width="11.625" style="1083" customWidth="1"/>
    <col min="12302" max="12307" width="11.75" style="1083" customWidth="1"/>
    <col min="12308" max="12308" width="7.5" style="1083" customWidth="1"/>
    <col min="12309" max="12309" width="9" style="1083"/>
    <col min="12310" max="12310" width="4.375" style="1083" customWidth="1"/>
    <col min="12311" max="12315" width="9" style="1083"/>
    <col min="12316" max="12316" width="9.875" style="1083" customWidth="1"/>
    <col min="12317" max="12544" width="9" style="1083"/>
    <col min="12545" max="12545" width="11.125" style="1083" customWidth="1"/>
    <col min="12546" max="12546" width="14.25" style="1083" customWidth="1"/>
    <col min="12547" max="12548" width="10.375" style="1083" customWidth="1"/>
    <col min="12549" max="12549" width="12" style="1083" customWidth="1"/>
    <col min="12550" max="12551" width="10.375" style="1083" customWidth="1"/>
    <col min="12552" max="12552" width="10.5" style="1083" customWidth="1"/>
    <col min="12553" max="12553" width="13.5" style="1083" customWidth="1"/>
    <col min="12554" max="12554" width="10.375" style="1083" customWidth="1"/>
    <col min="12555" max="12555" width="10.875" style="1083" customWidth="1"/>
    <col min="12556" max="12556" width="10" style="1083" customWidth="1"/>
    <col min="12557" max="12557" width="11.625" style="1083" customWidth="1"/>
    <col min="12558" max="12563" width="11.75" style="1083" customWidth="1"/>
    <col min="12564" max="12564" width="7.5" style="1083" customWidth="1"/>
    <col min="12565" max="12565" width="9" style="1083"/>
    <col min="12566" max="12566" width="4.375" style="1083" customWidth="1"/>
    <col min="12567" max="12571" width="9" style="1083"/>
    <col min="12572" max="12572" width="9.875" style="1083" customWidth="1"/>
    <col min="12573" max="12800" width="9" style="1083"/>
    <col min="12801" max="12801" width="11.125" style="1083" customWidth="1"/>
    <col min="12802" max="12802" width="14.25" style="1083" customWidth="1"/>
    <col min="12803" max="12804" width="10.375" style="1083" customWidth="1"/>
    <col min="12805" max="12805" width="12" style="1083" customWidth="1"/>
    <col min="12806" max="12807" width="10.375" style="1083" customWidth="1"/>
    <col min="12808" max="12808" width="10.5" style="1083" customWidth="1"/>
    <col min="12809" max="12809" width="13.5" style="1083" customWidth="1"/>
    <col min="12810" max="12810" width="10.375" style="1083" customWidth="1"/>
    <col min="12811" max="12811" width="10.875" style="1083" customWidth="1"/>
    <col min="12812" max="12812" width="10" style="1083" customWidth="1"/>
    <col min="12813" max="12813" width="11.625" style="1083" customWidth="1"/>
    <col min="12814" max="12819" width="11.75" style="1083" customWidth="1"/>
    <col min="12820" max="12820" width="7.5" style="1083" customWidth="1"/>
    <col min="12821" max="12821" width="9" style="1083"/>
    <col min="12822" max="12822" width="4.375" style="1083" customWidth="1"/>
    <col min="12823" max="12827" width="9" style="1083"/>
    <col min="12828" max="12828" width="9.875" style="1083" customWidth="1"/>
    <col min="12829" max="13056" width="9" style="1083"/>
    <col min="13057" max="13057" width="11.125" style="1083" customWidth="1"/>
    <col min="13058" max="13058" width="14.25" style="1083" customWidth="1"/>
    <col min="13059" max="13060" width="10.375" style="1083" customWidth="1"/>
    <col min="13061" max="13061" width="12" style="1083" customWidth="1"/>
    <col min="13062" max="13063" width="10.375" style="1083" customWidth="1"/>
    <col min="13064" max="13064" width="10.5" style="1083" customWidth="1"/>
    <col min="13065" max="13065" width="13.5" style="1083" customWidth="1"/>
    <col min="13066" max="13066" width="10.375" style="1083" customWidth="1"/>
    <col min="13067" max="13067" width="10.875" style="1083" customWidth="1"/>
    <col min="13068" max="13068" width="10" style="1083" customWidth="1"/>
    <col min="13069" max="13069" width="11.625" style="1083" customWidth="1"/>
    <col min="13070" max="13075" width="11.75" style="1083" customWidth="1"/>
    <col min="13076" max="13076" width="7.5" style="1083" customWidth="1"/>
    <col min="13077" max="13077" width="9" style="1083"/>
    <col min="13078" max="13078" width="4.375" style="1083" customWidth="1"/>
    <col min="13079" max="13083" width="9" style="1083"/>
    <col min="13084" max="13084" width="9.875" style="1083" customWidth="1"/>
    <col min="13085" max="13312" width="9" style="1083"/>
    <col min="13313" max="13313" width="11.125" style="1083" customWidth="1"/>
    <col min="13314" max="13314" width="14.25" style="1083" customWidth="1"/>
    <col min="13315" max="13316" width="10.375" style="1083" customWidth="1"/>
    <col min="13317" max="13317" width="12" style="1083" customWidth="1"/>
    <col min="13318" max="13319" width="10.375" style="1083" customWidth="1"/>
    <col min="13320" max="13320" width="10.5" style="1083" customWidth="1"/>
    <col min="13321" max="13321" width="13.5" style="1083" customWidth="1"/>
    <col min="13322" max="13322" width="10.375" style="1083" customWidth="1"/>
    <col min="13323" max="13323" width="10.875" style="1083" customWidth="1"/>
    <col min="13324" max="13324" width="10" style="1083" customWidth="1"/>
    <col min="13325" max="13325" width="11.625" style="1083" customWidth="1"/>
    <col min="13326" max="13331" width="11.75" style="1083" customWidth="1"/>
    <col min="13332" max="13332" width="7.5" style="1083" customWidth="1"/>
    <col min="13333" max="13333" width="9" style="1083"/>
    <col min="13334" max="13334" width="4.375" style="1083" customWidth="1"/>
    <col min="13335" max="13339" width="9" style="1083"/>
    <col min="13340" max="13340" width="9.875" style="1083" customWidth="1"/>
    <col min="13341" max="13568" width="9" style="1083"/>
    <col min="13569" max="13569" width="11.125" style="1083" customWidth="1"/>
    <col min="13570" max="13570" width="14.25" style="1083" customWidth="1"/>
    <col min="13571" max="13572" width="10.375" style="1083" customWidth="1"/>
    <col min="13573" max="13573" width="12" style="1083" customWidth="1"/>
    <col min="13574" max="13575" width="10.375" style="1083" customWidth="1"/>
    <col min="13576" max="13576" width="10.5" style="1083" customWidth="1"/>
    <col min="13577" max="13577" width="13.5" style="1083" customWidth="1"/>
    <col min="13578" max="13578" width="10.375" style="1083" customWidth="1"/>
    <col min="13579" max="13579" width="10.875" style="1083" customWidth="1"/>
    <col min="13580" max="13580" width="10" style="1083" customWidth="1"/>
    <col min="13581" max="13581" width="11.625" style="1083" customWidth="1"/>
    <col min="13582" max="13587" width="11.75" style="1083" customWidth="1"/>
    <col min="13588" max="13588" width="7.5" style="1083" customWidth="1"/>
    <col min="13589" max="13589" width="9" style="1083"/>
    <col min="13590" max="13590" width="4.375" style="1083" customWidth="1"/>
    <col min="13591" max="13595" width="9" style="1083"/>
    <col min="13596" max="13596" width="9.875" style="1083" customWidth="1"/>
    <col min="13597" max="13824" width="9" style="1083"/>
    <col min="13825" max="13825" width="11.125" style="1083" customWidth="1"/>
    <col min="13826" max="13826" width="14.25" style="1083" customWidth="1"/>
    <col min="13827" max="13828" width="10.375" style="1083" customWidth="1"/>
    <col min="13829" max="13829" width="12" style="1083" customWidth="1"/>
    <col min="13830" max="13831" width="10.375" style="1083" customWidth="1"/>
    <col min="13832" max="13832" width="10.5" style="1083" customWidth="1"/>
    <col min="13833" max="13833" width="13.5" style="1083" customWidth="1"/>
    <col min="13834" max="13834" width="10.375" style="1083" customWidth="1"/>
    <col min="13835" max="13835" width="10.875" style="1083" customWidth="1"/>
    <col min="13836" max="13836" width="10" style="1083" customWidth="1"/>
    <col min="13837" max="13837" width="11.625" style="1083" customWidth="1"/>
    <col min="13838" max="13843" width="11.75" style="1083" customWidth="1"/>
    <col min="13844" max="13844" width="7.5" style="1083" customWidth="1"/>
    <col min="13845" max="13845" width="9" style="1083"/>
    <col min="13846" max="13846" width="4.375" style="1083" customWidth="1"/>
    <col min="13847" max="13851" width="9" style="1083"/>
    <col min="13852" max="13852" width="9.875" style="1083" customWidth="1"/>
    <col min="13853" max="14080" width="9" style="1083"/>
    <col min="14081" max="14081" width="11.125" style="1083" customWidth="1"/>
    <col min="14082" max="14082" width="14.25" style="1083" customWidth="1"/>
    <col min="14083" max="14084" width="10.375" style="1083" customWidth="1"/>
    <col min="14085" max="14085" width="12" style="1083" customWidth="1"/>
    <col min="14086" max="14087" width="10.375" style="1083" customWidth="1"/>
    <col min="14088" max="14088" width="10.5" style="1083" customWidth="1"/>
    <col min="14089" max="14089" width="13.5" style="1083" customWidth="1"/>
    <col min="14090" max="14090" width="10.375" style="1083" customWidth="1"/>
    <col min="14091" max="14091" width="10.875" style="1083" customWidth="1"/>
    <col min="14092" max="14092" width="10" style="1083" customWidth="1"/>
    <col min="14093" max="14093" width="11.625" style="1083" customWidth="1"/>
    <col min="14094" max="14099" width="11.75" style="1083" customWidth="1"/>
    <col min="14100" max="14100" width="7.5" style="1083" customWidth="1"/>
    <col min="14101" max="14101" width="9" style="1083"/>
    <col min="14102" max="14102" width="4.375" style="1083" customWidth="1"/>
    <col min="14103" max="14107" width="9" style="1083"/>
    <col min="14108" max="14108" width="9.875" style="1083" customWidth="1"/>
    <col min="14109" max="14336" width="9" style="1083"/>
    <col min="14337" max="14337" width="11.125" style="1083" customWidth="1"/>
    <col min="14338" max="14338" width="14.25" style="1083" customWidth="1"/>
    <col min="14339" max="14340" width="10.375" style="1083" customWidth="1"/>
    <col min="14341" max="14341" width="12" style="1083" customWidth="1"/>
    <col min="14342" max="14343" width="10.375" style="1083" customWidth="1"/>
    <col min="14344" max="14344" width="10.5" style="1083" customWidth="1"/>
    <col min="14345" max="14345" width="13.5" style="1083" customWidth="1"/>
    <col min="14346" max="14346" width="10.375" style="1083" customWidth="1"/>
    <col min="14347" max="14347" width="10.875" style="1083" customWidth="1"/>
    <col min="14348" max="14348" width="10" style="1083" customWidth="1"/>
    <col min="14349" max="14349" width="11.625" style="1083" customWidth="1"/>
    <col min="14350" max="14355" width="11.75" style="1083" customWidth="1"/>
    <col min="14356" max="14356" width="7.5" style="1083" customWidth="1"/>
    <col min="14357" max="14357" width="9" style="1083"/>
    <col min="14358" max="14358" width="4.375" style="1083" customWidth="1"/>
    <col min="14359" max="14363" width="9" style="1083"/>
    <col min="14364" max="14364" width="9.875" style="1083" customWidth="1"/>
    <col min="14365" max="14592" width="9" style="1083"/>
    <col min="14593" max="14593" width="11.125" style="1083" customWidth="1"/>
    <col min="14594" max="14594" width="14.25" style="1083" customWidth="1"/>
    <col min="14595" max="14596" width="10.375" style="1083" customWidth="1"/>
    <col min="14597" max="14597" width="12" style="1083" customWidth="1"/>
    <col min="14598" max="14599" width="10.375" style="1083" customWidth="1"/>
    <col min="14600" max="14600" width="10.5" style="1083" customWidth="1"/>
    <col min="14601" max="14601" width="13.5" style="1083" customWidth="1"/>
    <col min="14602" max="14602" width="10.375" style="1083" customWidth="1"/>
    <col min="14603" max="14603" width="10.875" style="1083" customWidth="1"/>
    <col min="14604" max="14604" width="10" style="1083" customWidth="1"/>
    <col min="14605" max="14605" width="11.625" style="1083" customWidth="1"/>
    <col min="14606" max="14611" width="11.75" style="1083" customWidth="1"/>
    <col min="14612" max="14612" width="7.5" style="1083" customWidth="1"/>
    <col min="14613" max="14613" width="9" style="1083"/>
    <col min="14614" max="14614" width="4.375" style="1083" customWidth="1"/>
    <col min="14615" max="14619" width="9" style="1083"/>
    <col min="14620" max="14620" width="9.875" style="1083" customWidth="1"/>
    <col min="14621" max="14848" width="9" style="1083"/>
    <col min="14849" max="14849" width="11.125" style="1083" customWidth="1"/>
    <col min="14850" max="14850" width="14.25" style="1083" customWidth="1"/>
    <col min="14851" max="14852" width="10.375" style="1083" customWidth="1"/>
    <col min="14853" max="14853" width="12" style="1083" customWidth="1"/>
    <col min="14854" max="14855" width="10.375" style="1083" customWidth="1"/>
    <col min="14856" max="14856" width="10.5" style="1083" customWidth="1"/>
    <col min="14857" max="14857" width="13.5" style="1083" customWidth="1"/>
    <col min="14858" max="14858" width="10.375" style="1083" customWidth="1"/>
    <col min="14859" max="14859" width="10.875" style="1083" customWidth="1"/>
    <col min="14860" max="14860" width="10" style="1083" customWidth="1"/>
    <col min="14861" max="14861" width="11.625" style="1083" customWidth="1"/>
    <col min="14862" max="14867" width="11.75" style="1083" customWidth="1"/>
    <col min="14868" max="14868" width="7.5" style="1083" customWidth="1"/>
    <col min="14869" max="14869" width="9" style="1083"/>
    <col min="14870" max="14870" width="4.375" style="1083" customWidth="1"/>
    <col min="14871" max="14875" width="9" style="1083"/>
    <col min="14876" max="14876" width="9.875" style="1083" customWidth="1"/>
    <col min="14877" max="15104" width="9" style="1083"/>
    <col min="15105" max="15105" width="11.125" style="1083" customWidth="1"/>
    <col min="15106" max="15106" width="14.25" style="1083" customWidth="1"/>
    <col min="15107" max="15108" width="10.375" style="1083" customWidth="1"/>
    <col min="15109" max="15109" width="12" style="1083" customWidth="1"/>
    <col min="15110" max="15111" width="10.375" style="1083" customWidth="1"/>
    <col min="15112" max="15112" width="10.5" style="1083" customWidth="1"/>
    <col min="15113" max="15113" width="13.5" style="1083" customWidth="1"/>
    <col min="15114" max="15114" width="10.375" style="1083" customWidth="1"/>
    <col min="15115" max="15115" width="10.875" style="1083" customWidth="1"/>
    <col min="15116" max="15116" width="10" style="1083" customWidth="1"/>
    <col min="15117" max="15117" width="11.625" style="1083" customWidth="1"/>
    <col min="15118" max="15123" width="11.75" style="1083" customWidth="1"/>
    <col min="15124" max="15124" width="7.5" style="1083" customWidth="1"/>
    <col min="15125" max="15125" width="9" style="1083"/>
    <col min="15126" max="15126" width="4.375" style="1083" customWidth="1"/>
    <col min="15127" max="15131" width="9" style="1083"/>
    <col min="15132" max="15132" width="9.875" style="1083" customWidth="1"/>
    <col min="15133" max="15360" width="9" style="1083"/>
    <col min="15361" max="15361" width="11.125" style="1083" customWidth="1"/>
    <col min="15362" max="15362" width="14.25" style="1083" customWidth="1"/>
    <col min="15363" max="15364" width="10.375" style="1083" customWidth="1"/>
    <col min="15365" max="15365" width="12" style="1083" customWidth="1"/>
    <col min="15366" max="15367" width="10.375" style="1083" customWidth="1"/>
    <col min="15368" max="15368" width="10.5" style="1083" customWidth="1"/>
    <col min="15369" max="15369" width="13.5" style="1083" customWidth="1"/>
    <col min="15370" max="15370" width="10.375" style="1083" customWidth="1"/>
    <col min="15371" max="15371" width="10.875" style="1083" customWidth="1"/>
    <col min="15372" max="15372" width="10" style="1083" customWidth="1"/>
    <col min="15373" max="15373" width="11.625" style="1083" customWidth="1"/>
    <col min="15374" max="15379" width="11.75" style="1083" customWidth="1"/>
    <col min="15380" max="15380" width="7.5" style="1083" customWidth="1"/>
    <col min="15381" max="15381" width="9" style="1083"/>
    <col min="15382" max="15382" width="4.375" style="1083" customWidth="1"/>
    <col min="15383" max="15387" width="9" style="1083"/>
    <col min="15388" max="15388" width="9.875" style="1083" customWidth="1"/>
    <col min="15389" max="15616" width="9" style="1083"/>
    <col min="15617" max="15617" width="11.125" style="1083" customWidth="1"/>
    <col min="15618" max="15618" width="14.25" style="1083" customWidth="1"/>
    <col min="15619" max="15620" width="10.375" style="1083" customWidth="1"/>
    <col min="15621" max="15621" width="12" style="1083" customWidth="1"/>
    <col min="15622" max="15623" width="10.375" style="1083" customWidth="1"/>
    <col min="15624" max="15624" width="10.5" style="1083" customWidth="1"/>
    <col min="15625" max="15625" width="13.5" style="1083" customWidth="1"/>
    <col min="15626" max="15626" width="10.375" style="1083" customWidth="1"/>
    <col min="15627" max="15627" width="10.875" style="1083" customWidth="1"/>
    <col min="15628" max="15628" width="10" style="1083" customWidth="1"/>
    <col min="15629" max="15629" width="11.625" style="1083" customWidth="1"/>
    <col min="15630" max="15635" width="11.75" style="1083" customWidth="1"/>
    <col min="15636" max="15636" width="7.5" style="1083" customWidth="1"/>
    <col min="15637" max="15637" width="9" style="1083"/>
    <col min="15638" max="15638" width="4.375" style="1083" customWidth="1"/>
    <col min="15639" max="15643" width="9" style="1083"/>
    <col min="15644" max="15644" width="9.875" style="1083" customWidth="1"/>
    <col min="15645" max="15872" width="9" style="1083"/>
    <col min="15873" max="15873" width="11.125" style="1083" customWidth="1"/>
    <col min="15874" max="15874" width="14.25" style="1083" customWidth="1"/>
    <col min="15875" max="15876" width="10.375" style="1083" customWidth="1"/>
    <col min="15877" max="15877" width="12" style="1083" customWidth="1"/>
    <col min="15878" max="15879" width="10.375" style="1083" customWidth="1"/>
    <col min="15880" max="15880" width="10.5" style="1083" customWidth="1"/>
    <col min="15881" max="15881" width="13.5" style="1083" customWidth="1"/>
    <col min="15882" max="15882" width="10.375" style="1083" customWidth="1"/>
    <col min="15883" max="15883" width="10.875" style="1083" customWidth="1"/>
    <col min="15884" max="15884" width="10" style="1083" customWidth="1"/>
    <col min="15885" max="15885" width="11.625" style="1083" customWidth="1"/>
    <col min="15886" max="15891" width="11.75" style="1083" customWidth="1"/>
    <col min="15892" max="15892" width="7.5" style="1083" customWidth="1"/>
    <col min="15893" max="15893" width="9" style="1083"/>
    <col min="15894" max="15894" width="4.375" style="1083" customWidth="1"/>
    <col min="15895" max="15899" width="9" style="1083"/>
    <col min="15900" max="15900" width="9.875" style="1083" customWidth="1"/>
    <col min="15901" max="16128" width="9" style="1083"/>
    <col min="16129" max="16129" width="11.125" style="1083" customWidth="1"/>
    <col min="16130" max="16130" width="14.25" style="1083" customWidth="1"/>
    <col min="16131" max="16132" width="10.375" style="1083" customWidth="1"/>
    <col min="16133" max="16133" width="12" style="1083" customWidth="1"/>
    <col min="16134" max="16135" width="10.375" style="1083" customWidth="1"/>
    <col min="16136" max="16136" width="10.5" style="1083" customWidth="1"/>
    <col min="16137" max="16137" width="13.5" style="1083" customWidth="1"/>
    <col min="16138" max="16138" width="10.375" style="1083" customWidth="1"/>
    <col min="16139" max="16139" width="10.875" style="1083" customWidth="1"/>
    <col min="16140" max="16140" width="10" style="1083" customWidth="1"/>
    <col min="16141" max="16141" width="11.625" style="1083" customWidth="1"/>
    <col min="16142" max="16147" width="11.75" style="1083" customWidth="1"/>
    <col min="16148" max="16148" width="7.5" style="1083" customWidth="1"/>
    <col min="16149" max="16149" width="9" style="1083"/>
    <col min="16150" max="16150" width="4.375" style="1083" customWidth="1"/>
    <col min="16151" max="16155" width="9" style="1083"/>
    <col min="16156" max="16156" width="9.875" style="1083" customWidth="1"/>
    <col min="16157" max="16384" width="9" style="1083"/>
  </cols>
  <sheetData>
    <row r="1" spans="1:24" s="277" customFormat="1" ht="16.5" customHeight="1">
      <c r="A1" s="740" t="s">
        <v>1469</v>
      </c>
      <c r="C1" s="1081"/>
      <c r="D1" s="1081"/>
      <c r="E1" s="1081"/>
      <c r="F1" s="1081"/>
      <c r="G1" s="1081"/>
      <c r="H1" s="1081"/>
      <c r="I1" s="1081"/>
      <c r="J1" s="2450"/>
      <c r="K1" s="2450"/>
      <c r="L1" s="2450"/>
      <c r="M1" s="2450"/>
      <c r="N1" s="1083"/>
      <c r="O1" s="1084"/>
      <c r="P1" s="1085"/>
      <c r="Q1" s="1085"/>
      <c r="R1" s="1084"/>
      <c r="S1" s="1083"/>
      <c r="T1" s="1083"/>
      <c r="U1" s="1083"/>
      <c r="V1" s="1084"/>
      <c r="W1" s="1084"/>
    </row>
    <row r="2" spans="1:24" s="277" customFormat="1" ht="20.100000000000001" customHeight="1">
      <c r="A2" s="1086" t="s">
        <v>1470</v>
      </c>
      <c r="B2" s="1087" t="s">
        <v>1699</v>
      </c>
      <c r="C2" s="1081"/>
      <c r="D2" s="1081"/>
      <c r="E2" s="1081"/>
      <c r="F2" s="1081"/>
      <c r="G2" s="1081"/>
      <c r="H2" s="1081"/>
      <c r="I2" s="1081"/>
      <c r="J2" s="2450"/>
      <c r="K2" s="2450"/>
      <c r="L2" s="2450"/>
      <c r="M2" s="2450"/>
      <c r="N2" s="773" t="s">
        <v>13</v>
      </c>
      <c r="O2" s="1084"/>
      <c r="P2" s="1085"/>
      <c r="Q2" s="1085"/>
      <c r="R2" s="1084"/>
      <c r="S2" s="1084"/>
      <c r="T2" s="1084"/>
      <c r="U2" s="1084"/>
      <c r="V2" s="1084"/>
      <c r="W2" s="1084"/>
    </row>
    <row r="3" spans="1:24" ht="30" customHeight="1">
      <c r="A3" s="3015" t="s">
        <v>1700</v>
      </c>
      <c r="B3" s="3015"/>
      <c r="C3" s="3015"/>
      <c r="D3" s="3015"/>
      <c r="E3" s="3015"/>
      <c r="F3" s="3015"/>
      <c r="G3" s="3015"/>
      <c r="H3" s="3015"/>
      <c r="I3" s="3015"/>
      <c r="J3" s="3015"/>
      <c r="K3" s="3015"/>
      <c r="L3" s="3015"/>
      <c r="M3" s="3015"/>
    </row>
    <row r="4" spans="1:24" ht="24.95" customHeight="1" thickBot="1">
      <c r="A4" s="1088"/>
      <c r="B4" s="1088"/>
      <c r="C4" s="1088"/>
      <c r="D4" s="1088"/>
      <c r="E4" s="1088"/>
      <c r="F4" s="2452" t="s">
        <v>1701</v>
      </c>
      <c r="G4" s="2452"/>
      <c r="H4" s="2452"/>
      <c r="I4" s="2452"/>
      <c r="J4" s="1088"/>
      <c r="K4" s="1088"/>
      <c r="L4" s="3016" t="s">
        <v>1702</v>
      </c>
      <c r="M4" s="3016"/>
    </row>
    <row r="5" spans="1:24" s="1092" customFormat="1" ht="40.5" customHeight="1" thickBot="1">
      <c r="A5" s="1089" t="s">
        <v>1703</v>
      </c>
      <c r="B5" s="1090" t="s">
        <v>1555</v>
      </c>
      <c r="C5" s="1090" t="s">
        <v>1704</v>
      </c>
      <c r="D5" s="1090" t="s">
        <v>1705</v>
      </c>
      <c r="E5" s="1090" t="s">
        <v>1706</v>
      </c>
      <c r="F5" s="1090" t="s">
        <v>1707</v>
      </c>
      <c r="G5" s="1090" t="s">
        <v>1708</v>
      </c>
      <c r="H5" s="1090" t="s">
        <v>1709</v>
      </c>
      <c r="I5" s="1090" t="s">
        <v>1710</v>
      </c>
      <c r="J5" s="1090" t="s">
        <v>1711</v>
      </c>
      <c r="K5" s="1090" t="s">
        <v>1712</v>
      </c>
      <c r="L5" s="1091" t="s">
        <v>1713</v>
      </c>
      <c r="M5" s="1091" t="s">
        <v>1714</v>
      </c>
      <c r="O5" s="1093"/>
      <c r="P5" s="1093"/>
      <c r="Q5" s="1093"/>
      <c r="R5" s="1093"/>
      <c r="S5" s="1093"/>
      <c r="T5" s="1093"/>
      <c r="U5" s="1093"/>
      <c r="V5" s="1093"/>
      <c r="W5" s="1093"/>
      <c r="X5" s="1093"/>
    </row>
    <row r="6" spans="1:24" s="1096" customFormat="1" ht="23.1" customHeight="1">
      <c r="A6" s="1094" t="s">
        <v>1715</v>
      </c>
      <c r="B6" s="1095">
        <v>1</v>
      </c>
      <c r="C6" s="1095" t="s">
        <v>1509</v>
      </c>
      <c r="D6" s="1095" t="s">
        <v>1509</v>
      </c>
      <c r="E6" s="1095" t="s">
        <v>1509</v>
      </c>
      <c r="F6" s="1095" t="s">
        <v>1509</v>
      </c>
      <c r="G6" s="1095" t="s">
        <v>1509</v>
      </c>
      <c r="H6" s="1095" t="s">
        <v>1509</v>
      </c>
      <c r="I6" s="1095" t="s">
        <v>1509</v>
      </c>
      <c r="J6" s="1095" t="s">
        <v>1509</v>
      </c>
      <c r="K6" s="1095" t="s">
        <v>1509</v>
      </c>
      <c r="L6" s="1095" t="s">
        <v>1509</v>
      </c>
      <c r="M6" s="1095" t="s">
        <v>1509</v>
      </c>
    </row>
    <row r="7" spans="1:24" s="277" customFormat="1" ht="23.1" customHeight="1">
      <c r="A7" s="1097"/>
      <c r="B7" s="1098"/>
      <c r="C7" s="1099"/>
      <c r="D7" s="1099"/>
      <c r="E7" s="1099"/>
      <c r="F7" s="1099"/>
      <c r="G7" s="1099"/>
      <c r="H7" s="1099"/>
      <c r="I7" s="1099"/>
      <c r="J7" s="1099"/>
      <c r="K7" s="1099"/>
      <c r="L7" s="1099"/>
      <c r="M7" s="1099"/>
    </row>
    <row r="8" spans="1:24" s="277" customFormat="1" ht="23.1" customHeight="1">
      <c r="A8" s="1097"/>
      <c r="B8" s="1098"/>
      <c r="C8" s="1099"/>
      <c r="D8" s="1099"/>
      <c r="E8" s="1099"/>
      <c r="F8" s="1099"/>
      <c r="G8" s="1099"/>
      <c r="H8" s="1099"/>
      <c r="I8" s="1099"/>
      <c r="J8" s="1099"/>
      <c r="K8" s="1099"/>
      <c r="L8" s="1099"/>
      <c r="M8" s="1099"/>
    </row>
    <row r="9" spans="1:24" s="277" customFormat="1" ht="23.1" customHeight="1">
      <c r="A9" s="1097"/>
      <c r="B9" s="1098"/>
      <c r="C9" s="1099"/>
      <c r="D9" s="1099"/>
      <c r="E9" s="1099"/>
      <c r="F9" s="1099"/>
      <c r="G9" s="1099"/>
      <c r="H9" s="1099"/>
      <c r="I9" s="1099"/>
      <c r="J9" s="1099"/>
      <c r="K9" s="1099"/>
      <c r="L9" s="1099"/>
      <c r="M9" s="1099"/>
    </row>
    <row r="10" spans="1:24" s="277" customFormat="1" ht="23.1" customHeight="1">
      <c r="A10" s="1097"/>
      <c r="B10" s="1098"/>
      <c r="C10" s="1099"/>
      <c r="D10" s="1099"/>
      <c r="E10" s="1099"/>
      <c r="F10" s="1099"/>
      <c r="G10" s="1099"/>
      <c r="H10" s="1099"/>
      <c r="I10" s="1099"/>
      <c r="J10" s="1099"/>
      <c r="K10" s="1099"/>
      <c r="L10" s="1099"/>
      <c r="M10" s="1099"/>
    </row>
    <row r="11" spans="1:24" s="277" customFormat="1" ht="23.1" customHeight="1">
      <c r="A11" s="1097"/>
      <c r="B11" s="1098"/>
      <c r="C11" s="1099"/>
      <c r="D11" s="1099"/>
      <c r="E11" s="1099"/>
      <c r="F11" s="1099"/>
      <c r="G11" s="1099"/>
      <c r="H11" s="1099"/>
      <c r="I11" s="1099"/>
      <c r="J11" s="1099"/>
      <c r="K11" s="1099"/>
      <c r="L11" s="1099"/>
      <c r="M11" s="1099"/>
    </row>
    <row r="12" spans="1:24" s="277" customFormat="1" ht="23.1" customHeight="1">
      <c r="A12" s="1097"/>
      <c r="B12" s="1098"/>
      <c r="C12" s="1099"/>
      <c r="D12" s="1099"/>
      <c r="E12" s="1099"/>
      <c r="F12" s="1099"/>
      <c r="G12" s="1099"/>
      <c r="H12" s="1099"/>
      <c r="I12" s="1099"/>
      <c r="J12" s="1099"/>
      <c r="K12" s="1099"/>
      <c r="L12" s="1100"/>
      <c r="M12" s="1100"/>
    </row>
    <row r="13" spans="1:24" s="277" customFormat="1" ht="23.1" customHeight="1">
      <c r="A13" s="1097"/>
      <c r="B13" s="1098"/>
      <c r="C13" s="1099"/>
      <c r="D13" s="1099"/>
      <c r="E13" s="1099"/>
      <c r="F13" s="1099"/>
      <c r="G13" s="1099"/>
      <c r="H13" s="1099"/>
      <c r="I13" s="1099"/>
      <c r="J13" s="1099"/>
      <c r="K13" s="1099"/>
      <c r="L13" s="1099"/>
      <c r="M13" s="1099"/>
    </row>
    <row r="14" spans="1:24" s="277" customFormat="1" ht="23.1" customHeight="1">
      <c r="A14" s="1097"/>
      <c r="B14" s="1098"/>
      <c r="C14" s="1099"/>
      <c r="D14" s="1099"/>
      <c r="E14" s="1099"/>
      <c r="F14" s="1099"/>
      <c r="G14" s="1099"/>
      <c r="H14" s="1099"/>
      <c r="I14" s="1099"/>
      <c r="J14" s="1099"/>
      <c r="K14" s="1099"/>
      <c r="L14" s="1099"/>
      <c r="M14" s="1099"/>
    </row>
    <row r="15" spans="1:24" s="277" customFormat="1" ht="23.1" customHeight="1">
      <c r="A15" s="1097"/>
      <c r="B15" s="1098"/>
      <c r="C15" s="1099"/>
      <c r="D15" s="1099"/>
      <c r="E15" s="1099"/>
      <c r="F15" s="1099"/>
      <c r="G15" s="1099"/>
      <c r="H15" s="1099"/>
      <c r="I15" s="1099"/>
      <c r="J15" s="1099"/>
      <c r="K15" s="1099"/>
      <c r="L15" s="1099"/>
      <c r="M15" s="1099"/>
    </row>
    <row r="16" spans="1:24" s="277" customFormat="1" ht="23.1" customHeight="1">
      <c r="A16" s="1097"/>
      <c r="B16" s="1098"/>
      <c r="C16" s="1099"/>
      <c r="D16" s="1099"/>
      <c r="E16" s="1099"/>
      <c r="F16" s="1099"/>
      <c r="G16" s="1099"/>
      <c r="H16" s="1099"/>
      <c r="I16" s="1099"/>
      <c r="J16" s="1099"/>
      <c r="K16" s="1099"/>
      <c r="L16" s="1099"/>
      <c r="M16" s="1099"/>
    </row>
    <row r="17" spans="1:14" s="277" customFormat="1" ht="23.1" customHeight="1">
      <c r="A17" s="1097"/>
      <c r="B17" s="1098"/>
      <c r="C17" s="1099"/>
      <c r="D17" s="1099"/>
      <c r="E17" s="1099"/>
      <c r="F17" s="1099"/>
      <c r="G17" s="1099"/>
      <c r="H17" s="1099"/>
      <c r="I17" s="1099"/>
      <c r="J17" s="1099"/>
      <c r="K17" s="1099"/>
      <c r="L17" s="1099"/>
      <c r="M17" s="1099"/>
    </row>
    <row r="18" spans="1:14" s="277" customFormat="1" ht="23.1" customHeight="1">
      <c r="A18" s="1097"/>
      <c r="B18" s="1098"/>
      <c r="C18" s="1099"/>
      <c r="D18" s="1099"/>
      <c r="E18" s="1099"/>
      <c r="F18" s="1099"/>
      <c r="G18" s="1099"/>
      <c r="H18" s="1099"/>
      <c r="I18" s="1099"/>
      <c r="J18" s="1099"/>
      <c r="K18" s="1099"/>
      <c r="L18" s="1099"/>
      <c r="M18" s="1099"/>
    </row>
    <row r="19" spans="1:14" s="277" customFormat="1" ht="23.1" customHeight="1" thickBot="1">
      <c r="A19" s="1101"/>
      <c r="B19" s="1102"/>
      <c r="C19" s="1103"/>
      <c r="D19" s="1103"/>
      <c r="E19" s="1103"/>
      <c r="F19" s="1103"/>
      <c r="G19" s="1103"/>
      <c r="H19" s="1103"/>
      <c r="I19" s="1103"/>
      <c r="J19" s="1103"/>
      <c r="K19" s="1103"/>
      <c r="L19" s="1103"/>
      <c r="M19" s="1103"/>
    </row>
    <row r="20" spans="1:14" s="277" customFormat="1" ht="23.1" customHeight="1">
      <c r="A20" s="1104"/>
      <c r="B20" s="1105"/>
      <c r="C20" s="1106"/>
      <c r="D20" s="1106"/>
      <c r="E20" s="1106"/>
      <c r="F20" s="1106"/>
      <c r="G20" s="1106"/>
      <c r="H20" s="1106"/>
      <c r="I20" s="1106"/>
      <c r="J20" s="1106"/>
      <c r="K20" s="1106"/>
      <c r="L20" s="1106"/>
      <c r="M20" s="1106"/>
      <c r="N20" s="1106"/>
    </row>
    <row r="21" spans="1:14" s="277" customFormat="1" ht="9" customHeight="1">
      <c r="A21" s="1107"/>
      <c r="B21" s="1105"/>
      <c r="C21" s="1106"/>
      <c r="D21" s="1106"/>
      <c r="E21" s="1106"/>
      <c r="F21" s="1106"/>
      <c r="G21" s="1106"/>
      <c r="H21" s="1106"/>
      <c r="I21" s="1106"/>
      <c r="J21" s="1106"/>
      <c r="K21" s="1106"/>
      <c r="L21" s="1106"/>
      <c r="M21" s="1106"/>
      <c r="N21" s="1106"/>
    </row>
    <row r="22" spans="1:14" s="277" customFormat="1" ht="16.5" customHeight="1">
      <c r="A22" s="740" t="s">
        <v>1469</v>
      </c>
      <c r="C22" s="1081"/>
      <c r="D22" s="1081"/>
      <c r="E22" s="1081"/>
      <c r="F22" s="1081"/>
      <c r="G22" s="1081"/>
      <c r="H22" s="1081"/>
      <c r="I22" s="1081"/>
      <c r="J22" s="2450"/>
      <c r="K22" s="2450"/>
      <c r="L22" s="2450"/>
      <c r="M22" s="2450"/>
    </row>
    <row r="23" spans="1:14" s="277" customFormat="1" ht="20.100000000000001" customHeight="1">
      <c r="A23" s="1086" t="s">
        <v>1470</v>
      </c>
      <c r="B23" s="1087" t="s">
        <v>1699</v>
      </c>
      <c r="C23" s="1081"/>
      <c r="D23" s="1081"/>
      <c r="E23" s="1081"/>
      <c r="F23" s="1081"/>
      <c r="G23" s="1081"/>
      <c r="H23" s="1081"/>
      <c r="I23" s="1081"/>
      <c r="J23" s="2450"/>
      <c r="K23" s="2450"/>
      <c r="L23" s="2450"/>
      <c r="M23" s="2450"/>
    </row>
    <row r="24" spans="1:14" s="277" customFormat="1" ht="30" customHeight="1">
      <c r="A24" s="3015" t="s">
        <v>1716</v>
      </c>
      <c r="B24" s="3015"/>
      <c r="C24" s="3015"/>
      <c r="D24" s="3015"/>
      <c r="E24" s="3015"/>
      <c r="F24" s="3015"/>
      <c r="G24" s="3015"/>
      <c r="H24" s="3015"/>
      <c r="I24" s="3015"/>
      <c r="J24" s="3015"/>
      <c r="K24" s="3015"/>
      <c r="L24" s="3015"/>
      <c r="M24" s="3015"/>
    </row>
    <row r="25" spans="1:14" s="277" customFormat="1" ht="20.100000000000001" customHeight="1" thickBot="1">
      <c r="A25" s="1088"/>
      <c r="B25" s="1088"/>
      <c r="C25" s="1088"/>
      <c r="D25" s="1088"/>
      <c r="E25" s="1088"/>
      <c r="F25" s="2452" t="s">
        <v>1701</v>
      </c>
      <c r="G25" s="2452"/>
      <c r="H25" s="2452"/>
      <c r="I25" s="2452"/>
      <c r="J25" s="1088"/>
      <c r="K25" s="1088"/>
      <c r="L25" s="3016" t="s">
        <v>1702</v>
      </c>
      <c r="M25" s="3016"/>
    </row>
    <row r="26" spans="1:14" s="277" customFormat="1" ht="39.950000000000003" customHeight="1" thickBot="1">
      <c r="A26" s="1089" t="s">
        <v>1703</v>
      </c>
      <c r="B26" s="1090" t="s">
        <v>1717</v>
      </c>
      <c r="C26" s="1090" t="s">
        <v>1718</v>
      </c>
      <c r="D26" s="1090" t="s">
        <v>1719</v>
      </c>
      <c r="E26" s="1090" t="s">
        <v>1720</v>
      </c>
      <c r="F26" s="1090" t="s">
        <v>1721</v>
      </c>
      <c r="G26" s="1090" t="s">
        <v>1722</v>
      </c>
      <c r="H26" s="1090" t="s">
        <v>1723</v>
      </c>
      <c r="I26" s="1090" t="s">
        <v>1724</v>
      </c>
      <c r="J26" s="1090" t="s">
        <v>1725</v>
      </c>
      <c r="K26" s="1090" t="s">
        <v>1726</v>
      </c>
      <c r="L26" s="1090" t="s">
        <v>1727</v>
      </c>
      <c r="M26" s="1090" t="s">
        <v>1088</v>
      </c>
    </row>
    <row r="27" spans="1:14" s="277" customFormat="1" ht="30" customHeight="1">
      <c r="A27" s="1094" t="s">
        <v>1715</v>
      </c>
      <c r="B27" s="1095" t="s">
        <v>1509</v>
      </c>
      <c r="C27" s="1095" t="s">
        <v>1509</v>
      </c>
      <c r="D27" s="1095">
        <v>1</v>
      </c>
      <c r="E27" s="1095" t="s">
        <v>1509</v>
      </c>
      <c r="F27" s="1095" t="s">
        <v>1509</v>
      </c>
      <c r="G27" s="1095" t="s">
        <v>1509</v>
      </c>
      <c r="H27" s="1095" t="s">
        <v>1509</v>
      </c>
      <c r="I27" s="1095" t="s">
        <v>1509</v>
      </c>
      <c r="J27" s="1095" t="s">
        <v>1509</v>
      </c>
      <c r="K27" s="1095" t="s">
        <v>1509</v>
      </c>
      <c r="L27" s="1095" t="s">
        <v>1509</v>
      </c>
      <c r="M27" s="1095" t="s">
        <v>1509</v>
      </c>
    </row>
    <row r="28" spans="1:14" s="277" customFormat="1" ht="23.1" customHeight="1">
      <c r="A28" s="1097"/>
      <c r="B28" s="1098"/>
      <c r="C28" s="1099"/>
      <c r="D28" s="1099"/>
      <c r="E28" s="1099"/>
      <c r="F28" s="1099"/>
      <c r="G28" s="1099"/>
      <c r="H28" s="1099"/>
      <c r="I28" s="1099"/>
      <c r="J28" s="1099"/>
      <c r="K28" s="1099"/>
      <c r="L28" s="1099"/>
      <c r="M28" s="1108"/>
    </row>
    <row r="29" spans="1:14" s="277" customFormat="1" ht="23.1" customHeight="1">
      <c r="A29" s="1097"/>
      <c r="B29" s="1098"/>
      <c r="C29" s="1099"/>
      <c r="D29" s="1099"/>
      <c r="E29" s="1099"/>
      <c r="F29" s="1099"/>
      <c r="G29" s="1099"/>
      <c r="H29" s="1099"/>
      <c r="I29" s="1099"/>
      <c r="J29" s="1099"/>
      <c r="K29" s="1099"/>
      <c r="L29" s="1099"/>
      <c r="M29" s="1108"/>
    </row>
    <row r="30" spans="1:14" s="277" customFormat="1" ht="23.1" customHeight="1">
      <c r="A30" s="1097"/>
      <c r="B30" s="1098"/>
      <c r="C30" s="1099"/>
      <c r="D30" s="1099"/>
      <c r="E30" s="1099"/>
      <c r="F30" s="1099"/>
      <c r="G30" s="1099"/>
      <c r="H30" s="1099"/>
      <c r="I30" s="1099"/>
      <c r="J30" s="1099"/>
      <c r="K30" s="1099"/>
      <c r="L30" s="1099"/>
      <c r="M30" s="1108"/>
    </row>
    <row r="31" spans="1:14" s="277" customFormat="1" ht="23.1" customHeight="1">
      <c r="A31" s="1097"/>
      <c r="B31" s="1098"/>
      <c r="C31" s="1099"/>
      <c r="D31" s="1099"/>
      <c r="E31" s="1099"/>
      <c r="F31" s="1099"/>
      <c r="G31" s="1099"/>
      <c r="H31" s="1099"/>
      <c r="I31" s="1099"/>
      <c r="J31" s="1099"/>
      <c r="K31" s="1099"/>
      <c r="L31" s="1099"/>
      <c r="M31" s="1108"/>
    </row>
    <row r="32" spans="1:14" s="277" customFormat="1" ht="23.1" customHeight="1">
      <c r="A32" s="1097"/>
      <c r="B32" s="1098"/>
      <c r="C32" s="1099"/>
      <c r="D32" s="1099"/>
      <c r="E32" s="1099"/>
      <c r="F32" s="1099"/>
      <c r="G32" s="1099"/>
      <c r="H32" s="1099"/>
      <c r="I32" s="1099"/>
      <c r="J32" s="1099"/>
      <c r="K32" s="1099"/>
      <c r="L32" s="1099"/>
      <c r="M32" s="1108"/>
    </row>
    <row r="33" spans="1:28" s="277" customFormat="1" ht="23.1" customHeight="1">
      <c r="A33" s="1097"/>
      <c r="B33" s="1098"/>
      <c r="C33" s="1099"/>
      <c r="D33" s="1099"/>
      <c r="E33" s="1099"/>
      <c r="F33" s="1099"/>
      <c r="G33" s="1099"/>
      <c r="H33" s="1099"/>
      <c r="I33" s="1099"/>
      <c r="J33" s="1099"/>
      <c r="K33" s="1099"/>
      <c r="L33" s="1099"/>
      <c r="M33" s="1108"/>
    </row>
    <row r="34" spans="1:28" s="277" customFormat="1" ht="23.1" customHeight="1">
      <c r="A34" s="1097"/>
      <c r="B34" s="1098"/>
      <c r="C34" s="1099"/>
      <c r="D34" s="1099"/>
      <c r="E34" s="1099"/>
      <c r="F34" s="1099"/>
      <c r="G34" s="1099"/>
      <c r="H34" s="1099"/>
      <c r="I34" s="1099"/>
      <c r="J34" s="1099"/>
      <c r="K34" s="1099"/>
      <c r="L34" s="1099"/>
      <c r="M34" s="1108"/>
    </row>
    <row r="35" spans="1:28" s="277" customFormat="1" ht="23.1" customHeight="1">
      <c r="A35" s="1097"/>
      <c r="B35" s="1098"/>
      <c r="C35" s="1099"/>
      <c r="D35" s="1099"/>
      <c r="E35" s="1099"/>
      <c r="F35" s="1099"/>
      <c r="G35" s="1099"/>
      <c r="H35" s="1099"/>
      <c r="I35" s="1099"/>
      <c r="J35" s="1099"/>
      <c r="K35" s="1099"/>
      <c r="L35" s="1099"/>
      <c r="M35" s="1108"/>
    </row>
    <row r="36" spans="1:28" s="277" customFormat="1" ht="23.1" customHeight="1">
      <c r="A36" s="1097"/>
      <c r="B36" s="1098"/>
      <c r="C36" s="1099"/>
      <c r="D36" s="1099"/>
      <c r="E36" s="1099"/>
      <c r="F36" s="1099"/>
      <c r="G36" s="1099"/>
      <c r="H36" s="1099"/>
      <c r="I36" s="1099"/>
      <c r="J36" s="1099"/>
      <c r="K36" s="1099"/>
      <c r="L36" s="1099"/>
      <c r="M36" s="1108"/>
    </row>
    <row r="37" spans="1:28" s="715" customFormat="1" ht="23.1" customHeight="1" thickBot="1">
      <c r="A37" s="762" t="s">
        <v>1520</v>
      </c>
      <c r="B37" s="763"/>
      <c r="C37" s="763"/>
      <c r="D37" s="764"/>
      <c r="E37" s="765"/>
      <c r="F37" s="765"/>
      <c r="G37" s="764"/>
      <c r="H37" s="764"/>
      <c r="I37" s="765"/>
      <c r="J37" s="763"/>
      <c r="K37" s="766"/>
      <c r="L37" s="767"/>
      <c r="M37" s="1109"/>
      <c r="N37" s="277"/>
      <c r="O37" s="277"/>
      <c r="P37" s="277"/>
      <c r="Q37" s="277"/>
      <c r="R37" s="277"/>
    </row>
    <row r="38" spans="1:28" s="715" customFormat="1" ht="16.5" customHeight="1">
      <c r="A38" s="719"/>
      <c r="B38" s="714"/>
      <c r="C38" s="714"/>
      <c r="E38" s="735"/>
      <c r="F38" s="735"/>
      <c r="I38" s="735"/>
      <c r="J38" s="714"/>
      <c r="K38" s="3017" t="s">
        <v>1728</v>
      </c>
      <c r="L38" s="3018"/>
      <c r="M38" s="3018"/>
      <c r="N38" s="277"/>
      <c r="O38" s="277"/>
      <c r="P38" s="277"/>
      <c r="Q38" s="277"/>
      <c r="R38" s="277"/>
    </row>
    <row r="39" spans="1:28" s="715" customFormat="1" ht="19.5" customHeight="1">
      <c r="A39" s="734" t="s">
        <v>813</v>
      </c>
      <c r="B39" s="714"/>
      <c r="C39" s="735" t="s">
        <v>814</v>
      </c>
      <c r="F39" s="714" t="s">
        <v>1463</v>
      </c>
      <c r="I39" s="738" t="s">
        <v>1729</v>
      </c>
      <c r="K39" s="738"/>
      <c r="N39" s="277"/>
      <c r="O39" s="277"/>
      <c r="P39" s="277"/>
      <c r="Q39" s="277"/>
      <c r="R39" s="277"/>
    </row>
    <row r="40" spans="1:28" s="715" customFormat="1" ht="19.5" customHeight="1">
      <c r="F40" s="714" t="s">
        <v>1465</v>
      </c>
      <c r="H40" s="714"/>
      <c r="I40" s="714"/>
      <c r="J40" s="738"/>
      <c r="N40" s="277"/>
      <c r="O40" s="277"/>
      <c r="P40" s="277"/>
      <c r="Q40" s="277"/>
      <c r="R40" s="277"/>
    </row>
    <row r="41" spans="1:28" s="1112" customFormat="1" ht="20.100000000000001" customHeight="1">
      <c r="A41" s="1110" t="s">
        <v>1730</v>
      </c>
      <c r="B41" s="1111"/>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1"/>
    </row>
    <row r="42" spans="1:28" ht="20.100000000000001" customHeight="1">
      <c r="A42" s="1110" t="s">
        <v>1731</v>
      </c>
      <c r="B42" s="1111"/>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row>
    <row r="43" spans="1:28" ht="20.100000000000001" customHeight="1">
      <c r="A43" s="1113" t="s">
        <v>1732</v>
      </c>
      <c r="B43" s="1111"/>
      <c r="C43" s="1111"/>
      <c r="D43" s="1111"/>
      <c r="E43" s="1111"/>
      <c r="F43" s="1111"/>
      <c r="G43" s="1111"/>
      <c r="H43" s="1111"/>
      <c r="I43" s="1111"/>
      <c r="J43" s="1111"/>
      <c r="K43" s="1111"/>
      <c r="L43" s="1111"/>
      <c r="M43" s="1111"/>
      <c r="N43" s="1111"/>
      <c r="O43" s="1111"/>
      <c r="P43" s="1111"/>
      <c r="Q43" s="1111"/>
      <c r="R43" s="1111"/>
      <c r="S43" s="1111"/>
      <c r="T43" s="1111"/>
      <c r="U43" s="1111"/>
      <c r="V43" s="1111"/>
      <c r="W43" s="1111"/>
      <c r="X43" s="1111"/>
      <c r="Y43" s="1111"/>
      <c r="Z43" s="1111"/>
      <c r="AA43" s="1111"/>
      <c r="AB43" s="1111"/>
    </row>
    <row r="44" spans="1:28">
      <c r="A44" s="3019"/>
      <c r="B44" s="3019"/>
      <c r="C44" s="3019"/>
      <c r="D44" s="3019"/>
      <c r="E44" s="3019"/>
      <c r="F44" s="3019"/>
      <c r="G44" s="3019"/>
      <c r="H44" s="3019"/>
      <c r="I44" s="3019"/>
      <c r="J44" s="3019"/>
      <c r="K44" s="3019"/>
      <c r="L44" s="3019"/>
      <c r="M44" s="3019"/>
      <c r="N44" s="1114"/>
      <c r="O44" s="1114"/>
      <c r="P44" s="1114"/>
      <c r="Q44" s="1114"/>
      <c r="R44" s="1114"/>
      <c r="S44" s="1114"/>
      <c r="T44" s="1114"/>
      <c r="U44" s="1114"/>
      <c r="V44" s="1114"/>
      <c r="W44" s="1114"/>
      <c r="X44" s="1114"/>
      <c r="Y44" s="1114"/>
      <c r="Z44" s="1114"/>
      <c r="AA44" s="1114"/>
      <c r="AB44" s="1114"/>
    </row>
  </sheetData>
  <mergeCells count="12">
    <mergeCell ref="J22:J23"/>
    <mergeCell ref="K22:M23"/>
    <mergeCell ref="J1:J2"/>
    <mergeCell ref="K1:M2"/>
    <mergeCell ref="A3:M3"/>
    <mergeCell ref="F4:I4"/>
    <mergeCell ref="L4:M4"/>
    <mergeCell ref="A24:M24"/>
    <mergeCell ref="F25:I25"/>
    <mergeCell ref="L25:M25"/>
    <mergeCell ref="K38:M38"/>
    <mergeCell ref="A44:M44"/>
  </mergeCells>
  <phoneticPr fontId="44" type="noConversion"/>
  <hyperlinks>
    <hyperlink ref="N2" location="預告統計資料發布時間表!A1" display="回發布時間表" xr:uid="{3DE70351-AC80-4B51-8379-00F577681E85}"/>
  </hyperlinks>
  <printOptions horizontalCentered="1" verticalCentered="1"/>
  <pageMargins left="0.74803149606299213" right="0.59055118110236227" top="0.78740157480314965" bottom="0.59055118110236227" header="0.51181102362204722" footer="0.43307086614173229"/>
  <pageSetup paperSize="9" scale="83" fitToHeight="0" orientation="landscape" r:id="rId1"/>
  <headerFooter alignWithMargins="0"/>
  <rowBreaks count="1" manualBreakCount="1">
    <brk id="20" max="16383" man="1"/>
  </row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909D-22AE-4C2F-A3DA-61858D1B2FAB}">
  <dimension ref="A1:P27"/>
  <sheetViews>
    <sheetView workbookViewId="0">
      <selection activeCell="P2" sqref="P2"/>
    </sheetView>
  </sheetViews>
  <sheetFormatPr defaultColWidth="7.25" defaultRowHeight="12.75"/>
  <cols>
    <col min="1" max="1" width="5.25" style="1118" customWidth="1"/>
    <col min="2" max="2" width="6.125" style="1118" customWidth="1"/>
    <col min="3" max="3" width="8.75" style="1118" customWidth="1"/>
    <col min="4" max="4" width="9.375" style="1118" customWidth="1"/>
    <col min="5" max="6" width="9.25" style="1118" customWidth="1"/>
    <col min="7" max="7" width="13.25" style="1118" customWidth="1"/>
    <col min="8" max="9" width="9.25" style="1118" customWidth="1"/>
    <col min="10" max="10" width="11.75" style="1118" customWidth="1"/>
    <col min="11" max="12" width="16.125" style="1118" customWidth="1"/>
    <col min="13" max="14" width="12.75" style="1118" customWidth="1"/>
    <col min="15" max="15" width="17.25" style="1118" customWidth="1"/>
    <col min="16" max="256" width="7.25" style="1118"/>
    <col min="257" max="257" width="5.25" style="1118" customWidth="1"/>
    <col min="258" max="258" width="6.125" style="1118" customWidth="1"/>
    <col min="259" max="259" width="8.75" style="1118" customWidth="1"/>
    <col min="260" max="260" width="9.375" style="1118" customWidth="1"/>
    <col min="261" max="262" width="9.25" style="1118" customWidth="1"/>
    <col min="263" max="263" width="13.25" style="1118" customWidth="1"/>
    <col min="264" max="265" width="9.25" style="1118" customWidth="1"/>
    <col min="266" max="266" width="11.75" style="1118" customWidth="1"/>
    <col min="267" max="268" width="16.125" style="1118" customWidth="1"/>
    <col min="269" max="270" width="12.75" style="1118" customWidth="1"/>
    <col min="271" max="271" width="17.25" style="1118" customWidth="1"/>
    <col min="272" max="512" width="7.25" style="1118"/>
    <col min="513" max="513" width="5.25" style="1118" customWidth="1"/>
    <col min="514" max="514" width="6.125" style="1118" customWidth="1"/>
    <col min="515" max="515" width="8.75" style="1118" customWidth="1"/>
    <col min="516" max="516" width="9.375" style="1118" customWidth="1"/>
    <col min="517" max="518" width="9.25" style="1118" customWidth="1"/>
    <col min="519" max="519" width="13.25" style="1118" customWidth="1"/>
    <col min="520" max="521" width="9.25" style="1118" customWidth="1"/>
    <col min="522" max="522" width="11.75" style="1118" customWidth="1"/>
    <col min="523" max="524" width="16.125" style="1118" customWidth="1"/>
    <col min="525" max="526" width="12.75" style="1118" customWidth="1"/>
    <col min="527" max="527" width="17.25" style="1118" customWidth="1"/>
    <col min="528" max="768" width="7.25" style="1118"/>
    <col min="769" max="769" width="5.25" style="1118" customWidth="1"/>
    <col min="770" max="770" width="6.125" style="1118" customWidth="1"/>
    <col min="771" max="771" width="8.75" style="1118" customWidth="1"/>
    <col min="772" max="772" width="9.375" style="1118" customWidth="1"/>
    <col min="773" max="774" width="9.25" style="1118" customWidth="1"/>
    <col min="775" max="775" width="13.25" style="1118" customWidth="1"/>
    <col min="776" max="777" width="9.25" style="1118" customWidth="1"/>
    <col min="778" max="778" width="11.75" style="1118" customWidth="1"/>
    <col min="779" max="780" width="16.125" style="1118" customWidth="1"/>
    <col min="781" max="782" width="12.75" style="1118" customWidth="1"/>
    <col min="783" max="783" width="17.25" style="1118" customWidth="1"/>
    <col min="784" max="1024" width="7.25" style="1118"/>
    <col min="1025" max="1025" width="5.25" style="1118" customWidth="1"/>
    <col min="1026" max="1026" width="6.125" style="1118" customWidth="1"/>
    <col min="1027" max="1027" width="8.75" style="1118" customWidth="1"/>
    <col min="1028" max="1028" width="9.375" style="1118" customWidth="1"/>
    <col min="1029" max="1030" width="9.25" style="1118" customWidth="1"/>
    <col min="1031" max="1031" width="13.25" style="1118" customWidth="1"/>
    <col min="1032" max="1033" width="9.25" style="1118" customWidth="1"/>
    <col min="1034" max="1034" width="11.75" style="1118" customWidth="1"/>
    <col min="1035" max="1036" width="16.125" style="1118" customWidth="1"/>
    <col min="1037" max="1038" width="12.75" style="1118" customWidth="1"/>
    <col min="1039" max="1039" width="17.25" style="1118" customWidth="1"/>
    <col min="1040" max="1280" width="7.25" style="1118"/>
    <col min="1281" max="1281" width="5.25" style="1118" customWidth="1"/>
    <col min="1282" max="1282" width="6.125" style="1118" customWidth="1"/>
    <col min="1283" max="1283" width="8.75" style="1118" customWidth="1"/>
    <col min="1284" max="1284" width="9.375" style="1118" customWidth="1"/>
    <col min="1285" max="1286" width="9.25" style="1118" customWidth="1"/>
    <col min="1287" max="1287" width="13.25" style="1118" customWidth="1"/>
    <col min="1288" max="1289" width="9.25" style="1118" customWidth="1"/>
    <col min="1290" max="1290" width="11.75" style="1118" customWidth="1"/>
    <col min="1291" max="1292" width="16.125" style="1118" customWidth="1"/>
    <col min="1293" max="1294" width="12.75" style="1118" customWidth="1"/>
    <col min="1295" max="1295" width="17.25" style="1118" customWidth="1"/>
    <col min="1296" max="1536" width="7.25" style="1118"/>
    <col min="1537" max="1537" width="5.25" style="1118" customWidth="1"/>
    <col min="1538" max="1538" width="6.125" style="1118" customWidth="1"/>
    <col min="1539" max="1539" width="8.75" style="1118" customWidth="1"/>
    <col min="1540" max="1540" width="9.375" style="1118" customWidth="1"/>
    <col min="1541" max="1542" width="9.25" style="1118" customWidth="1"/>
    <col min="1543" max="1543" width="13.25" style="1118" customWidth="1"/>
    <col min="1544" max="1545" width="9.25" style="1118" customWidth="1"/>
    <col min="1546" max="1546" width="11.75" style="1118" customWidth="1"/>
    <col min="1547" max="1548" width="16.125" style="1118" customWidth="1"/>
    <col min="1549" max="1550" width="12.75" style="1118" customWidth="1"/>
    <col min="1551" max="1551" width="17.25" style="1118" customWidth="1"/>
    <col min="1552" max="1792" width="7.25" style="1118"/>
    <col min="1793" max="1793" width="5.25" style="1118" customWidth="1"/>
    <col min="1794" max="1794" width="6.125" style="1118" customWidth="1"/>
    <col min="1795" max="1795" width="8.75" style="1118" customWidth="1"/>
    <col min="1796" max="1796" width="9.375" style="1118" customWidth="1"/>
    <col min="1797" max="1798" width="9.25" style="1118" customWidth="1"/>
    <col min="1799" max="1799" width="13.25" style="1118" customWidth="1"/>
    <col min="1800" max="1801" width="9.25" style="1118" customWidth="1"/>
    <col min="1802" max="1802" width="11.75" style="1118" customWidth="1"/>
    <col min="1803" max="1804" width="16.125" style="1118" customWidth="1"/>
    <col min="1805" max="1806" width="12.75" style="1118" customWidth="1"/>
    <col min="1807" max="1807" width="17.25" style="1118" customWidth="1"/>
    <col min="1808" max="2048" width="7.25" style="1118"/>
    <col min="2049" max="2049" width="5.25" style="1118" customWidth="1"/>
    <col min="2050" max="2050" width="6.125" style="1118" customWidth="1"/>
    <col min="2051" max="2051" width="8.75" style="1118" customWidth="1"/>
    <col min="2052" max="2052" width="9.375" style="1118" customWidth="1"/>
    <col min="2053" max="2054" width="9.25" style="1118" customWidth="1"/>
    <col min="2055" max="2055" width="13.25" style="1118" customWidth="1"/>
    <col min="2056" max="2057" width="9.25" style="1118" customWidth="1"/>
    <col min="2058" max="2058" width="11.75" style="1118" customWidth="1"/>
    <col min="2059" max="2060" width="16.125" style="1118" customWidth="1"/>
    <col min="2061" max="2062" width="12.75" style="1118" customWidth="1"/>
    <col min="2063" max="2063" width="17.25" style="1118" customWidth="1"/>
    <col min="2064" max="2304" width="7.25" style="1118"/>
    <col min="2305" max="2305" width="5.25" style="1118" customWidth="1"/>
    <col min="2306" max="2306" width="6.125" style="1118" customWidth="1"/>
    <col min="2307" max="2307" width="8.75" style="1118" customWidth="1"/>
    <col min="2308" max="2308" width="9.375" style="1118" customWidth="1"/>
    <col min="2309" max="2310" width="9.25" style="1118" customWidth="1"/>
    <col min="2311" max="2311" width="13.25" style="1118" customWidth="1"/>
    <col min="2312" max="2313" width="9.25" style="1118" customWidth="1"/>
    <col min="2314" max="2314" width="11.75" style="1118" customWidth="1"/>
    <col min="2315" max="2316" width="16.125" style="1118" customWidth="1"/>
    <col min="2317" max="2318" width="12.75" style="1118" customWidth="1"/>
    <col min="2319" max="2319" width="17.25" style="1118" customWidth="1"/>
    <col min="2320" max="2560" width="7.25" style="1118"/>
    <col min="2561" max="2561" width="5.25" style="1118" customWidth="1"/>
    <col min="2562" max="2562" width="6.125" style="1118" customWidth="1"/>
    <col min="2563" max="2563" width="8.75" style="1118" customWidth="1"/>
    <col min="2564" max="2564" width="9.375" style="1118" customWidth="1"/>
    <col min="2565" max="2566" width="9.25" style="1118" customWidth="1"/>
    <col min="2567" max="2567" width="13.25" style="1118" customWidth="1"/>
    <col min="2568" max="2569" width="9.25" style="1118" customWidth="1"/>
    <col min="2570" max="2570" width="11.75" style="1118" customWidth="1"/>
    <col min="2571" max="2572" width="16.125" style="1118" customWidth="1"/>
    <col min="2573" max="2574" width="12.75" style="1118" customWidth="1"/>
    <col min="2575" max="2575" width="17.25" style="1118" customWidth="1"/>
    <col min="2576" max="2816" width="7.25" style="1118"/>
    <col min="2817" max="2817" width="5.25" style="1118" customWidth="1"/>
    <col min="2818" max="2818" width="6.125" style="1118" customWidth="1"/>
    <col min="2819" max="2819" width="8.75" style="1118" customWidth="1"/>
    <col min="2820" max="2820" width="9.375" style="1118" customWidth="1"/>
    <col min="2821" max="2822" width="9.25" style="1118" customWidth="1"/>
    <col min="2823" max="2823" width="13.25" style="1118" customWidth="1"/>
    <col min="2824" max="2825" width="9.25" style="1118" customWidth="1"/>
    <col min="2826" max="2826" width="11.75" style="1118" customWidth="1"/>
    <col min="2827" max="2828" width="16.125" style="1118" customWidth="1"/>
    <col min="2829" max="2830" width="12.75" style="1118" customWidth="1"/>
    <col min="2831" max="2831" width="17.25" style="1118" customWidth="1"/>
    <col min="2832" max="3072" width="7.25" style="1118"/>
    <col min="3073" max="3073" width="5.25" style="1118" customWidth="1"/>
    <col min="3074" max="3074" width="6.125" style="1118" customWidth="1"/>
    <col min="3075" max="3075" width="8.75" style="1118" customWidth="1"/>
    <col min="3076" max="3076" width="9.375" style="1118" customWidth="1"/>
    <col min="3077" max="3078" width="9.25" style="1118" customWidth="1"/>
    <col min="3079" max="3079" width="13.25" style="1118" customWidth="1"/>
    <col min="3080" max="3081" width="9.25" style="1118" customWidth="1"/>
    <col min="3082" max="3082" width="11.75" style="1118" customWidth="1"/>
    <col min="3083" max="3084" width="16.125" style="1118" customWidth="1"/>
    <col min="3085" max="3086" width="12.75" style="1118" customWidth="1"/>
    <col min="3087" max="3087" width="17.25" style="1118" customWidth="1"/>
    <col min="3088" max="3328" width="7.25" style="1118"/>
    <col min="3329" max="3329" width="5.25" style="1118" customWidth="1"/>
    <col min="3330" max="3330" width="6.125" style="1118" customWidth="1"/>
    <col min="3331" max="3331" width="8.75" style="1118" customWidth="1"/>
    <col min="3332" max="3332" width="9.375" style="1118" customWidth="1"/>
    <col min="3333" max="3334" width="9.25" style="1118" customWidth="1"/>
    <col min="3335" max="3335" width="13.25" style="1118" customWidth="1"/>
    <col min="3336" max="3337" width="9.25" style="1118" customWidth="1"/>
    <col min="3338" max="3338" width="11.75" style="1118" customWidth="1"/>
    <col min="3339" max="3340" width="16.125" style="1118" customWidth="1"/>
    <col min="3341" max="3342" width="12.75" style="1118" customWidth="1"/>
    <col min="3343" max="3343" width="17.25" style="1118" customWidth="1"/>
    <col min="3344" max="3584" width="7.25" style="1118"/>
    <col min="3585" max="3585" width="5.25" style="1118" customWidth="1"/>
    <col min="3586" max="3586" width="6.125" style="1118" customWidth="1"/>
    <col min="3587" max="3587" width="8.75" style="1118" customWidth="1"/>
    <col min="3588" max="3588" width="9.375" style="1118" customWidth="1"/>
    <col min="3589" max="3590" width="9.25" style="1118" customWidth="1"/>
    <col min="3591" max="3591" width="13.25" style="1118" customWidth="1"/>
    <col min="3592" max="3593" width="9.25" style="1118" customWidth="1"/>
    <col min="3594" max="3594" width="11.75" style="1118" customWidth="1"/>
    <col min="3595" max="3596" width="16.125" style="1118" customWidth="1"/>
    <col min="3597" max="3598" width="12.75" style="1118" customWidth="1"/>
    <col min="3599" max="3599" width="17.25" style="1118" customWidth="1"/>
    <col min="3600" max="3840" width="7.25" style="1118"/>
    <col min="3841" max="3841" width="5.25" style="1118" customWidth="1"/>
    <col min="3842" max="3842" width="6.125" style="1118" customWidth="1"/>
    <col min="3843" max="3843" width="8.75" style="1118" customWidth="1"/>
    <col min="3844" max="3844" width="9.375" style="1118" customWidth="1"/>
    <col min="3845" max="3846" width="9.25" style="1118" customWidth="1"/>
    <col min="3847" max="3847" width="13.25" style="1118" customWidth="1"/>
    <col min="3848" max="3849" width="9.25" style="1118" customWidth="1"/>
    <col min="3850" max="3850" width="11.75" style="1118" customWidth="1"/>
    <col min="3851" max="3852" width="16.125" style="1118" customWidth="1"/>
    <col min="3853" max="3854" width="12.75" style="1118" customWidth="1"/>
    <col min="3855" max="3855" width="17.25" style="1118" customWidth="1"/>
    <col min="3856" max="4096" width="7.25" style="1118"/>
    <col min="4097" max="4097" width="5.25" style="1118" customWidth="1"/>
    <col min="4098" max="4098" width="6.125" style="1118" customWidth="1"/>
    <col min="4099" max="4099" width="8.75" style="1118" customWidth="1"/>
    <col min="4100" max="4100" width="9.375" style="1118" customWidth="1"/>
    <col min="4101" max="4102" width="9.25" style="1118" customWidth="1"/>
    <col min="4103" max="4103" width="13.25" style="1118" customWidth="1"/>
    <col min="4104" max="4105" width="9.25" style="1118" customWidth="1"/>
    <col min="4106" max="4106" width="11.75" style="1118" customWidth="1"/>
    <col min="4107" max="4108" width="16.125" style="1118" customWidth="1"/>
    <col min="4109" max="4110" width="12.75" style="1118" customWidth="1"/>
    <col min="4111" max="4111" width="17.25" style="1118" customWidth="1"/>
    <col min="4112" max="4352" width="7.25" style="1118"/>
    <col min="4353" max="4353" width="5.25" style="1118" customWidth="1"/>
    <col min="4354" max="4354" width="6.125" style="1118" customWidth="1"/>
    <col min="4355" max="4355" width="8.75" style="1118" customWidth="1"/>
    <col min="4356" max="4356" width="9.375" style="1118" customWidth="1"/>
    <col min="4357" max="4358" width="9.25" style="1118" customWidth="1"/>
    <col min="4359" max="4359" width="13.25" style="1118" customWidth="1"/>
    <col min="4360" max="4361" width="9.25" style="1118" customWidth="1"/>
    <col min="4362" max="4362" width="11.75" style="1118" customWidth="1"/>
    <col min="4363" max="4364" width="16.125" style="1118" customWidth="1"/>
    <col min="4365" max="4366" width="12.75" style="1118" customWidth="1"/>
    <col min="4367" max="4367" width="17.25" style="1118" customWidth="1"/>
    <col min="4368" max="4608" width="7.25" style="1118"/>
    <col min="4609" max="4609" width="5.25" style="1118" customWidth="1"/>
    <col min="4610" max="4610" width="6.125" style="1118" customWidth="1"/>
    <col min="4611" max="4611" width="8.75" style="1118" customWidth="1"/>
    <col min="4612" max="4612" width="9.375" style="1118" customWidth="1"/>
    <col min="4613" max="4614" width="9.25" style="1118" customWidth="1"/>
    <col min="4615" max="4615" width="13.25" style="1118" customWidth="1"/>
    <col min="4616" max="4617" width="9.25" style="1118" customWidth="1"/>
    <col min="4618" max="4618" width="11.75" style="1118" customWidth="1"/>
    <col min="4619" max="4620" width="16.125" style="1118" customWidth="1"/>
    <col min="4621" max="4622" width="12.75" style="1118" customWidth="1"/>
    <col min="4623" max="4623" width="17.25" style="1118" customWidth="1"/>
    <col min="4624" max="4864" width="7.25" style="1118"/>
    <col min="4865" max="4865" width="5.25" style="1118" customWidth="1"/>
    <col min="4866" max="4866" width="6.125" style="1118" customWidth="1"/>
    <col min="4867" max="4867" width="8.75" style="1118" customWidth="1"/>
    <col min="4868" max="4868" width="9.375" style="1118" customWidth="1"/>
    <col min="4869" max="4870" width="9.25" style="1118" customWidth="1"/>
    <col min="4871" max="4871" width="13.25" style="1118" customWidth="1"/>
    <col min="4872" max="4873" width="9.25" style="1118" customWidth="1"/>
    <col min="4874" max="4874" width="11.75" style="1118" customWidth="1"/>
    <col min="4875" max="4876" width="16.125" style="1118" customWidth="1"/>
    <col min="4877" max="4878" width="12.75" style="1118" customWidth="1"/>
    <col min="4879" max="4879" width="17.25" style="1118" customWidth="1"/>
    <col min="4880" max="5120" width="7.25" style="1118"/>
    <col min="5121" max="5121" width="5.25" style="1118" customWidth="1"/>
    <col min="5122" max="5122" width="6.125" style="1118" customWidth="1"/>
    <col min="5123" max="5123" width="8.75" style="1118" customWidth="1"/>
    <col min="5124" max="5124" width="9.375" style="1118" customWidth="1"/>
    <col min="5125" max="5126" width="9.25" style="1118" customWidth="1"/>
    <col min="5127" max="5127" width="13.25" style="1118" customWidth="1"/>
    <col min="5128" max="5129" width="9.25" style="1118" customWidth="1"/>
    <col min="5130" max="5130" width="11.75" style="1118" customWidth="1"/>
    <col min="5131" max="5132" width="16.125" style="1118" customWidth="1"/>
    <col min="5133" max="5134" width="12.75" style="1118" customWidth="1"/>
    <col min="5135" max="5135" width="17.25" style="1118" customWidth="1"/>
    <col min="5136" max="5376" width="7.25" style="1118"/>
    <col min="5377" max="5377" width="5.25" style="1118" customWidth="1"/>
    <col min="5378" max="5378" width="6.125" style="1118" customWidth="1"/>
    <col min="5379" max="5379" width="8.75" style="1118" customWidth="1"/>
    <col min="5380" max="5380" width="9.375" style="1118" customWidth="1"/>
    <col min="5381" max="5382" width="9.25" style="1118" customWidth="1"/>
    <col min="5383" max="5383" width="13.25" style="1118" customWidth="1"/>
    <col min="5384" max="5385" width="9.25" style="1118" customWidth="1"/>
    <col min="5386" max="5386" width="11.75" style="1118" customWidth="1"/>
    <col min="5387" max="5388" width="16.125" style="1118" customWidth="1"/>
    <col min="5389" max="5390" width="12.75" style="1118" customWidth="1"/>
    <col min="5391" max="5391" width="17.25" style="1118" customWidth="1"/>
    <col min="5392" max="5632" width="7.25" style="1118"/>
    <col min="5633" max="5633" width="5.25" style="1118" customWidth="1"/>
    <col min="5634" max="5634" width="6.125" style="1118" customWidth="1"/>
    <col min="5635" max="5635" width="8.75" style="1118" customWidth="1"/>
    <col min="5636" max="5636" width="9.375" style="1118" customWidth="1"/>
    <col min="5637" max="5638" width="9.25" style="1118" customWidth="1"/>
    <col min="5639" max="5639" width="13.25" style="1118" customWidth="1"/>
    <col min="5640" max="5641" width="9.25" style="1118" customWidth="1"/>
    <col min="5642" max="5642" width="11.75" style="1118" customWidth="1"/>
    <col min="5643" max="5644" width="16.125" style="1118" customWidth="1"/>
    <col min="5645" max="5646" width="12.75" style="1118" customWidth="1"/>
    <col min="5647" max="5647" width="17.25" style="1118" customWidth="1"/>
    <col min="5648" max="5888" width="7.25" style="1118"/>
    <col min="5889" max="5889" width="5.25" style="1118" customWidth="1"/>
    <col min="5890" max="5890" width="6.125" style="1118" customWidth="1"/>
    <col min="5891" max="5891" width="8.75" style="1118" customWidth="1"/>
    <col min="5892" max="5892" width="9.375" style="1118" customWidth="1"/>
    <col min="5893" max="5894" width="9.25" style="1118" customWidth="1"/>
    <col min="5895" max="5895" width="13.25" style="1118" customWidth="1"/>
    <col min="5896" max="5897" width="9.25" style="1118" customWidth="1"/>
    <col min="5898" max="5898" width="11.75" style="1118" customWidth="1"/>
    <col min="5899" max="5900" width="16.125" style="1118" customWidth="1"/>
    <col min="5901" max="5902" width="12.75" style="1118" customWidth="1"/>
    <col min="5903" max="5903" width="17.25" style="1118" customWidth="1"/>
    <col min="5904" max="6144" width="7.25" style="1118"/>
    <col min="6145" max="6145" width="5.25" style="1118" customWidth="1"/>
    <col min="6146" max="6146" width="6.125" style="1118" customWidth="1"/>
    <col min="6147" max="6147" width="8.75" style="1118" customWidth="1"/>
    <col min="6148" max="6148" width="9.375" style="1118" customWidth="1"/>
    <col min="6149" max="6150" width="9.25" style="1118" customWidth="1"/>
    <col min="6151" max="6151" width="13.25" style="1118" customWidth="1"/>
    <col min="6152" max="6153" width="9.25" style="1118" customWidth="1"/>
    <col min="6154" max="6154" width="11.75" style="1118" customWidth="1"/>
    <col min="6155" max="6156" width="16.125" style="1118" customWidth="1"/>
    <col min="6157" max="6158" width="12.75" style="1118" customWidth="1"/>
    <col min="6159" max="6159" width="17.25" style="1118" customWidth="1"/>
    <col min="6160" max="6400" width="7.25" style="1118"/>
    <col min="6401" max="6401" width="5.25" style="1118" customWidth="1"/>
    <col min="6402" max="6402" width="6.125" style="1118" customWidth="1"/>
    <col min="6403" max="6403" width="8.75" style="1118" customWidth="1"/>
    <col min="6404" max="6404" width="9.375" style="1118" customWidth="1"/>
    <col min="6405" max="6406" width="9.25" style="1118" customWidth="1"/>
    <col min="6407" max="6407" width="13.25" style="1118" customWidth="1"/>
    <col min="6408" max="6409" width="9.25" style="1118" customWidth="1"/>
    <col min="6410" max="6410" width="11.75" style="1118" customWidth="1"/>
    <col min="6411" max="6412" width="16.125" style="1118" customWidth="1"/>
    <col min="6413" max="6414" width="12.75" style="1118" customWidth="1"/>
    <col min="6415" max="6415" width="17.25" style="1118" customWidth="1"/>
    <col min="6416" max="6656" width="7.25" style="1118"/>
    <col min="6657" max="6657" width="5.25" style="1118" customWidth="1"/>
    <col min="6658" max="6658" width="6.125" style="1118" customWidth="1"/>
    <col min="6659" max="6659" width="8.75" style="1118" customWidth="1"/>
    <col min="6660" max="6660" width="9.375" style="1118" customWidth="1"/>
    <col min="6661" max="6662" width="9.25" style="1118" customWidth="1"/>
    <col min="6663" max="6663" width="13.25" style="1118" customWidth="1"/>
    <col min="6664" max="6665" width="9.25" style="1118" customWidth="1"/>
    <col min="6666" max="6666" width="11.75" style="1118" customWidth="1"/>
    <col min="6667" max="6668" width="16.125" style="1118" customWidth="1"/>
    <col min="6669" max="6670" width="12.75" style="1118" customWidth="1"/>
    <col min="6671" max="6671" width="17.25" style="1118" customWidth="1"/>
    <col min="6672" max="6912" width="7.25" style="1118"/>
    <col min="6913" max="6913" width="5.25" style="1118" customWidth="1"/>
    <col min="6914" max="6914" width="6.125" style="1118" customWidth="1"/>
    <col min="6915" max="6915" width="8.75" style="1118" customWidth="1"/>
    <col min="6916" max="6916" width="9.375" style="1118" customWidth="1"/>
    <col min="6917" max="6918" width="9.25" style="1118" customWidth="1"/>
    <col min="6919" max="6919" width="13.25" style="1118" customWidth="1"/>
    <col min="6920" max="6921" width="9.25" style="1118" customWidth="1"/>
    <col min="6922" max="6922" width="11.75" style="1118" customWidth="1"/>
    <col min="6923" max="6924" width="16.125" style="1118" customWidth="1"/>
    <col min="6925" max="6926" width="12.75" style="1118" customWidth="1"/>
    <col min="6927" max="6927" width="17.25" style="1118" customWidth="1"/>
    <col min="6928" max="7168" width="7.25" style="1118"/>
    <col min="7169" max="7169" width="5.25" style="1118" customWidth="1"/>
    <col min="7170" max="7170" width="6.125" style="1118" customWidth="1"/>
    <col min="7171" max="7171" width="8.75" style="1118" customWidth="1"/>
    <col min="7172" max="7172" width="9.375" style="1118" customWidth="1"/>
    <col min="7173" max="7174" width="9.25" style="1118" customWidth="1"/>
    <col min="7175" max="7175" width="13.25" style="1118" customWidth="1"/>
    <col min="7176" max="7177" width="9.25" style="1118" customWidth="1"/>
    <col min="7178" max="7178" width="11.75" style="1118" customWidth="1"/>
    <col min="7179" max="7180" width="16.125" style="1118" customWidth="1"/>
    <col min="7181" max="7182" width="12.75" style="1118" customWidth="1"/>
    <col min="7183" max="7183" width="17.25" style="1118" customWidth="1"/>
    <col min="7184" max="7424" width="7.25" style="1118"/>
    <col min="7425" max="7425" width="5.25" style="1118" customWidth="1"/>
    <col min="7426" max="7426" width="6.125" style="1118" customWidth="1"/>
    <col min="7427" max="7427" width="8.75" style="1118" customWidth="1"/>
    <col min="7428" max="7428" width="9.375" style="1118" customWidth="1"/>
    <col min="7429" max="7430" width="9.25" style="1118" customWidth="1"/>
    <col min="7431" max="7431" width="13.25" style="1118" customWidth="1"/>
    <col min="7432" max="7433" width="9.25" style="1118" customWidth="1"/>
    <col min="7434" max="7434" width="11.75" style="1118" customWidth="1"/>
    <col min="7435" max="7436" width="16.125" style="1118" customWidth="1"/>
    <col min="7437" max="7438" width="12.75" style="1118" customWidth="1"/>
    <col min="7439" max="7439" width="17.25" style="1118" customWidth="1"/>
    <col min="7440" max="7680" width="7.25" style="1118"/>
    <col min="7681" max="7681" width="5.25" style="1118" customWidth="1"/>
    <col min="7682" max="7682" width="6.125" style="1118" customWidth="1"/>
    <col min="7683" max="7683" width="8.75" style="1118" customWidth="1"/>
    <col min="7684" max="7684" width="9.375" style="1118" customWidth="1"/>
    <col min="7685" max="7686" width="9.25" style="1118" customWidth="1"/>
    <col min="7687" max="7687" width="13.25" style="1118" customWidth="1"/>
    <col min="7688" max="7689" width="9.25" style="1118" customWidth="1"/>
    <col min="7690" max="7690" width="11.75" style="1118" customWidth="1"/>
    <col min="7691" max="7692" width="16.125" style="1118" customWidth="1"/>
    <col min="7693" max="7694" width="12.75" style="1118" customWidth="1"/>
    <col min="7695" max="7695" width="17.25" style="1118" customWidth="1"/>
    <col min="7696" max="7936" width="7.25" style="1118"/>
    <col min="7937" max="7937" width="5.25" style="1118" customWidth="1"/>
    <col min="7938" max="7938" width="6.125" style="1118" customWidth="1"/>
    <col min="7939" max="7939" width="8.75" style="1118" customWidth="1"/>
    <col min="7940" max="7940" width="9.375" style="1118" customWidth="1"/>
    <col min="7941" max="7942" width="9.25" style="1118" customWidth="1"/>
    <col min="7943" max="7943" width="13.25" style="1118" customWidth="1"/>
    <col min="7944" max="7945" width="9.25" style="1118" customWidth="1"/>
    <col min="7946" max="7946" width="11.75" style="1118" customWidth="1"/>
    <col min="7947" max="7948" width="16.125" style="1118" customWidth="1"/>
    <col min="7949" max="7950" width="12.75" style="1118" customWidth="1"/>
    <col min="7951" max="7951" width="17.25" style="1118" customWidth="1"/>
    <col min="7952" max="8192" width="7.25" style="1118"/>
    <col min="8193" max="8193" width="5.25" style="1118" customWidth="1"/>
    <col min="8194" max="8194" width="6.125" style="1118" customWidth="1"/>
    <col min="8195" max="8195" width="8.75" style="1118" customWidth="1"/>
    <col min="8196" max="8196" width="9.375" style="1118" customWidth="1"/>
    <col min="8197" max="8198" width="9.25" style="1118" customWidth="1"/>
    <col min="8199" max="8199" width="13.25" style="1118" customWidth="1"/>
    <col min="8200" max="8201" width="9.25" style="1118" customWidth="1"/>
    <col min="8202" max="8202" width="11.75" style="1118" customWidth="1"/>
    <col min="8203" max="8204" width="16.125" style="1118" customWidth="1"/>
    <col min="8205" max="8206" width="12.75" style="1118" customWidth="1"/>
    <col min="8207" max="8207" width="17.25" style="1118" customWidth="1"/>
    <col min="8208" max="8448" width="7.25" style="1118"/>
    <col min="8449" max="8449" width="5.25" style="1118" customWidth="1"/>
    <col min="8450" max="8450" width="6.125" style="1118" customWidth="1"/>
    <col min="8451" max="8451" width="8.75" style="1118" customWidth="1"/>
    <col min="8452" max="8452" width="9.375" style="1118" customWidth="1"/>
    <col min="8453" max="8454" width="9.25" style="1118" customWidth="1"/>
    <col min="8455" max="8455" width="13.25" style="1118" customWidth="1"/>
    <col min="8456" max="8457" width="9.25" style="1118" customWidth="1"/>
    <col min="8458" max="8458" width="11.75" style="1118" customWidth="1"/>
    <col min="8459" max="8460" width="16.125" style="1118" customWidth="1"/>
    <col min="8461" max="8462" width="12.75" style="1118" customWidth="1"/>
    <col min="8463" max="8463" width="17.25" style="1118" customWidth="1"/>
    <col min="8464" max="8704" width="7.25" style="1118"/>
    <col min="8705" max="8705" width="5.25" style="1118" customWidth="1"/>
    <col min="8706" max="8706" width="6.125" style="1118" customWidth="1"/>
    <col min="8707" max="8707" width="8.75" style="1118" customWidth="1"/>
    <col min="8708" max="8708" width="9.375" style="1118" customWidth="1"/>
    <col min="8709" max="8710" width="9.25" style="1118" customWidth="1"/>
    <col min="8711" max="8711" width="13.25" style="1118" customWidth="1"/>
    <col min="8712" max="8713" width="9.25" style="1118" customWidth="1"/>
    <col min="8714" max="8714" width="11.75" style="1118" customWidth="1"/>
    <col min="8715" max="8716" width="16.125" style="1118" customWidth="1"/>
    <col min="8717" max="8718" width="12.75" style="1118" customWidth="1"/>
    <col min="8719" max="8719" width="17.25" style="1118" customWidth="1"/>
    <col min="8720" max="8960" width="7.25" style="1118"/>
    <col min="8961" max="8961" width="5.25" style="1118" customWidth="1"/>
    <col min="8962" max="8962" width="6.125" style="1118" customWidth="1"/>
    <col min="8963" max="8963" width="8.75" style="1118" customWidth="1"/>
    <col min="8964" max="8964" width="9.375" style="1118" customWidth="1"/>
    <col min="8965" max="8966" width="9.25" style="1118" customWidth="1"/>
    <col min="8967" max="8967" width="13.25" style="1118" customWidth="1"/>
    <col min="8968" max="8969" width="9.25" style="1118" customWidth="1"/>
    <col min="8970" max="8970" width="11.75" style="1118" customWidth="1"/>
    <col min="8971" max="8972" width="16.125" style="1118" customWidth="1"/>
    <col min="8973" max="8974" width="12.75" style="1118" customWidth="1"/>
    <col min="8975" max="8975" width="17.25" style="1118" customWidth="1"/>
    <col min="8976" max="9216" width="7.25" style="1118"/>
    <col min="9217" max="9217" width="5.25" style="1118" customWidth="1"/>
    <col min="9218" max="9218" width="6.125" style="1118" customWidth="1"/>
    <col min="9219" max="9219" width="8.75" style="1118" customWidth="1"/>
    <col min="9220" max="9220" width="9.375" style="1118" customWidth="1"/>
    <col min="9221" max="9222" width="9.25" style="1118" customWidth="1"/>
    <col min="9223" max="9223" width="13.25" style="1118" customWidth="1"/>
    <col min="9224" max="9225" width="9.25" style="1118" customWidth="1"/>
    <col min="9226" max="9226" width="11.75" style="1118" customWidth="1"/>
    <col min="9227" max="9228" width="16.125" style="1118" customWidth="1"/>
    <col min="9229" max="9230" width="12.75" style="1118" customWidth="1"/>
    <col min="9231" max="9231" width="17.25" style="1118" customWidth="1"/>
    <col min="9232" max="9472" width="7.25" style="1118"/>
    <col min="9473" max="9473" width="5.25" style="1118" customWidth="1"/>
    <col min="9474" max="9474" width="6.125" style="1118" customWidth="1"/>
    <col min="9475" max="9475" width="8.75" style="1118" customWidth="1"/>
    <col min="9476" max="9476" width="9.375" style="1118" customWidth="1"/>
    <col min="9477" max="9478" width="9.25" style="1118" customWidth="1"/>
    <col min="9479" max="9479" width="13.25" style="1118" customWidth="1"/>
    <col min="9480" max="9481" width="9.25" style="1118" customWidth="1"/>
    <col min="9482" max="9482" width="11.75" style="1118" customWidth="1"/>
    <col min="9483" max="9484" width="16.125" style="1118" customWidth="1"/>
    <col min="9485" max="9486" width="12.75" style="1118" customWidth="1"/>
    <col min="9487" max="9487" width="17.25" style="1118" customWidth="1"/>
    <col min="9488" max="9728" width="7.25" style="1118"/>
    <col min="9729" max="9729" width="5.25" style="1118" customWidth="1"/>
    <col min="9730" max="9730" width="6.125" style="1118" customWidth="1"/>
    <col min="9731" max="9731" width="8.75" style="1118" customWidth="1"/>
    <col min="9732" max="9732" width="9.375" style="1118" customWidth="1"/>
    <col min="9733" max="9734" width="9.25" style="1118" customWidth="1"/>
    <col min="9735" max="9735" width="13.25" style="1118" customWidth="1"/>
    <col min="9736" max="9737" width="9.25" style="1118" customWidth="1"/>
    <col min="9738" max="9738" width="11.75" style="1118" customWidth="1"/>
    <col min="9739" max="9740" width="16.125" style="1118" customWidth="1"/>
    <col min="9741" max="9742" width="12.75" style="1118" customWidth="1"/>
    <col min="9743" max="9743" width="17.25" style="1118" customWidth="1"/>
    <col min="9744" max="9984" width="7.25" style="1118"/>
    <col min="9985" max="9985" width="5.25" style="1118" customWidth="1"/>
    <col min="9986" max="9986" width="6.125" style="1118" customWidth="1"/>
    <col min="9987" max="9987" width="8.75" style="1118" customWidth="1"/>
    <col min="9988" max="9988" width="9.375" style="1118" customWidth="1"/>
    <col min="9989" max="9990" width="9.25" style="1118" customWidth="1"/>
    <col min="9991" max="9991" width="13.25" style="1118" customWidth="1"/>
    <col min="9992" max="9993" width="9.25" style="1118" customWidth="1"/>
    <col min="9994" max="9994" width="11.75" style="1118" customWidth="1"/>
    <col min="9995" max="9996" width="16.125" style="1118" customWidth="1"/>
    <col min="9997" max="9998" width="12.75" style="1118" customWidth="1"/>
    <col min="9999" max="9999" width="17.25" style="1118" customWidth="1"/>
    <col min="10000" max="10240" width="7.25" style="1118"/>
    <col min="10241" max="10241" width="5.25" style="1118" customWidth="1"/>
    <col min="10242" max="10242" width="6.125" style="1118" customWidth="1"/>
    <col min="10243" max="10243" width="8.75" style="1118" customWidth="1"/>
    <col min="10244" max="10244" width="9.375" style="1118" customWidth="1"/>
    <col min="10245" max="10246" width="9.25" style="1118" customWidth="1"/>
    <col min="10247" max="10247" width="13.25" style="1118" customWidth="1"/>
    <col min="10248" max="10249" width="9.25" style="1118" customWidth="1"/>
    <col min="10250" max="10250" width="11.75" style="1118" customWidth="1"/>
    <col min="10251" max="10252" width="16.125" style="1118" customWidth="1"/>
    <col min="10253" max="10254" width="12.75" style="1118" customWidth="1"/>
    <col min="10255" max="10255" width="17.25" style="1118" customWidth="1"/>
    <col min="10256" max="10496" width="7.25" style="1118"/>
    <col min="10497" max="10497" width="5.25" style="1118" customWidth="1"/>
    <col min="10498" max="10498" width="6.125" style="1118" customWidth="1"/>
    <col min="10499" max="10499" width="8.75" style="1118" customWidth="1"/>
    <col min="10500" max="10500" width="9.375" style="1118" customWidth="1"/>
    <col min="10501" max="10502" width="9.25" style="1118" customWidth="1"/>
    <col min="10503" max="10503" width="13.25" style="1118" customWidth="1"/>
    <col min="10504" max="10505" width="9.25" style="1118" customWidth="1"/>
    <col min="10506" max="10506" width="11.75" style="1118" customWidth="1"/>
    <col min="10507" max="10508" width="16.125" style="1118" customWidth="1"/>
    <col min="10509" max="10510" width="12.75" style="1118" customWidth="1"/>
    <col min="10511" max="10511" width="17.25" style="1118" customWidth="1"/>
    <col min="10512" max="10752" width="7.25" style="1118"/>
    <col min="10753" max="10753" width="5.25" style="1118" customWidth="1"/>
    <col min="10754" max="10754" width="6.125" style="1118" customWidth="1"/>
    <col min="10755" max="10755" width="8.75" style="1118" customWidth="1"/>
    <col min="10756" max="10756" width="9.375" style="1118" customWidth="1"/>
    <col min="10757" max="10758" width="9.25" style="1118" customWidth="1"/>
    <col min="10759" max="10759" width="13.25" style="1118" customWidth="1"/>
    <col min="10760" max="10761" width="9.25" style="1118" customWidth="1"/>
    <col min="10762" max="10762" width="11.75" style="1118" customWidth="1"/>
    <col min="10763" max="10764" width="16.125" style="1118" customWidth="1"/>
    <col min="10765" max="10766" width="12.75" style="1118" customWidth="1"/>
    <col min="10767" max="10767" width="17.25" style="1118" customWidth="1"/>
    <col min="10768" max="11008" width="7.25" style="1118"/>
    <col min="11009" max="11009" width="5.25" style="1118" customWidth="1"/>
    <col min="11010" max="11010" width="6.125" style="1118" customWidth="1"/>
    <col min="11011" max="11011" width="8.75" style="1118" customWidth="1"/>
    <col min="11012" max="11012" width="9.375" style="1118" customWidth="1"/>
    <col min="11013" max="11014" width="9.25" style="1118" customWidth="1"/>
    <col min="11015" max="11015" width="13.25" style="1118" customWidth="1"/>
    <col min="11016" max="11017" width="9.25" style="1118" customWidth="1"/>
    <col min="11018" max="11018" width="11.75" style="1118" customWidth="1"/>
    <col min="11019" max="11020" width="16.125" style="1118" customWidth="1"/>
    <col min="11021" max="11022" width="12.75" style="1118" customWidth="1"/>
    <col min="11023" max="11023" width="17.25" style="1118" customWidth="1"/>
    <col min="11024" max="11264" width="7.25" style="1118"/>
    <col min="11265" max="11265" width="5.25" style="1118" customWidth="1"/>
    <col min="11266" max="11266" width="6.125" style="1118" customWidth="1"/>
    <col min="11267" max="11267" width="8.75" style="1118" customWidth="1"/>
    <col min="11268" max="11268" width="9.375" style="1118" customWidth="1"/>
    <col min="11269" max="11270" width="9.25" style="1118" customWidth="1"/>
    <col min="11271" max="11271" width="13.25" style="1118" customWidth="1"/>
    <col min="11272" max="11273" width="9.25" style="1118" customWidth="1"/>
    <col min="11274" max="11274" width="11.75" style="1118" customWidth="1"/>
    <col min="11275" max="11276" width="16.125" style="1118" customWidth="1"/>
    <col min="11277" max="11278" width="12.75" style="1118" customWidth="1"/>
    <col min="11279" max="11279" width="17.25" style="1118" customWidth="1"/>
    <col min="11280" max="11520" width="7.25" style="1118"/>
    <col min="11521" max="11521" width="5.25" style="1118" customWidth="1"/>
    <col min="11522" max="11522" width="6.125" style="1118" customWidth="1"/>
    <col min="11523" max="11523" width="8.75" style="1118" customWidth="1"/>
    <col min="11524" max="11524" width="9.375" style="1118" customWidth="1"/>
    <col min="11525" max="11526" width="9.25" style="1118" customWidth="1"/>
    <col min="11527" max="11527" width="13.25" style="1118" customWidth="1"/>
    <col min="11528" max="11529" width="9.25" style="1118" customWidth="1"/>
    <col min="11530" max="11530" width="11.75" style="1118" customWidth="1"/>
    <col min="11531" max="11532" width="16.125" style="1118" customWidth="1"/>
    <col min="11533" max="11534" width="12.75" style="1118" customWidth="1"/>
    <col min="11535" max="11535" width="17.25" style="1118" customWidth="1"/>
    <col min="11536" max="11776" width="7.25" style="1118"/>
    <col min="11777" max="11777" width="5.25" style="1118" customWidth="1"/>
    <col min="11778" max="11778" width="6.125" style="1118" customWidth="1"/>
    <col min="11779" max="11779" width="8.75" style="1118" customWidth="1"/>
    <col min="11780" max="11780" width="9.375" style="1118" customWidth="1"/>
    <col min="11781" max="11782" width="9.25" style="1118" customWidth="1"/>
    <col min="11783" max="11783" width="13.25" style="1118" customWidth="1"/>
    <col min="11784" max="11785" width="9.25" style="1118" customWidth="1"/>
    <col min="11786" max="11786" width="11.75" style="1118" customWidth="1"/>
    <col min="11787" max="11788" width="16.125" style="1118" customWidth="1"/>
    <col min="11789" max="11790" width="12.75" style="1118" customWidth="1"/>
    <col min="11791" max="11791" width="17.25" style="1118" customWidth="1"/>
    <col min="11792" max="12032" width="7.25" style="1118"/>
    <col min="12033" max="12033" width="5.25" style="1118" customWidth="1"/>
    <col min="12034" max="12034" width="6.125" style="1118" customWidth="1"/>
    <col min="12035" max="12035" width="8.75" style="1118" customWidth="1"/>
    <col min="12036" max="12036" width="9.375" style="1118" customWidth="1"/>
    <col min="12037" max="12038" width="9.25" style="1118" customWidth="1"/>
    <col min="12039" max="12039" width="13.25" style="1118" customWidth="1"/>
    <col min="12040" max="12041" width="9.25" style="1118" customWidth="1"/>
    <col min="12042" max="12042" width="11.75" style="1118" customWidth="1"/>
    <col min="12043" max="12044" width="16.125" style="1118" customWidth="1"/>
    <col min="12045" max="12046" width="12.75" style="1118" customWidth="1"/>
    <col min="12047" max="12047" width="17.25" style="1118" customWidth="1"/>
    <col min="12048" max="12288" width="7.25" style="1118"/>
    <col min="12289" max="12289" width="5.25" style="1118" customWidth="1"/>
    <col min="12290" max="12290" width="6.125" style="1118" customWidth="1"/>
    <col min="12291" max="12291" width="8.75" style="1118" customWidth="1"/>
    <col min="12292" max="12292" width="9.375" style="1118" customWidth="1"/>
    <col min="12293" max="12294" width="9.25" style="1118" customWidth="1"/>
    <col min="12295" max="12295" width="13.25" style="1118" customWidth="1"/>
    <col min="12296" max="12297" width="9.25" style="1118" customWidth="1"/>
    <col min="12298" max="12298" width="11.75" style="1118" customWidth="1"/>
    <col min="12299" max="12300" width="16.125" style="1118" customWidth="1"/>
    <col min="12301" max="12302" width="12.75" style="1118" customWidth="1"/>
    <col min="12303" max="12303" width="17.25" style="1118" customWidth="1"/>
    <col min="12304" max="12544" width="7.25" style="1118"/>
    <col min="12545" max="12545" width="5.25" style="1118" customWidth="1"/>
    <col min="12546" max="12546" width="6.125" style="1118" customWidth="1"/>
    <col min="12547" max="12547" width="8.75" style="1118" customWidth="1"/>
    <col min="12548" max="12548" width="9.375" style="1118" customWidth="1"/>
    <col min="12549" max="12550" width="9.25" style="1118" customWidth="1"/>
    <col min="12551" max="12551" width="13.25" style="1118" customWidth="1"/>
    <col min="12552" max="12553" width="9.25" style="1118" customWidth="1"/>
    <col min="12554" max="12554" width="11.75" style="1118" customWidth="1"/>
    <col min="12555" max="12556" width="16.125" style="1118" customWidth="1"/>
    <col min="12557" max="12558" width="12.75" style="1118" customWidth="1"/>
    <col min="12559" max="12559" width="17.25" style="1118" customWidth="1"/>
    <col min="12560" max="12800" width="7.25" style="1118"/>
    <col min="12801" max="12801" width="5.25" style="1118" customWidth="1"/>
    <col min="12802" max="12802" width="6.125" style="1118" customWidth="1"/>
    <col min="12803" max="12803" width="8.75" style="1118" customWidth="1"/>
    <col min="12804" max="12804" width="9.375" style="1118" customWidth="1"/>
    <col min="12805" max="12806" width="9.25" style="1118" customWidth="1"/>
    <col min="12807" max="12807" width="13.25" style="1118" customWidth="1"/>
    <col min="12808" max="12809" width="9.25" style="1118" customWidth="1"/>
    <col min="12810" max="12810" width="11.75" style="1118" customWidth="1"/>
    <col min="12811" max="12812" width="16.125" style="1118" customWidth="1"/>
    <col min="12813" max="12814" width="12.75" style="1118" customWidth="1"/>
    <col min="12815" max="12815" width="17.25" style="1118" customWidth="1"/>
    <col min="12816" max="13056" width="7.25" style="1118"/>
    <col min="13057" max="13057" width="5.25" style="1118" customWidth="1"/>
    <col min="13058" max="13058" width="6.125" style="1118" customWidth="1"/>
    <col min="13059" max="13059" width="8.75" style="1118" customWidth="1"/>
    <col min="13060" max="13060" width="9.375" style="1118" customWidth="1"/>
    <col min="13061" max="13062" width="9.25" style="1118" customWidth="1"/>
    <col min="13063" max="13063" width="13.25" style="1118" customWidth="1"/>
    <col min="13064" max="13065" width="9.25" style="1118" customWidth="1"/>
    <col min="13066" max="13066" width="11.75" style="1118" customWidth="1"/>
    <col min="13067" max="13068" width="16.125" style="1118" customWidth="1"/>
    <col min="13069" max="13070" width="12.75" style="1118" customWidth="1"/>
    <col min="13071" max="13071" width="17.25" style="1118" customWidth="1"/>
    <col min="13072" max="13312" width="7.25" style="1118"/>
    <col min="13313" max="13313" width="5.25" style="1118" customWidth="1"/>
    <col min="13314" max="13314" width="6.125" style="1118" customWidth="1"/>
    <col min="13315" max="13315" width="8.75" style="1118" customWidth="1"/>
    <col min="13316" max="13316" width="9.375" style="1118" customWidth="1"/>
    <col min="13317" max="13318" width="9.25" style="1118" customWidth="1"/>
    <col min="13319" max="13319" width="13.25" style="1118" customWidth="1"/>
    <col min="13320" max="13321" width="9.25" style="1118" customWidth="1"/>
    <col min="13322" max="13322" width="11.75" style="1118" customWidth="1"/>
    <col min="13323" max="13324" width="16.125" style="1118" customWidth="1"/>
    <col min="13325" max="13326" width="12.75" style="1118" customWidth="1"/>
    <col min="13327" max="13327" width="17.25" style="1118" customWidth="1"/>
    <col min="13328" max="13568" width="7.25" style="1118"/>
    <col min="13569" max="13569" width="5.25" style="1118" customWidth="1"/>
    <col min="13570" max="13570" width="6.125" style="1118" customWidth="1"/>
    <col min="13571" max="13571" width="8.75" style="1118" customWidth="1"/>
    <col min="13572" max="13572" width="9.375" style="1118" customWidth="1"/>
    <col min="13573" max="13574" width="9.25" style="1118" customWidth="1"/>
    <col min="13575" max="13575" width="13.25" style="1118" customWidth="1"/>
    <col min="13576" max="13577" width="9.25" style="1118" customWidth="1"/>
    <col min="13578" max="13578" width="11.75" style="1118" customWidth="1"/>
    <col min="13579" max="13580" width="16.125" style="1118" customWidth="1"/>
    <col min="13581" max="13582" width="12.75" style="1118" customWidth="1"/>
    <col min="13583" max="13583" width="17.25" style="1118" customWidth="1"/>
    <col min="13584" max="13824" width="7.25" style="1118"/>
    <col min="13825" max="13825" width="5.25" style="1118" customWidth="1"/>
    <col min="13826" max="13826" width="6.125" style="1118" customWidth="1"/>
    <col min="13827" max="13827" width="8.75" style="1118" customWidth="1"/>
    <col min="13828" max="13828" width="9.375" style="1118" customWidth="1"/>
    <col min="13829" max="13830" width="9.25" style="1118" customWidth="1"/>
    <col min="13831" max="13831" width="13.25" style="1118" customWidth="1"/>
    <col min="13832" max="13833" width="9.25" style="1118" customWidth="1"/>
    <col min="13834" max="13834" width="11.75" style="1118" customWidth="1"/>
    <col min="13835" max="13836" width="16.125" style="1118" customWidth="1"/>
    <col min="13837" max="13838" width="12.75" style="1118" customWidth="1"/>
    <col min="13839" max="13839" width="17.25" style="1118" customWidth="1"/>
    <col min="13840" max="14080" width="7.25" style="1118"/>
    <col min="14081" max="14081" width="5.25" style="1118" customWidth="1"/>
    <col min="14082" max="14082" width="6.125" style="1118" customWidth="1"/>
    <col min="14083" max="14083" width="8.75" style="1118" customWidth="1"/>
    <col min="14084" max="14084" width="9.375" style="1118" customWidth="1"/>
    <col min="14085" max="14086" width="9.25" style="1118" customWidth="1"/>
    <col min="14087" max="14087" width="13.25" style="1118" customWidth="1"/>
    <col min="14088" max="14089" width="9.25" style="1118" customWidth="1"/>
    <col min="14090" max="14090" width="11.75" style="1118" customWidth="1"/>
    <col min="14091" max="14092" width="16.125" style="1118" customWidth="1"/>
    <col min="14093" max="14094" width="12.75" style="1118" customWidth="1"/>
    <col min="14095" max="14095" width="17.25" style="1118" customWidth="1"/>
    <col min="14096" max="14336" width="7.25" style="1118"/>
    <col min="14337" max="14337" width="5.25" style="1118" customWidth="1"/>
    <col min="14338" max="14338" width="6.125" style="1118" customWidth="1"/>
    <col min="14339" max="14339" width="8.75" style="1118" customWidth="1"/>
    <col min="14340" max="14340" width="9.375" style="1118" customWidth="1"/>
    <col min="14341" max="14342" width="9.25" style="1118" customWidth="1"/>
    <col min="14343" max="14343" width="13.25" style="1118" customWidth="1"/>
    <col min="14344" max="14345" width="9.25" style="1118" customWidth="1"/>
    <col min="14346" max="14346" width="11.75" style="1118" customWidth="1"/>
    <col min="14347" max="14348" width="16.125" style="1118" customWidth="1"/>
    <col min="14349" max="14350" width="12.75" style="1118" customWidth="1"/>
    <col min="14351" max="14351" width="17.25" style="1118" customWidth="1"/>
    <col min="14352" max="14592" width="7.25" style="1118"/>
    <col min="14593" max="14593" width="5.25" style="1118" customWidth="1"/>
    <col min="14594" max="14594" width="6.125" style="1118" customWidth="1"/>
    <col min="14595" max="14595" width="8.75" style="1118" customWidth="1"/>
    <col min="14596" max="14596" width="9.375" style="1118" customWidth="1"/>
    <col min="14597" max="14598" width="9.25" style="1118" customWidth="1"/>
    <col min="14599" max="14599" width="13.25" style="1118" customWidth="1"/>
    <col min="14600" max="14601" width="9.25" style="1118" customWidth="1"/>
    <col min="14602" max="14602" width="11.75" style="1118" customWidth="1"/>
    <col min="14603" max="14604" width="16.125" style="1118" customWidth="1"/>
    <col min="14605" max="14606" width="12.75" style="1118" customWidth="1"/>
    <col min="14607" max="14607" width="17.25" style="1118" customWidth="1"/>
    <col min="14608" max="14848" width="7.25" style="1118"/>
    <col min="14849" max="14849" width="5.25" style="1118" customWidth="1"/>
    <col min="14850" max="14850" width="6.125" style="1118" customWidth="1"/>
    <col min="14851" max="14851" width="8.75" style="1118" customWidth="1"/>
    <col min="14852" max="14852" width="9.375" style="1118" customWidth="1"/>
    <col min="14853" max="14854" width="9.25" style="1118" customWidth="1"/>
    <col min="14855" max="14855" width="13.25" style="1118" customWidth="1"/>
    <col min="14856" max="14857" width="9.25" style="1118" customWidth="1"/>
    <col min="14858" max="14858" width="11.75" style="1118" customWidth="1"/>
    <col min="14859" max="14860" width="16.125" style="1118" customWidth="1"/>
    <col min="14861" max="14862" width="12.75" style="1118" customWidth="1"/>
    <col min="14863" max="14863" width="17.25" style="1118" customWidth="1"/>
    <col min="14864" max="15104" width="7.25" style="1118"/>
    <col min="15105" max="15105" width="5.25" style="1118" customWidth="1"/>
    <col min="15106" max="15106" width="6.125" style="1118" customWidth="1"/>
    <col min="15107" max="15107" width="8.75" style="1118" customWidth="1"/>
    <col min="15108" max="15108" width="9.375" style="1118" customWidth="1"/>
    <col min="15109" max="15110" width="9.25" style="1118" customWidth="1"/>
    <col min="15111" max="15111" width="13.25" style="1118" customWidth="1"/>
    <col min="15112" max="15113" width="9.25" style="1118" customWidth="1"/>
    <col min="15114" max="15114" width="11.75" style="1118" customWidth="1"/>
    <col min="15115" max="15116" width="16.125" style="1118" customWidth="1"/>
    <col min="15117" max="15118" width="12.75" style="1118" customWidth="1"/>
    <col min="15119" max="15119" width="17.25" style="1118" customWidth="1"/>
    <col min="15120" max="15360" width="7.25" style="1118"/>
    <col min="15361" max="15361" width="5.25" style="1118" customWidth="1"/>
    <col min="15362" max="15362" width="6.125" style="1118" customWidth="1"/>
    <col min="15363" max="15363" width="8.75" style="1118" customWidth="1"/>
    <col min="15364" max="15364" width="9.375" style="1118" customWidth="1"/>
    <col min="15365" max="15366" width="9.25" style="1118" customWidth="1"/>
    <col min="15367" max="15367" width="13.25" style="1118" customWidth="1"/>
    <col min="15368" max="15369" width="9.25" style="1118" customWidth="1"/>
    <col min="15370" max="15370" width="11.75" style="1118" customWidth="1"/>
    <col min="15371" max="15372" width="16.125" style="1118" customWidth="1"/>
    <col min="15373" max="15374" width="12.75" style="1118" customWidth="1"/>
    <col min="15375" max="15375" width="17.25" style="1118" customWidth="1"/>
    <col min="15376" max="15616" width="7.25" style="1118"/>
    <col min="15617" max="15617" width="5.25" style="1118" customWidth="1"/>
    <col min="15618" max="15618" width="6.125" style="1118" customWidth="1"/>
    <col min="15619" max="15619" width="8.75" style="1118" customWidth="1"/>
    <col min="15620" max="15620" width="9.375" style="1118" customWidth="1"/>
    <col min="15621" max="15622" width="9.25" style="1118" customWidth="1"/>
    <col min="15623" max="15623" width="13.25" style="1118" customWidth="1"/>
    <col min="15624" max="15625" width="9.25" style="1118" customWidth="1"/>
    <col min="15626" max="15626" width="11.75" style="1118" customWidth="1"/>
    <col min="15627" max="15628" width="16.125" style="1118" customWidth="1"/>
    <col min="15629" max="15630" width="12.75" style="1118" customWidth="1"/>
    <col min="15631" max="15631" width="17.25" style="1118" customWidth="1"/>
    <col min="15632" max="15872" width="7.25" style="1118"/>
    <col min="15873" max="15873" width="5.25" style="1118" customWidth="1"/>
    <col min="15874" max="15874" width="6.125" style="1118" customWidth="1"/>
    <col min="15875" max="15875" width="8.75" style="1118" customWidth="1"/>
    <col min="15876" max="15876" width="9.375" style="1118" customWidth="1"/>
    <col min="15877" max="15878" width="9.25" style="1118" customWidth="1"/>
    <col min="15879" max="15879" width="13.25" style="1118" customWidth="1"/>
    <col min="15880" max="15881" width="9.25" style="1118" customWidth="1"/>
    <col min="15882" max="15882" width="11.75" style="1118" customWidth="1"/>
    <col min="15883" max="15884" width="16.125" style="1118" customWidth="1"/>
    <col min="15885" max="15886" width="12.75" style="1118" customWidth="1"/>
    <col min="15887" max="15887" width="17.25" style="1118" customWidth="1"/>
    <col min="15888" max="16128" width="7.25" style="1118"/>
    <col min="16129" max="16129" width="5.25" style="1118" customWidth="1"/>
    <col min="16130" max="16130" width="6.125" style="1118" customWidth="1"/>
    <col min="16131" max="16131" width="8.75" style="1118" customWidth="1"/>
    <col min="16132" max="16132" width="9.375" style="1118" customWidth="1"/>
    <col min="16133" max="16134" width="9.25" style="1118" customWidth="1"/>
    <col min="16135" max="16135" width="13.25" style="1118" customWidth="1"/>
    <col min="16136" max="16137" width="9.25" style="1118" customWidth="1"/>
    <col min="16138" max="16138" width="11.75" style="1118" customWidth="1"/>
    <col min="16139" max="16140" width="16.125" style="1118" customWidth="1"/>
    <col min="16141" max="16142" width="12.75" style="1118" customWidth="1"/>
    <col min="16143" max="16143" width="17.25" style="1118" customWidth="1"/>
    <col min="16144" max="16384" width="7.25" style="1118"/>
  </cols>
  <sheetData>
    <row r="1" spans="1:16" ht="16.5" customHeight="1">
      <c r="A1" s="3057" t="s">
        <v>783</v>
      </c>
      <c r="B1" s="3057"/>
      <c r="C1" s="1115"/>
      <c r="D1" s="1116"/>
      <c r="E1" s="1117"/>
      <c r="F1" s="1117"/>
      <c r="G1" s="1117"/>
      <c r="H1" s="1117"/>
      <c r="I1" s="1117"/>
      <c r="J1" s="1117"/>
      <c r="K1" s="1117"/>
      <c r="L1" s="3058" t="s">
        <v>784</v>
      </c>
      <c r="M1" s="3058"/>
      <c r="N1" s="3050" t="s">
        <v>1734</v>
      </c>
      <c r="O1" s="3051"/>
    </row>
    <row r="2" spans="1:16" ht="18" customHeight="1">
      <c r="A2" s="3052" t="s">
        <v>821</v>
      </c>
      <c r="B2" s="3052"/>
      <c r="C2" s="1119" t="s">
        <v>1735</v>
      </c>
      <c r="D2" s="1119"/>
      <c r="E2" s="1117"/>
      <c r="F2" s="1117"/>
      <c r="G2" s="1117"/>
      <c r="H2" s="1117"/>
      <c r="I2" s="1117"/>
      <c r="J2" s="1117"/>
      <c r="K2" s="1117"/>
      <c r="L2" s="3053" t="s">
        <v>1736</v>
      </c>
      <c r="M2" s="3053"/>
      <c r="N2" s="3054" t="s">
        <v>1737</v>
      </c>
      <c r="O2" s="3055"/>
      <c r="P2" s="773" t="s">
        <v>13</v>
      </c>
    </row>
    <row r="3" spans="1:16" ht="25.15" customHeight="1">
      <c r="A3" s="3038" t="s">
        <v>1738</v>
      </c>
      <c r="B3" s="3038"/>
      <c r="C3" s="3038"/>
      <c r="D3" s="3038"/>
      <c r="E3" s="3038"/>
      <c r="F3" s="3038"/>
      <c r="G3" s="3038"/>
      <c r="H3" s="3038"/>
      <c r="I3" s="3038"/>
      <c r="J3" s="3038"/>
      <c r="K3" s="3038"/>
      <c r="L3" s="3038"/>
      <c r="M3" s="3038"/>
      <c r="N3" s="3038"/>
      <c r="O3" s="3038"/>
    </row>
    <row r="4" spans="1:16" ht="21.2" customHeight="1" thickBot="1">
      <c r="A4" s="3039" t="s">
        <v>1739</v>
      </c>
      <c r="B4" s="3039"/>
      <c r="C4" s="3039"/>
      <c r="D4" s="3039"/>
      <c r="E4" s="3039"/>
      <c r="F4" s="3039"/>
      <c r="G4" s="3039"/>
      <c r="H4" s="3039"/>
      <c r="I4" s="3039"/>
      <c r="J4" s="3039"/>
      <c r="K4" s="3039"/>
      <c r="L4" s="3039"/>
      <c r="M4" s="3039"/>
      <c r="N4" s="3039"/>
      <c r="O4" s="3039"/>
    </row>
    <row r="5" spans="1:16" s="1120" customFormat="1" ht="21.2" customHeight="1" thickBot="1">
      <c r="A5" s="3032" t="s">
        <v>1740</v>
      </c>
      <c r="B5" s="3032"/>
      <c r="C5" s="3032"/>
      <c r="D5" s="3040" t="s">
        <v>1741</v>
      </c>
      <c r="E5" s="3040"/>
      <c r="F5" s="3040"/>
      <c r="G5" s="3040"/>
      <c r="H5" s="3040"/>
      <c r="I5" s="3040"/>
      <c r="J5" s="3040"/>
      <c r="K5" s="3040"/>
      <c r="L5" s="3041" t="s">
        <v>1742</v>
      </c>
      <c r="M5" s="3041"/>
      <c r="N5" s="3041"/>
      <c r="O5" s="3042" t="s">
        <v>1743</v>
      </c>
    </row>
    <row r="6" spans="1:16" s="1120" customFormat="1" ht="20.100000000000001" customHeight="1" thickBot="1">
      <c r="A6" s="3032"/>
      <c r="B6" s="3032"/>
      <c r="C6" s="3032"/>
      <c r="D6" s="3044" t="s">
        <v>1744</v>
      </c>
      <c r="E6" s="3045" t="s">
        <v>1745</v>
      </c>
      <c r="F6" s="3045"/>
      <c r="G6" s="3046" t="s">
        <v>1746</v>
      </c>
      <c r="H6" s="3046"/>
      <c r="I6" s="3046"/>
      <c r="J6" s="3047" t="s">
        <v>1747</v>
      </c>
      <c r="K6" s="3047"/>
      <c r="L6" s="3041"/>
      <c r="M6" s="3041"/>
      <c r="N6" s="3041"/>
      <c r="O6" s="3042"/>
    </row>
    <row r="7" spans="1:16" s="1120" customFormat="1" ht="17.45" customHeight="1" thickBot="1">
      <c r="A7" s="3032"/>
      <c r="B7" s="3032"/>
      <c r="C7" s="3032"/>
      <c r="D7" s="3044"/>
      <c r="E7" s="3044" t="s">
        <v>1748</v>
      </c>
      <c r="F7" s="3044" t="s">
        <v>1749</v>
      </c>
      <c r="G7" s="3056" t="s">
        <v>1750</v>
      </c>
      <c r="H7" s="3056" t="s">
        <v>1751</v>
      </c>
      <c r="I7" s="3056" t="s">
        <v>1752</v>
      </c>
      <c r="J7" s="3044" t="s">
        <v>1753</v>
      </c>
      <c r="K7" s="3048" t="s">
        <v>1754</v>
      </c>
      <c r="L7" s="3047" t="s">
        <v>1755</v>
      </c>
      <c r="M7" s="3047"/>
      <c r="N7" s="3049" t="s">
        <v>1756</v>
      </c>
      <c r="O7" s="3042"/>
    </row>
    <row r="8" spans="1:16" s="1120" customFormat="1" ht="42" customHeight="1" thickBot="1">
      <c r="A8" s="3032"/>
      <c r="B8" s="3032"/>
      <c r="C8" s="3032"/>
      <c r="D8" s="3044"/>
      <c r="E8" s="3044"/>
      <c r="F8" s="3044"/>
      <c r="G8" s="3056"/>
      <c r="H8" s="3056"/>
      <c r="I8" s="3056"/>
      <c r="J8" s="3044"/>
      <c r="K8" s="3048" t="s">
        <v>798</v>
      </c>
      <c r="L8" s="1121" t="s">
        <v>1757</v>
      </c>
      <c r="M8" s="1122" t="s">
        <v>1758</v>
      </c>
      <c r="N8" s="3049"/>
      <c r="O8" s="3043"/>
    </row>
    <row r="9" spans="1:16" s="1126" customFormat="1" ht="19.5" customHeight="1" thickBot="1">
      <c r="A9" s="3032" t="s">
        <v>795</v>
      </c>
      <c r="B9" s="3036" t="s">
        <v>833</v>
      </c>
      <c r="C9" s="3037"/>
      <c r="D9" s="1123">
        <v>16</v>
      </c>
      <c r="E9" s="1123">
        <v>6</v>
      </c>
      <c r="F9" s="1123">
        <v>10</v>
      </c>
      <c r="G9" s="1123">
        <v>14</v>
      </c>
      <c r="H9" s="1123">
        <v>0</v>
      </c>
      <c r="I9" s="1123">
        <v>0</v>
      </c>
      <c r="J9" s="1123">
        <v>0</v>
      </c>
      <c r="K9" s="1123">
        <v>0</v>
      </c>
      <c r="L9" s="1123">
        <v>12401.21</v>
      </c>
      <c r="M9" s="1124">
        <v>3175.1</v>
      </c>
      <c r="N9" s="1124">
        <v>3019.36</v>
      </c>
      <c r="O9" s="1125">
        <v>307</v>
      </c>
    </row>
    <row r="10" spans="1:16" s="1126" customFormat="1" ht="20.100000000000001" customHeight="1" thickBot="1">
      <c r="A10" s="3033"/>
      <c r="B10" s="3021" t="s">
        <v>1759</v>
      </c>
      <c r="C10" s="3022"/>
      <c r="D10" s="1127">
        <v>3</v>
      </c>
      <c r="E10" s="1127">
        <v>1</v>
      </c>
      <c r="F10" s="1127">
        <v>2</v>
      </c>
      <c r="G10" s="1127">
        <v>1</v>
      </c>
      <c r="H10" s="1127">
        <v>0</v>
      </c>
      <c r="I10" s="1127">
        <v>0</v>
      </c>
      <c r="J10" s="1127">
        <v>0</v>
      </c>
      <c r="K10" s="1127">
        <v>0</v>
      </c>
      <c r="L10" s="1127">
        <v>594.15</v>
      </c>
      <c r="M10" s="1128">
        <v>92.05</v>
      </c>
      <c r="N10" s="1128">
        <v>2145.85</v>
      </c>
      <c r="O10" s="1129">
        <v>7</v>
      </c>
    </row>
    <row r="11" spans="1:16" s="1126" customFormat="1" ht="19.5" customHeight="1" thickBot="1">
      <c r="A11" s="3033"/>
      <c r="B11" s="3021" t="s">
        <v>1760</v>
      </c>
      <c r="C11" s="3022"/>
      <c r="D11" s="1127">
        <v>11</v>
      </c>
      <c r="E11" s="1127">
        <v>5</v>
      </c>
      <c r="F11" s="1127">
        <v>6</v>
      </c>
      <c r="G11" s="1127">
        <v>11</v>
      </c>
      <c r="H11" s="1127">
        <v>0</v>
      </c>
      <c r="I11" s="1127">
        <v>0</v>
      </c>
      <c r="J11" s="1127">
        <v>0</v>
      </c>
      <c r="K11" s="1127">
        <v>0</v>
      </c>
      <c r="L11" s="1127">
        <v>8017.06</v>
      </c>
      <c r="M11" s="1128">
        <v>1966.95</v>
      </c>
      <c r="N11" s="1128">
        <v>873.51</v>
      </c>
      <c r="O11" s="1130">
        <v>239</v>
      </c>
    </row>
    <row r="12" spans="1:16" s="1126" customFormat="1" ht="19.5" customHeight="1" thickBot="1">
      <c r="A12" s="3033"/>
      <c r="B12" s="3023" t="s">
        <v>1761</v>
      </c>
      <c r="C12" s="3024"/>
      <c r="D12" s="1127"/>
      <c r="E12" s="1127"/>
      <c r="F12" s="1127"/>
      <c r="G12" s="1127"/>
      <c r="H12" s="1127"/>
      <c r="I12" s="1127"/>
      <c r="J12" s="1127"/>
      <c r="K12" s="1127"/>
      <c r="L12" s="1127"/>
      <c r="M12" s="1128"/>
      <c r="N12" s="1128"/>
      <c r="O12" s="1129"/>
    </row>
    <row r="13" spans="1:16" s="1126" customFormat="1" ht="20.100000000000001" customHeight="1" thickBot="1">
      <c r="A13" s="3033"/>
      <c r="B13" s="3021" t="s">
        <v>1762</v>
      </c>
      <c r="C13" s="3022"/>
      <c r="D13" s="1127"/>
      <c r="E13" s="1127"/>
      <c r="F13" s="1127"/>
      <c r="G13" s="1127"/>
      <c r="H13" s="1127"/>
      <c r="I13" s="1127"/>
      <c r="J13" s="1127"/>
      <c r="K13" s="1127"/>
      <c r="L13" s="1127"/>
      <c r="M13" s="1128"/>
      <c r="N13" s="1128"/>
      <c r="O13" s="1129"/>
    </row>
    <row r="14" spans="1:16" s="1126" customFormat="1" ht="20.100000000000001" customHeight="1" thickBot="1">
      <c r="A14" s="3033"/>
      <c r="B14" s="3021" t="s">
        <v>1763</v>
      </c>
      <c r="C14" s="3022"/>
      <c r="D14" s="1127">
        <v>2</v>
      </c>
      <c r="E14" s="1127">
        <v>0</v>
      </c>
      <c r="F14" s="1127">
        <v>2</v>
      </c>
      <c r="G14" s="1127">
        <v>2</v>
      </c>
      <c r="H14" s="1127">
        <v>0</v>
      </c>
      <c r="I14" s="1127">
        <v>0</v>
      </c>
      <c r="J14" s="1127">
        <v>0</v>
      </c>
      <c r="K14" s="1127">
        <v>0</v>
      </c>
      <c r="L14" s="1127">
        <v>3790</v>
      </c>
      <c r="M14" s="1128">
        <v>1116.0999999999999</v>
      </c>
      <c r="N14" s="1128">
        <v>0</v>
      </c>
      <c r="O14" s="1129">
        <v>58</v>
      </c>
    </row>
    <row r="15" spans="1:16" s="1126" customFormat="1" ht="18" customHeight="1" thickBot="1">
      <c r="A15" s="3033"/>
      <c r="B15" s="3021" t="s">
        <v>1764</v>
      </c>
      <c r="C15" s="3022"/>
      <c r="D15" s="1127"/>
      <c r="E15" s="1127"/>
      <c r="F15" s="1127"/>
      <c r="G15" s="1127"/>
      <c r="H15" s="1127"/>
      <c r="I15" s="1127"/>
      <c r="J15" s="1127"/>
      <c r="K15" s="1127"/>
      <c r="L15" s="1127"/>
      <c r="M15" s="1128"/>
      <c r="N15" s="1128"/>
      <c r="O15" s="1129"/>
    </row>
    <row r="16" spans="1:16" s="1126" customFormat="1" ht="19.5" customHeight="1" thickBot="1">
      <c r="A16" s="3033"/>
      <c r="B16" s="3023" t="s">
        <v>1765</v>
      </c>
      <c r="C16" s="3024"/>
      <c r="D16" s="1127"/>
      <c r="E16" s="1127"/>
      <c r="F16" s="1127"/>
      <c r="G16" s="1127"/>
      <c r="H16" s="1127"/>
      <c r="I16" s="1127"/>
      <c r="J16" s="1127"/>
      <c r="K16" s="1127"/>
      <c r="L16" s="1127"/>
      <c r="M16" s="1128"/>
      <c r="N16" s="1128"/>
      <c r="O16" s="1129"/>
    </row>
    <row r="17" spans="1:15" s="1126" customFormat="1" ht="20.100000000000001" customHeight="1" thickBot="1">
      <c r="A17" s="3033"/>
      <c r="B17" s="3021" t="s">
        <v>1766</v>
      </c>
      <c r="C17" s="3022"/>
      <c r="D17" s="1127"/>
      <c r="E17" s="1127"/>
      <c r="F17" s="1127"/>
      <c r="G17" s="1127"/>
      <c r="H17" s="1127"/>
      <c r="I17" s="1127"/>
      <c r="J17" s="1127"/>
      <c r="K17" s="1127"/>
      <c r="L17" s="1127"/>
      <c r="M17" s="1128"/>
      <c r="N17" s="1128"/>
      <c r="O17" s="1129"/>
    </row>
    <row r="18" spans="1:15" s="1126" customFormat="1" ht="19.5" customHeight="1" thickBot="1">
      <c r="A18" s="3033"/>
      <c r="B18" s="3021" t="s">
        <v>1767</v>
      </c>
      <c r="C18" s="3022"/>
      <c r="D18" s="1127"/>
      <c r="E18" s="1127"/>
      <c r="F18" s="1127"/>
      <c r="G18" s="1127"/>
      <c r="H18" s="1127"/>
      <c r="I18" s="1127"/>
      <c r="J18" s="1127"/>
      <c r="K18" s="1127"/>
      <c r="L18" s="1127"/>
      <c r="M18" s="1128"/>
      <c r="N18" s="1128"/>
      <c r="O18" s="1129"/>
    </row>
    <row r="19" spans="1:15" s="1126" customFormat="1" ht="19.5" customHeight="1" thickBot="1">
      <c r="A19" s="3033"/>
      <c r="B19" s="3021" t="s">
        <v>1768</v>
      </c>
      <c r="C19" s="3022"/>
      <c r="D19" s="1127"/>
      <c r="E19" s="1127"/>
      <c r="F19" s="1127"/>
      <c r="G19" s="1127"/>
      <c r="H19" s="1127"/>
      <c r="I19" s="1127"/>
      <c r="J19" s="1127"/>
      <c r="K19" s="1127"/>
      <c r="L19" s="1127"/>
      <c r="M19" s="1128"/>
      <c r="N19" s="1128"/>
      <c r="O19" s="1129"/>
    </row>
    <row r="20" spans="1:15" s="1126" customFormat="1" ht="19.5" customHeight="1">
      <c r="A20" s="3034"/>
      <c r="B20" s="3025" t="s">
        <v>1714</v>
      </c>
      <c r="C20" s="3026"/>
      <c r="D20" s="1127"/>
      <c r="E20" s="1127"/>
      <c r="F20" s="1127"/>
      <c r="G20" s="1127"/>
      <c r="H20" s="1127"/>
      <c r="I20" s="1127"/>
      <c r="J20" s="1127"/>
      <c r="K20" s="1127"/>
      <c r="L20" s="1127"/>
      <c r="M20" s="1128"/>
      <c r="N20" s="1128"/>
      <c r="O20" s="1129"/>
    </row>
    <row r="21" spans="1:15" s="1126" customFormat="1" ht="32.25" customHeight="1">
      <c r="A21" s="3035"/>
      <c r="B21" s="3021" t="s">
        <v>1769</v>
      </c>
      <c r="C21" s="3022"/>
      <c r="D21" s="1127"/>
      <c r="E21" s="1127"/>
      <c r="F21" s="1127"/>
      <c r="G21" s="1127"/>
      <c r="H21" s="1127"/>
      <c r="I21" s="1127"/>
      <c r="J21" s="1127"/>
      <c r="K21" s="1127"/>
      <c r="L21" s="1127"/>
      <c r="M21" s="1128"/>
      <c r="N21" s="1128"/>
      <c r="O21" s="1129"/>
    </row>
    <row r="22" spans="1:15" s="1131" customFormat="1" ht="50.45" customHeight="1" thickBot="1">
      <c r="A22" s="3027" t="s">
        <v>1142</v>
      </c>
      <c r="B22" s="3027"/>
      <c r="C22" s="3028" t="s">
        <v>1770</v>
      </c>
      <c r="D22" s="3029"/>
      <c r="E22" s="3029"/>
      <c r="F22" s="3029"/>
      <c r="G22" s="3029"/>
      <c r="H22" s="3029"/>
      <c r="I22" s="3029"/>
      <c r="J22" s="3029"/>
      <c r="K22" s="3029"/>
      <c r="L22" s="3029"/>
      <c r="M22" s="3029"/>
      <c r="N22" s="3029"/>
      <c r="O22" s="3030"/>
    </row>
    <row r="23" spans="1:15" s="1131" customFormat="1" ht="16.5" customHeight="1">
      <c r="A23" s="1132" t="s">
        <v>813</v>
      </c>
      <c r="B23" s="1133"/>
      <c r="C23" s="1133"/>
      <c r="D23" s="1133"/>
      <c r="F23" s="1132" t="s">
        <v>814</v>
      </c>
      <c r="G23" s="1133"/>
      <c r="J23" s="1133" t="s">
        <v>815</v>
      </c>
      <c r="K23" s="1133"/>
      <c r="L23" s="1132" t="s">
        <v>816</v>
      </c>
      <c r="M23" s="1134"/>
      <c r="N23" s="1131" t="s">
        <v>1771</v>
      </c>
    </row>
    <row r="24" spans="1:15" s="1131" customFormat="1" ht="16.5" customHeight="1">
      <c r="G24" s="1133"/>
      <c r="J24" s="1133" t="s">
        <v>817</v>
      </c>
      <c r="K24" s="1133"/>
      <c r="L24" s="1133"/>
      <c r="M24" s="1133"/>
      <c r="N24" s="1133"/>
    </row>
    <row r="25" spans="1:15" ht="16.5" customHeight="1">
      <c r="A25" s="3031" t="s">
        <v>1772</v>
      </c>
      <c r="B25" s="3031"/>
      <c r="C25" s="3031"/>
      <c r="D25" s="3031"/>
      <c r="E25" s="3031"/>
      <c r="F25" s="3031"/>
      <c r="G25" s="3031"/>
      <c r="H25" s="3031"/>
      <c r="I25" s="3031"/>
      <c r="J25" s="3031"/>
      <c r="K25" s="3031"/>
      <c r="L25" s="3031"/>
      <c r="M25" s="3031"/>
      <c r="N25" s="3031"/>
      <c r="O25" s="3031"/>
    </row>
    <row r="26" spans="1:15" s="1135" customFormat="1" ht="16.5" customHeight="1">
      <c r="A26" s="3031" t="s">
        <v>1773</v>
      </c>
      <c r="B26" s="3031"/>
      <c r="C26" s="3031"/>
      <c r="D26" s="3031"/>
      <c r="E26" s="3031"/>
      <c r="F26" s="3031"/>
      <c r="G26" s="3031"/>
      <c r="H26" s="3031"/>
      <c r="I26" s="3031"/>
      <c r="J26" s="3031"/>
      <c r="K26" s="3031"/>
      <c r="L26" s="3031"/>
      <c r="M26" s="3031"/>
      <c r="N26" s="3031"/>
      <c r="O26" s="3031"/>
    </row>
    <row r="27" spans="1:15" s="1135" customFormat="1" ht="16.5" customHeight="1">
      <c r="A27" s="3020" t="s">
        <v>1774</v>
      </c>
      <c r="B27" s="3020"/>
      <c r="C27" s="3020"/>
      <c r="D27" s="3020"/>
      <c r="E27" s="3020"/>
      <c r="F27" s="3020"/>
      <c r="G27" s="3020"/>
      <c r="H27" s="3020"/>
      <c r="I27" s="3020"/>
      <c r="J27" s="3020"/>
      <c r="K27" s="3020"/>
      <c r="L27" s="3020"/>
      <c r="M27" s="3020"/>
      <c r="N27" s="3020"/>
      <c r="O27" s="3020"/>
    </row>
  </sheetData>
  <sheetProtection selectLockedCells="1" selectUnlockedCells="1"/>
  <mergeCells count="44">
    <mergeCell ref="N1:O1"/>
    <mergeCell ref="A2:B2"/>
    <mergeCell ref="L2:M2"/>
    <mergeCell ref="N2:O2"/>
    <mergeCell ref="H7:H8"/>
    <mergeCell ref="I7:I8"/>
    <mergeCell ref="J7:J8"/>
    <mergeCell ref="E7:E8"/>
    <mergeCell ref="F7:F8"/>
    <mergeCell ref="G7:G8"/>
    <mergeCell ref="A1:B1"/>
    <mergeCell ref="L1:M1"/>
    <mergeCell ref="B12:C12"/>
    <mergeCell ref="B13:C13"/>
    <mergeCell ref="B14:C14"/>
    <mergeCell ref="A3:O3"/>
    <mergeCell ref="A4:O4"/>
    <mergeCell ref="A5:C8"/>
    <mergeCell ref="D5:K5"/>
    <mergeCell ref="L5:N6"/>
    <mergeCell ref="O5:O8"/>
    <mergeCell ref="D6:D8"/>
    <mergeCell ref="E6:F6"/>
    <mergeCell ref="G6:I6"/>
    <mergeCell ref="J6:K6"/>
    <mergeCell ref="K7:K8"/>
    <mergeCell ref="L7:M7"/>
    <mergeCell ref="N7:N8"/>
    <mergeCell ref="A27:O27"/>
    <mergeCell ref="B15:C15"/>
    <mergeCell ref="B16:C16"/>
    <mergeCell ref="B17:C17"/>
    <mergeCell ref="B18:C18"/>
    <mergeCell ref="B19:C19"/>
    <mergeCell ref="B20:C20"/>
    <mergeCell ref="B21:C21"/>
    <mergeCell ref="A22:B22"/>
    <mergeCell ref="C22:O22"/>
    <mergeCell ref="A25:O25"/>
    <mergeCell ref="A26:O26"/>
    <mergeCell ref="A9:A21"/>
    <mergeCell ref="B9:C9"/>
    <mergeCell ref="B10:C10"/>
    <mergeCell ref="B11:C11"/>
  </mergeCells>
  <phoneticPr fontId="44" type="noConversion"/>
  <hyperlinks>
    <hyperlink ref="P2" location="預告統計資料發布時間表!A1" display="回發布時間表" xr:uid="{31713AE8-B7F9-4C64-8F00-C3DDF29A2610}"/>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7961-DB88-4F65-89C6-9E6E8786108C}">
  <sheetPr>
    <pageSetUpPr fitToPage="1"/>
  </sheetPr>
  <dimension ref="A1:AP34"/>
  <sheetViews>
    <sheetView topLeftCell="Q1" zoomScaleNormal="100" zoomScaleSheetLayoutView="75" workbookViewId="0">
      <selection activeCell="AP2" sqref="AP2"/>
    </sheetView>
  </sheetViews>
  <sheetFormatPr defaultRowHeight="12"/>
  <cols>
    <col min="1" max="1" width="10.375" style="1083" customWidth="1"/>
    <col min="2" max="19" width="7.375" style="1083" customWidth="1"/>
    <col min="20" max="20" width="9.75" style="1083" customWidth="1"/>
    <col min="21" max="21" width="6.625" style="1083" customWidth="1"/>
    <col min="22" max="23" width="7.375" style="1083" customWidth="1"/>
    <col min="24" max="24" width="6.625" style="1083" customWidth="1"/>
    <col min="25" max="40" width="7.375" style="1083" customWidth="1"/>
    <col min="41" max="41" width="6.75" style="1083" customWidth="1"/>
    <col min="42" max="256" width="9" style="1083"/>
    <col min="257" max="257" width="10.375" style="1083" customWidth="1"/>
    <col min="258" max="275" width="7.375" style="1083" customWidth="1"/>
    <col min="276" max="276" width="9.75" style="1083" customWidth="1"/>
    <col min="277" max="277" width="6.625" style="1083" customWidth="1"/>
    <col min="278" max="279" width="7.375" style="1083" customWidth="1"/>
    <col min="280" max="280" width="6.625" style="1083" customWidth="1"/>
    <col min="281" max="296" width="7.375" style="1083" customWidth="1"/>
    <col min="297" max="297" width="6.75" style="1083" customWidth="1"/>
    <col min="298" max="512" width="9" style="1083"/>
    <col min="513" max="513" width="10.375" style="1083" customWidth="1"/>
    <col min="514" max="531" width="7.375" style="1083" customWidth="1"/>
    <col min="532" max="532" width="9.75" style="1083" customWidth="1"/>
    <col min="533" max="533" width="6.625" style="1083" customWidth="1"/>
    <col min="534" max="535" width="7.375" style="1083" customWidth="1"/>
    <col min="536" max="536" width="6.625" style="1083" customWidth="1"/>
    <col min="537" max="552" width="7.375" style="1083" customWidth="1"/>
    <col min="553" max="553" width="6.75" style="1083" customWidth="1"/>
    <col min="554" max="768" width="9" style="1083"/>
    <col min="769" max="769" width="10.375" style="1083" customWidth="1"/>
    <col min="770" max="787" width="7.375" style="1083" customWidth="1"/>
    <col min="788" max="788" width="9.75" style="1083" customWidth="1"/>
    <col min="789" max="789" width="6.625" style="1083" customWidth="1"/>
    <col min="790" max="791" width="7.375" style="1083" customWidth="1"/>
    <col min="792" max="792" width="6.625" style="1083" customWidth="1"/>
    <col min="793" max="808" width="7.375" style="1083" customWidth="1"/>
    <col min="809" max="809" width="6.75" style="1083" customWidth="1"/>
    <col min="810" max="1024" width="9" style="1083"/>
    <col min="1025" max="1025" width="10.375" style="1083" customWidth="1"/>
    <col min="1026" max="1043" width="7.375" style="1083" customWidth="1"/>
    <col min="1044" max="1044" width="9.75" style="1083" customWidth="1"/>
    <col min="1045" max="1045" width="6.625" style="1083" customWidth="1"/>
    <col min="1046" max="1047" width="7.375" style="1083" customWidth="1"/>
    <col min="1048" max="1048" width="6.625" style="1083" customWidth="1"/>
    <col min="1049" max="1064" width="7.375" style="1083" customWidth="1"/>
    <col min="1065" max="1065" width="6.75" style="1083" customWidth="1"/>
    <col min="1066" max="1280" width="9" style="1083"/>
    <col min="1281" max="1281" width="10.375" style="1083" customWidth="1"/>
    <col min="1282" max="1299" width="7.375" style="1083" customWidth="1"/>
    <col min="1300" max="1300" width="9.75" style="1083" customWidth="1"/>
    <col min="1301" max="1301" width="6.625" style="1083" customWidth="1"/>
    <col min="1302" max="1303" width="7.375" style="1083" customWidth="1"/>
    <col min="1304" max="1304" width="6.625" style="1083" customWidth="1"/>
    <col min="1305" max="1320" width="7.375" style="1083" customWidth="1"/>
    <col min="1321" max="1321" width="6.75" style="1083" customWidth="1"/>
    <col min="1322" max="1536" width="9" style="1083"/>
    <col min="1537" max="1537" width="10.375" style="1083" customWidth="1"/>
    <col min="1538" max="1555" width="7.375" style="1083" customWidth="1"/>
    <col min="1556" max="1556" width="9.75" style="1083" customWidth="1"/>
    <col min="1557" max="1557" width="6.625" style="1083" customWidth="1"/>
    <col min="1558" max="1559" width="7.375" style="1083" customWidth="1"/>
    <col min="1560" max="1560" width="6.625" style="1083" customWidth="1"/>
    <col min="1561" max="1576" width="7.375" style="1083" customWidth="1"/>
    <col min="1577" max="1577" width="6.75" style="1083" customWidth="1"/>
    <col min="1578" max="1792" width="9" style="1083"/>
    <col min="1793" max="1793" width="10.375" style="1083" customWidth="1"/>
    <col min="1794" max="1811" width="7.375" style="1083" customWidth="1"/>
    <col min="1812" max="1812" width="9.75" style="1083" customWidth="1"/>
    <col min="1813" max="1813" width="6.625" style="1083" customWidth="1"/>
    <col min="1814" max="1815" width="7.375" style="1083" customWidth="1"/>
    <col min="1816" max="1816" width="6.625" style="1083" customWidth="1"/>
    <col min="1817" max="1832" width="7.375" style="1083" customWidth="1"/>
    <col min="1833" max="1833" width="6.75" style="1083" customWidth="1"/>
    <col min="1834" max="2048" width="9" style="1083"/>
    <col min="2049" max="2049" width="10.375" style="1083" customWidth="1"/>
    <col min="2050" max="2067" width="7.375" style="1083" customWidth="1"/>
    <col min="2068" max="2068" width="9.75" style="1083" customWidth="1"/>
    <col min="2069" max="2069" width="6.625" style="1083" customWidth="1"/>
    <col min="2070" max="2071" width="7.375" style="1083" customWidth="1"/>
    <col min="2072" max="2072" width="6.625" style="1083" customWidth="1"/>
    <col min="2073" max="2088" width="7.375" style="1083" customWidth="1"/>
    <col min="2089" max="2089" width="6.75" style="1083" customWidth="1"/>
    <col min="2090" max="2304" width="9" style="1083"/>
    <col min="2305" max="2305" width="10.375" style="1083" customWidth="1"/>
    <col min="2306" max="2323" width="7.375" style="1083" customWidth="1"/>
    <col min="2324" max="2324" width="9.75" style="1083" customWidth="1"/>
    <col min="2325" max="2325" width="6.625" style="1083" customWidth="1"/>
    <col min="2326" max="2327" width="7.375" style="1083" customWidth="1"/>
    <col min="2328" max="2328" width="6.625" style="1083" customWidth="1"/>
    <col min="2329" max="2344" width="7.375" style="1083" customWidth="1"/>
    <col min="2345" max="2345" width="6.75" style="1083" customWidth="1"/>
    <col min="2346" max="2560" width="9" style="1083"/>
    <col min="2561" max="2561" width="10.375" style="1083" customWidth="1"/>
    <col min="2562" max="2579" width="7.375" style="1083" customWidth="1"/>
    <col min="2580" max="2580" width="9.75" style="1083" customWidth="1"/>
    <col min="2581" max="2581" width="6.625" style="1083" customWidth="1"/>
    <col min="2582" max="2583" width="7.375" style="1083" customWidth="1"/>
    <col min="2584" max="2584" width="6.625" style="1083" customWidth="1"/>
    <col min="2585" max="2600" width="7.375" style="1083" customWidth="1"/>
    <col min="2601" max="2601" width="6.75" style="1083" customWidth="1"/>
    <col min="2602" max="2816" width="9" style="1083"/>
    <col min="2817" max="2817" width="10.375" style="1083" customWidth="1"/>
    <col min="2818" max="2835" width="7.375" style="1083" customWidth="1"/>
    <col min="2836" max="2836" width="9.75" style="1083" customWidth="1"/>
    <col min="2837" max="2837" width="6.625" style="1083" customWidth="1"/>
    <col min="2838" max="2839" width="7.375" style="1083" customWidth="1"/>
    <col min="2840" max="2840" width="6.625" style="1083" customWidth="1"/>
    <col min="2841" max="2856" width="7.375" style="1083" customWidth="1"/>
    <col min="2857" max="2857" width="6.75" style="1083" customWidth="1"/>
    <col min="2858" max="3072" width="9" style="1083"/>
    <col min="3073" max="3073" width="10.375" style="1083" customWidth="1"/>
    <col min="3074" max="3091" width="7.375" style="1083" customWidth="1"/>
    <col min="3092" max="3092" width="9.75" style="1083" customWidth="1"/>
    <col min="3093" max="3093" width="6.625" style="1083" customWidth="1"/>
    <col min="3094" max="3095" width="7.375" style="1083" customWidth="1"/>
    <col min="3096" max="3096" width="6.625" style="1083" customWidth="1"/>
    <col min="3097" max="3112" width="7.375" style="1083" customWidth="1"/>
    <col min="3113" max="3113" width="6.75" style="1083" customWidth="1"/>
    <col min="3114" max="3328" width="9" style="1083"/>
    <col min="3329" max="3329" width="10.375" style="1083" customWidth="1"/>
    <col min="3330" max="3347" width="7.375" style="1083" customWidth="1"/>
    <col min="3348" max="3348" width="9.75" style="1083" customWidth="1"/>
    <col min="3349" max="3349" width="6.625" style="1083" customWidth="1"/>
    <col min="3350" max="3351" width="7.375" style="1083" customWidth="1"/>
    <col min="3352" max="3352" width="6.625" style="1083" customWidth="1"/>
    <col min="3353" max="3368" width="7.375" style="1083" customWidth="1"/>
    <col min="3369" max="3369" width="6.75" style="1083" customWidth="1"/>
    <col min="3370" max="3584" width="9" style="1083"/>
    <col min="3585" max="3585" width="10.375" style="1083" customWidth="1"/>
    <col min="3586" max="3603" width="7.375" style="1083" customWidth="1"/>
    <col min="3604" max="3604" width="9.75" style="1083" customWidth="1"/>
    <col min="3605" max="3605" width="6.625" style="1083" customWidth="1"/>
    <col min="3606" max="3607" width="7.375" style="1083" customWidth="1"/>
    <col min="3608" max="3608" width="6.625" style="1083" customWidth="1"/>
    <col min="3609" max="3624" width="7.375" style="1083" customWidth="1"/>
    <col min="3625" max="3625" width="6.75" style="1083" customWidth="1"/>
    <col min="3626" max="3840" width="9" style="1083"/>
    <col min="3841" max="3841" width="10.375" style="1083" customWidth="1"/>
    <col min="3842" max="3859" width="7.375" style="1083" customWidth="1"/>
    <col min="3860" max="3860" width="9.75" style="1083" customWidth="1"/>
    <col min="3861" max="3861" width="6.625" style="1083" customWidth="1"/>
    <col min="3862" max="3863" width="7.375" style="1083" customWidth="1"/>
    <col min="3864" max="3864" width="6.625" style="1083" customWidth="1"/>
    <col min="3865" max="3880" width="7.375" style="1083" customWidth="1"/>
    <col min="3881" max="3881" width="6.75" style="1083" customWidth="1"/>
    <col min="3882" max="4096" width="9" style="1083"/>
    <col min="4097" max="4097" width="10.375" style="1083" customWidth="1"/>
    <col min="4098" max="4115" width="7.375" style="1083" customWidth="1"/>
    <col min="4116" max="4116" width="9.75" style="1083" customWidth="1"/>
    <col min="4117" max="4117" width="6.625" style="1083" customWidth="1"/>
    <col min="4118" max="4119" width="7.375" style="1083" customWidth="1"/>
    <col min="4120" max="4120" width="6.625" style="1083" customWidth="1"/>
    <col min="4121" max="4136" width="7.375" style="1083" customWidth="1"/>
    <col min="4137" max="4137" width="6.75" style="1083" customWidth="1"/>
    <col min="4138" max="4352" width="9" style="1083"/>
    <col min="4353" max="4353" width="10.375" style="1083" customWidth="1"/>
    <col min="4354" max="4371" width="7.375" style="1083" customWidth="1"/>
    <col min="4372" max="4372" width="9.75" style="1083" customWidth="1"/>
    <col min="4373" max="4373" width="6.625" style="1083" customWidth="1"/>
    <col min="4374" max="4375" width="7.375" style="1083" customWidth="1"/>
    <col min="4376" max="4376" width="6.625" style="1083" customWidth="1"/>
    <col min="4377" max="4392" width="7.375" style="1083" customWidth="1"/>
    <col min="4393" max="4393" width="6.75" style="1083" customWidth="1"/>
    <col min="4394" max="4608" width="9" style="1083"/>
    <col min="4609" max="4609" width="10.375" style="1083" customWidth="1"/>
    <col min="4610" max="4627" width="7.375" style="1083" customWidth="1"/>
    <col min="4628" max="4628" width="9.75" style="1083" customWidth="1"/>
    <col min="4629" max="4629" width="6.625" style="1083" customWidth="1"/>
    <col min="4630" max="4631" width="7.375" style="1083" customWidth="1"/>
    <col min="4632" max="4632" width="6.625" style="1083" customWidth="1"/>
    <col min="4633" max="4648" width="7.375" style="1083" customWidth="1"/>
    <col min="4649" max="4649" width="6.75" style="1083" customWidth="1"/>
    <col min="4650" max="4864" width="9" style="1083"/>
    <col min="4865" max="4865" width="10.375" style="1083" customWidth="1"/>
    <col min="4866" max="4883" width="7.375" style="1083" customWidth="1"/>
    <col min="4884" max="4884" width="9.75" style="1083" customWidth="1"/>
    <col min="4885" max="4885" width="6.625" style="1083" customWidth="1"/>
    <col min="4886" max="4887" width="7.375" style="1083" customWidth="1"/>
    <col min="4888" max="4888" width="6.625" style="1083" customWidth="1"/>
    <col min="4889" max="4904" width="7.375" style="1083" customWidth="1"/>
    <col min="4905" max="4905" width="6.75" style="1083" customWidth="1"/>
    <col min="4906" max="5120" width="9" style="1083"/>
    <col min="5121" max="5121" width="10.375" style="1083" customWidth="1"/>
    <col min="5122" max="5139" width="7.375" style="1083" customWidth="1"/>
    <col min="5140" max="5140" width="9.75" style="1083" customWidth="1"/>
    <col min="5141" max="5141" width="6.625" style="1083" customWidth="1"/>
    <col min="5142" max="5143" width="7.375" style="1083" customWidth="1"/>
    <col min="5144" max="5144" width="6.625" style="1083" customWidth="1"/>
    <col min="5145" max="5160" width="7.375" style="1083" customWidth="1"/>
    <col min="5161" max="5161" width="6.75" style="1083" customWidth="1"/>
    <col min="5162" max="5376" width="9" style="1083"/>
    <col min="5377" max="5377" width="10.375" style="1083" customWidth="1"/>
    <col min="5378" max="5395" width="7.375" style="1083" customWidth="1"/>
    <col min="5396" max="5396" width="9.75" style="1083" customWidth="1"/>
    <col min="5397" max="5397" width="6.625" style="1083" customWidth="1"/>
    <col min="5398" max="5399" width="7.375" style="1083" customWidth="1"/>
    <col min="5400" max="5400" width="6.625" style="1083" customWidth="1"/>
    <col min="5401" max="5416" width="7.375" style="1083" customWidth="1"/>
    <col min="5417" max="5417" width="6.75" style="1083" customWidth="1"/>
    <col min="5418" max="5632" width="9" style="1083"/>
    <col min="5633" max="5633" width="10.375" style="1083" customWidth="1"/>
    <col min="5634" max="5651" width="7.375" style="1083" customWidth="1"/>
    <col min="5652" max="5652" width="9.75" style="1083" customWidth="1"/>
    <col min="5653" max="5653" width="6.625" style="1083" customWidth="1"/>
    <col min="5654" max="5655" width="7.375" style="1083" customWidth="1"/>
    <col min="5656" max="5656" width="6.625" style="1083" customWidth="1"/>
    <col min="5657" max="5672" width="7.375" style="1083" customWidth="1"/>
    <col min="5673" max="5673" width="6.75" style="1083" customWidth="1"/>
    <col min="5674" max="5888" width="9" style="1083"/>
    <col min="5889" max="5889" width="10.375" style="1083" customWidth="1"/>
    <col min="5890" max="5907" width="7.375" style="1083" customWidth="1"/>
    <col min="5908" max="5908" width="9.75" style="1083" customWidth="1"/>
    <col min="5909" max="5909" width="6.625" style="1083" customWidth="1"/>
    <col min="5910" max="5911" width="7.375" style="1083" customWidth="1"/>
    <col min="5912" max="5912" width="6.625" style="1083" customWidth="1"/>
    <col min="5913" max="5928" width="7.375" style="1083" customWidth="1"/>
    <col min="5929" max="5929" width="6.75" style="1083" customWidth="1"/>
    <col min="5930" max="6144" width="9" style="1083"/>
    <col min="6145" max="6145" width="10.375" style="1083" customWidth="1"/>
    <col min="6146" max="6163" width="7.375" style="1083" customWidth="1"/>
    <col min="6164" max="6164" width="9.75" style="1083" customWidth="1"/>
    <col min="6165" max="6165" width="6.625" style="1083" customWidth="1"/>
    <col min="6166" max="6167" width="7.375" style="1083" customWidth="1"/>
    <col min="6168" max="6168" width="6.625" style="1083" customWidth="1"/>
    <col min="6169" max="6184" width="7.375" style="1083" customWidth="1"/>
    <col min="6185" max="6185" width="6.75" style="1083" customWidth="1"/>
    <col min="6186" max="6400" width="9" style="1083"/>
    <col min="6401" max="6401" width="10.375" style="1083" customWidth="1"/>
    <col min="6402" max="6419" width="7.375" style="1083" customWidth="1"/>
    <col min="6420" max="6420" width="9.75" style="1083" customWidth="1"/>
    <col min="6421" max="6421" width="6.625" style="1083" customWidth="1"/>
    <col min="6422" max="6423" width="7.375" style="1083" customWidth="1"/>
    <col min="6424" max="6424" width="6.625" style="1083" customWidth="1"/>
    <col min="6425" max="6440" width="7.375" style="1083" customWidth="1"/>
    <col min="6441" max="6441" width="6.75" style="1083" customWidth="1"/>
    <col min="6442" max="6656" width="9" style="1083"/>
    <col min="6657" max="6657" width="10.375" style="1083" customWidth="1"/>
    <col min="6658" max="6675" width="7.375" style="1083" customWidth="1"/>
    <col min="6676" max="6676" width="9.75" style="1083" customWidth="1"/>
    <col min="6677" max="6677" width="6.625" style="1083" customWidth="1"/>
    <col min="6678" max="6679" width="7.375" style="1083" customWidth="1"/>
    <col min="6680" max="6680" width="6.625" style="1083" customWidth="1"/>
    <col min="6681" max="6696" width="7.375" style="1083" customWidth="1"/>
    <col min="6697" max="6697" width="6.75" style="1083" customWidth="1"/>
    <col min="6698" max="6912" width="9" style="1083"/>
    <col min="6913" max="6913" width="10.375" style="1083" customWidth="1"/>
    <col min="6914" max="6931" width="7.375" style="1083" customWidth="1"/>
    <col min="6932" max="6932" width="9.75" style="1083" customWidth="1"/>
    <col min="6933" max="6933" width="6.625" style="1083" customWidth="1"/>
    <col min="6934" max="6935" width="7.375" style="1083" customWidth="1"/>
    <col min="6936" max="6936" width="6.625" style="1083" customWidth="1"/>
    <col min="6937" max="6952" width="7.375" style="1083" customWidth="1"/>
    <col min="6953" max="6953" width="6.75" style="1083" customWidth="1"/>
    <col min="6954" max="7168" width="9" style="1083"/>
    <col min="7169" max="7169" width="10.375" style="1083" customWidth="1"/>
    <col min="7170" max="7187" width="7.375" style="1083" customWidth="1"/>
    <col min="7188" max="7188" width="9.75" style="1083" customWidth="1"/>
    <col min="7189" max="7189" width="6.625" style="1083" customWidth="1"/>
    <col min="7190" max="7191" width="7.375" style="1083" customWidth="1"/>
    <col min="7192" max="7192" width="6.625" style="1083" customWidth="1"/>
    <col min="7193" max="7208" width="7.375" style="1083" customWidth="1"/>
    <col min="7209" max="7209" width="6.75" style="1083" customWidth="1"/>
    <col min="7210" max="7424" width="9" style="1083"/>
    <col min="7425" max="7425" width="10.375" style="1083" customWidth="1"/>
    <col min="7426" max="7443" width="7.375" style="1083" customWidth="1"/>
    <col min="7444" max="7444" width="9.75" style="1083" customWidth="1"/>
    <col min="7445" max="7445" width="6.625" style="1083" customWidth="1"/>
    <col min="7446" max="7447" width="7.375" style="1083" customWidth="1"/>
    <col min="7448" max="7448" width="6.625" style="1083" customWidth="1"/>
    <col min="7449" max="7464" width="7.375" style="1083" customWidth="1"/>
    <col min="7465" max="7465" width="6.75" style="1083" customWidth="1"/>
    <col min="7466" max="7680" width="9" style="1083"/>
    <col min="7681" max="7681" width="10.375" style="1083" customWidth="1"/>
    <col min="7682" max="7699" width="7.375" style="1083" customWidth="1"/>
    <col min="7700" max="7700" width="9.75" style="1083" customWidth="1"/>
    <col min="7701" max="7701" width="6.625" style="1083" customWidth="1"/>
    <col min="7702" max="7703" width="7.375" style="1083" customWidth="1"/>
    <col min="7704" max="7704" width="6.625" style="1083" customWidth="1"/>
    <col min="7705" max="7720" width="7.375" style="1083" customWidth="1"/>
    <col min="7721" max="7721" width="6.75" style="1083" customWidth="1"/>
    <col min="7722" max="7936" width="9" style="1083"/>
    <col min="7937" max="7937" width="10.375" style="1083" customWidth="1"/>
    <col min="7938" max="7955" width="7.375" style="1083" customWidth="1"/>
    <col min="7956" max="7956" width="9.75" style="1083" customWidth="1"/>
    <col min="7957" max="7957" width="6.625" style="1083" customWidth="1"/>
    <col min="7958" max="7959" width="7.375" style="1083" customWidth="1"/>
    <col min="7960" max="7960" width="6.625" style="1083" customWidth="1"/>
    <col min="7961" max="7976" width="7.375" style="1083" customWidth="1"/>
    <col min="7977" max="7977" width="6.75" style="1083" customWidth="1"/>
    <col min="7978" max="8192" width="9" style="1083"/>
    <col min="8193" max="8193" width="10.375" style="1083" customWidth="1"/>
    <col min="8194" max="8211" width="7.375" style="1083" customWidth="1"/>
    <col min="8212" max="8212" width="9.75" style="1083" customWidth="1"/>
    <col min="8213" max="8213" width="6.625" style="1083" customWidth="1"/>
    <col min="8214" max="8215" width="7.375" style="1083" customWidth="1"/>
    <col min="8216" max="8216" width="6.625" style="1083" customWidth="1"/>
    <col min="8217" max="8232" width="7.375" style="1083" customWidth="1"/>
    <col min="8233" max="8233" width="6.75" style="1083" customWidth="1"/>
    <col min="8234" max="8448" width="9" style="1083"/>
    <col min="8449" max="8449" width="10.375" style="1083" customWidth="1"/>
    <col min="8450" max="8467" width="7.375" style="1083" customWidth="1"/>
    <col min="8468" max="8468" width="9.75" style="1083" customWidth="1"/>
    <col min="8469" max="8469" width="6.625" style="1083" customWidth="1"/>
    <col min="8470" max="8471" width="7.375" style="1083" customWidth="1"/>
    <col min="8472" max="8472" width="6.625" style="1083" customWidth="1"/>
    <col min="8473" max="8488" width="7.375" style="1083" customWidth="1"/>
    <col min="8489" max="8489" width="6.75" style="1083" customWidth="1"/>
    <col min="8490" max="8704" width="9" style="1083"/>
    <col min="8705" max="8705" width="10.375" style="1083" customWidth="1"/>
    <col min="8706" max="8723" width="7.375" style="1083" customWidth="1"/>
    <col min="8724" max="8724" width="9.75" style="1083" customWidth="1"/>
    <col min="8725" max="8725" width="6.625" style="1083" customWidth="1"/>
    <col min="8726" max="8727" width="7.375" style="1083" customWidth="1"/>
    <col min="8728" max="8728" width="6.625" style="1083" customWidth="1"/>
    <col min="8729" max="8744" width="7.375" style="1083" customWidth="1"/>
    <col min="8745" max="8745" width="6.75" style="1083" customWidth="1"/>
    <col min="8746" max="8960" width="9" style="1083"/>
    <col min="8961" max="8961" width="10.375" style="1083" customWidth="1"/>
    <col min="8962" max="8979" width="7.375" style="1083" customWidth="1"/>
    <col min="8980" max="8980" width="9.75" style="1083" customWidth="1"/>
    <col min="8981" max="8981" width="6.625" style="1083" customWidth="1"/>
    <col min="8982" max="8983" width="7.375" style="1083" customWidth="1"/>
    <col min="8984" max="8984" width="6.625" style="1083" customWidth="1"/>
    <col min="8985" max="9000" width="7.375" style="1083" customWidth="1"/>
    <col min="9001" max="9001" width="6.75" style="1083" customWidth="1"/>
    <col min="9002" max="9216" width="9" style="1083"/>
    <col min="9217" max="9217" width="10.375" style="1083" customWidth="1"/>
    <col min="9218" max="9235" width="7.375" style="1083" customWidth="1"/>
    <col min="9236" max="9236" width="9.75" style="1083" customWidth="1"/>
    <col min="9237" max="9237" width="6.625" style="1083" customWidth="1"/>
    <col min="9238" max="9239" width="7.375" style="1083" customWidth="1"/>
    <col min="9240" max="9240" width="6.625" style="1083" customWidth="1"/>
    <col min="9241" max="9256" width="7.375" style="1083" customWidth="1"/>
    <col min="9257" max="9257" width="6.75" style="1083" customWidth="1"/>
    <col min="9258" max="9472" width="9" style="1083"/>
    <col min="9473" max="9473" width="10.375" style="1083" customWidth="1"/>
    <col min="9474" max="9491" width="7.375" style="1083" customWidth="1"/>
    <col min="9492" max="9492" width="9.75" style="1083" customWidth="1"/>
    <col min="9493" max="9493" width="6.625" style="1083" customWidth="1"/>
    <col min="9494" max="9495" width="7.375" style="1083" customWidth="1"/>
    <col min="9496" max="9496" width="6.625" style="1083" customWidth="1"/>
    <col min="9497" max="9512" width="7.375" style="1083" customWidth="1"/>
    <col min="9513" max="9513" width="6.75" style="1083" customWidth="1"/>
    <col min="9514" max="9728" width="9" style="1083"/>
    <col min="9729" max="9729" width="10.375" style="1083" customWidth="1"/>
    <col min="9730" max="9747" width="7.375" style="1083" customWidth="1"/>
    <col min="9748" max="9748" width="9.75" style="1083" customWidth="1"/>
    <col min="9749" max="9749" width="6.625" style="1083" customWidth="1"/>
    <col min="9750" max="9751" width="7.375" style="1083" customWidth="1"/>
    <col min="9752" max="9752" width="6.625" style="1083" customWidth="1"/>
    <col min="9753" max="9768" width="7.375" style="1083" customWidth="1"/>
    <col min="9769" max="9769" width="6.75" style="1083" customWidth="1"/>
    <col min="9770" max="9984" width="9" style="1083"/>
    <col min="9985" max="9985" width="10.375" style="1083" customWidth="1"/>
    <col min="9986" max="10003" width="7.375" style="1083" customWidth="1"/>
    <col min="10004" max="10004" width="9.75" style="1083" customWidth="1"/>
    <col min="10005" max="10005" width="6.625" style="1083" customWidth="1"/>
    <col min="10006" max="10007" width="7.375" style="1083" customWidth="1"/>
    <col min="10008" max="10008" width="6.625" style="1083" customWidth="1"/>
    <col min="10009" max="10024" width="7.375" style="1083" customWidth="1"/>
    <col min="10025" max="10025" width="6.75" style="1083" customWidth="1"/>
    <col min="10026" max="10240" width="9" style="1083"/>
    <col min="10241" max="10241" width="10.375" style="1083" customWidth="1"/>
    <col min="10242" max="10259" width="7.375" style="1083" customWidth="1"/>
    <col min="10260" max="10260" width="9.75" style="1083" customWidth="1"/>
    <col min="10261" max="10261" width="6.625" style="1083" customWidth="1"/>
    <col min="10262" max="10263" width="7.375" style="1083" customWidth="1"/>
    <col min="10264" max="10264" width="6.625" style="1083" customWidth="1"/>
    <col min="10265" max="10280" width="7.375" style="1083" customWidth="1"/>
    <col min="10281" max="10281" width="6.75" style="1083" customWidth="1"/>
    <col min="10282" max="10496" width="9" style="1083"/>
    <col min="10497" max="10497" width="10.375" style="1083" customWidth="1"/>
    <col min="10498" max="10515" width="7.375" style="1083" customWidth="1"/>
    <col min="10516" max="10516" width="9.75" style="1083" customWidth="1"/>
    <col min="10517" max="10517" width="6.625" style="1083" customWidth="1"/>
    <col min="10518" max="10519" width="7.375" style="1083" customWidth="1"/>
    <col min="10520" max="10520" width="6.625" style="1083" customWidth="1"/>
    <col min="10521" max="10536" width="7.375" style="1083" customWidth="1"/>
    <col min="10537" max="10537" width="6.75" style="1083" customWidth="1"/>
    <col min="10538" max="10752" width="9" style="1083"/>
    <col min="10753" max="10753" width="10.375" style="1083" customWidth="1"/>
    <col min="10754" max="10771" width="7.375" style="1083" customWidth="1"/>
    <col min="10772" max="10772" width="9.75" style="1083" customWidth="1"/>
    <col min="10773" max="10773" width="6.625" style="1083" customWidth="1"/>
    <col min="10774" max="10775" width="7.375" style="1083" customWidth="1"/>
    <col min="10776" max="10776" width="6.625" style="1083" customWidth="1"/>
    <col min="10777" max="10792" width="7.375" style="1083" customWidth="1"/>
    <col min="10793" max="10793" width="6.75" style="1083" customWidth="1"/>
    <col min="10794" max="11008" width="9" style="1083"/>
    <col min="11009" max="11009" width="10.375" style="1083" customWidth="1"/>
    <col min="11010" max="11027" width="7.375" style="1083" customWidth="1"/>
    <col min="11028" max="11028" width="9.75" style="1083" customWidth="1"/>
    <col min="11029" max="11029" width="6.625" style="1083" customWidth="1"/>
    <col min="11030" max="11031" width="7.375" style="1083" customWidth="1"/>
    <col min="11032" max="11032" width="6.625" style="1083" customWidth="1"/>
    <col min="11033" max="11048" width="7.375" style="1083" customWidth="1"/>
    <col min="11049" max="11049" width="6.75" style="1083" customWidth="1"/>
    <col min="11050" max="11264" width="9" style="1083"/>
    <col min="11265" max="11265" width="10.375" style="1083" customWidth="1"/>
    <col min="11266" max="11283" width="7.375" style="1083" customWidth="1"/>
    <col min="11284" max="11284" width="9.75" style="1083" customWidth="1"/>
    <col min="11285" max="11285" width="6.625" style="1083" customWidth="1"/>
    <col min="11286" max="11287" width="7.375" style="1083" customWidth="1"/>
    <col min="11288" max="11288" width="6.625" style="1083" customWidth="1"/>
    <col min="11289" max="11304" width="7.375" style="1083" customWidth="1"/>
    <col min="11305" max="11305" width="6.75" style="1083" customWidth="1"/>
    <col min="11306" max="11520" width="9" style="1083"/>
    <col min="11521" max="11521" width="10.375" style="1083" customWidth="1"/>
    <col min="11522" max="11539" width="7.375" style="1083" customWidth="1"/>
    <col min="11540" max="11540" width="9.75" style="1083" customWidth="1"/>
    <col min="11541" max="11541" width="6.625" style="1083" customWidth="1"/>
    <col min="11542" max="11543" width="7.375" style="1083" customWidth="1"/>
    <col min="11544" max="11544" width="6.625" style="1083" customWidth="1"/>
    <col min="11545" max="11560" width="7.375" style="1083" customWidth="1"/>
    <col min="11561" max="11561" width="6.75" style="1083" customWidth="1"/>
    <col min="11562" max="11776" width="9" style="1083"/>
    <col min="11777" max="11777" width="10.375" style="1083" customWidth="1"/>
    <col min="11778" max="11795" width="7.375" style="1083" customWidth="1"/>
    <col min="11796" max="11796" width="9.75" style="1083" customWidth="1"/>
    <col min="11797" max="11797" width="6.625" style="1083" customWidth="1"/>
    <col min="11798" max="11799" width="7.375" style="1083" customWidth="1"/>
    <col min="11800" max="11800" width="6.625" style="1083" customWidth="1"/>
    <col min="11801" max="11816" width="7.375" style="1083" customWidth="1"/>
    <col min="11817" max="11817" width="6.75" style="1083" customWidth="1"/>
    <col min="11818" max="12032" width="9" style="1083"/>
    <col min="12033" max="12033" width="10.375" style="1083" customWidth="1"/>
    <col min="12034" max="12051" width="7.375" style="1083" customWidth="1"/>
    <col min="12052" max="12052" width="9.75" style="1083" customWidth="1"/>
    <col min="12053" max="12053" width="6.625" style="1083" customWidth="1"/>
    <col min="12054" max="12055" width="7.375" style="1083" customWidth="1"/>
    <col min="12056" max="12056" width="6.625" style="1083" customWidth="1"/>
    <col min="12057" max="12072" width="7.375" style="1083" customWidth="1"/>
    <col min="12073" max="12073" width="6.75" style="1083" customWidth="1"/>
    <col min="12074" max="12288" width="9" style="1083"/>
    <col min="12289" max="12289" width="10.375" style="1083" customWidth="1"/>
    <col min="12290" max="12307" width="7.375" style="1083" customWidth="1"/>
    <col min="12308" max="12308" width="9.75" style="1083" customWidth="1"/>
    <col min="12309" max="12309" width="6.625" style="1083" customWidth="1"/>
    <col min="12310" max="12311" width="7.375" style="1083" customWidth="1"/>
    <col min="12312" max="12312" width="6.625" style="1083" customWidth="1"/>
    <col min="12313" max="12328" width="7.375" style="1083" customWidth="1"/>
    <col min="12329" max="12329" width="6.75" style="1083" customWidth="1"/>
    <col min="12330" max="12544" width="9" style="1083"/>
    <col min="12545" max="12545" width="10.375" style="1083" customWidth="1"/>
    <col min="12546" max="12563" width="7.375" style="1083" customWidth="1"/>
    <col min="12564" max="12564" width="9.75" style="1083" customWidth="1"/>
    <col min="12565" max="12565" width="6.625" style="1083" customWidth="1"/>
    <col min="12566" max="12567" width="7.375" style="1083" customWidth="1"/>
    <col min="12568" max="12568" width="6.625" style="1083" customWidth="1"/>
    <col min="12569" max="12584" width="7.375" style="1083" customWidth="1"/>
    <col min="12585" max="12585" width="6.75" style="1083" customWidth="1"/>
    <col min="12586" max="12800" width="9" style="1083"/>
    <col min="12801" max="12801" width="10.375" style="1083" customWidth="1"/>
    <col min="12802" max="12819" width="7.375" style="1083" customWidth="1"/>
    <col min="12820" max="12820" width="9.75" style="1083" customWidth="1"/>
    <col min="12821" max="12821" width="6.625" style="1083" customWidth="1"/>
    <col min="12822" max="12823" width="7.375" style="1083" customWidth="1"/>
    <col min="12824" max="12824" width="6.625" style="1083" customWidth="1"/>
    <col min="12825" max="12840" width="7.375" style="1083" customWidth="1"/>
    <col min="12841" max="12841" width="6.75" style="1083" customWidth="1"/>
    <col min="12842" max="13056" width="9" style="1083"/>
    <col min="13057" max="13057" width="10.375" style="1083" customWidth="1"/>
    <col min="13058" max="13075" width="7.375" style="1083" customWidth="1"/>
    <col min="13076" max="13076" width="9.75" style="1083" customWidth="1"/>
    <col min="13077" max="13077" width="6.625" style="1083" customWidth="1"/>
    <col min="13078" max="13079" width="7.375" style="1083" customWidth="1"/>
    <col min="13080" max="13080" width="6.625" style="1083" customWidth="1"/>
    <col min="13081" max="13096" width="7.375" style="1083" customWidth="1"/>
    <col min="13097" max="13097" width="6.75" style="1083" customWidth="1"/>
    <col min="13098" max="13312" width="9" style="1083"/>
    <col min="13313" max="13313" width="10.375" style="1083" customWidth="1"/>
    <col min="13314" max="13331" width="7.375" style="1083" customWidth="1"/>
    <col min="13332" max="13332" width="9.75" style="1083" customWidth="1"/>
    <col min="13333" max="13333" width="6.625" style="1083" customWidth="1"/>
    <col min="13334" max="13335" width="7.375" style="1083" customWidth="1"/>
    <col min="13336" max="13336" width="6.625" style="1083" customWidth="1"/>
    <col min="13337" max="13352" width="7.375" style="1083" customWidth="1"/>
    <col min="13353" max="13353" width="6.75" style="1083" customWidth="1"/>
    <col min="13354" max="13568" width="9" style="1083"/>
    <col min="13569" max="13569" width="10.375" style="1083" customWidth="1"/>
    <col min="13570" max="13587" width="7.375" style="1083" customWidth="1"/>
    <col min="13588" max="13588" width="9.75" style="1083" customWidth="1"/>
    <col min="13589" max="13589" width="6.625" style="1083" customWidth="1"/>
    <col min="13590" max="13591" width="7.375" style="1083" customWidth="1"/>
    <col min="13592" max="13592" width="6.625" style="1083" customWidth="1"/>
    <col min="13593" max="13608" width="7.375" style="1083" customWidth="1"/>
    <col min="13609" max="13609" width="6.75" style="1083" customWidth="1"/>
    <col min="13610" max="13824" width="9" style="1083"/>
    <col min="13825" max="13825" width="10.375" style="1083" customWidth="1"/>
    <col min="13826" max="13843" width="7.375" style="1083" customWidth="1"/>
    <col min="13844" max="13844" width="9.75" style="1083" customWidth="1"/>
    <col min="13845" max="13845" width="6.625" style="1083" customWidth="1"/>
    <col min="13846" max="13847" width="7.375" style="1083" customWidth="1"/>
    <col min="13848" max="13848" width="6.625" style="1083" customWidth="1"/>
    <col min="13849" max="13864" width="7.375" style="1083" customWidth="1"/>
    <col min="13865" max="13865" width="6.75" style="1083" customWidth="1"/>
    <col min="13866" max="14080" width="9" style="1083"/>
    <col min="14081" max="14081" width="10.375" style="1083" customWidth="1"/>
    <col min="14082" max="14099" width="7.375" style="1083" customWidth="1"/>
    <col min="14100" max="14100" width="9.75" style="1083" customWidth="1"/>
    <col min="14101" max="14101" width="6.625" style="1083" customWidth="1"/>
    <col min="14102" max="14103" width="7.375" style="1083" customWidth="1"/>
    <col min="14104" max="14104" width="6.625" style="1083" customWidth="1"/>
    <col min="14105" max="14120" width="7.375" style="1083" customWidth="1"/>
    <col min="14121" max="14121" width="6.75" style="1083" customWidth="1"/>
    <col min="14122" max="14336" width="9" style="1083"/>
    <col min="14337" max="14337" width="10.375" style="1083" customWidth="1"/>
    <col min="14338" max="14355" width="7.375" style="1083" customWidth="1"/>
    <col min="14356" max="14356" width="9.75" style="1083" customWidth="1"/>
    <col min="14357" max="14357" width="6.625" style="1083" customWidth="1"/>
    <col min="14358" max="14359" width="7.375" style="1083" customWidth="1"/>
    <col min="14360" max="14360" width="6.625" style="1083" customWidth="1"/>
    <col min="14361" max="14376" width="7.375" style="1083" customWidth="1"/>
    <col min="14377" max="14377" width="6.75" style="1083" customWidth="1"/>
    <col min="14378" max="14592" width="9" style="1083"/>
    <col min="14593" max="14593" width="10.375" style="1083" customWidth="1"/>
    <col min="14594" max="14611" width="7.375" style="1083" customWidth="1"/>
    <col min="14612" max="14612" width="9.75" style="1083" customWidth="1"/>
    <col min="14613" max="14613" width="6.625" style="1083" customWidth="1"/>
    <col min="14614" max="14615" width="7.375" style="1083" customWidth="1"/>
    <col min="14616" max="14616" width="6.625" style="1083" customWidth="1"/>
    <col min="14617" max="14632" width="7.375" style="1083" customWidth="1"/>
    <col min="14633" max="14633" width="6.75" style="1083" customWidth="1"/>
    <col min="14634" max="14848" width="9" style="1083"/>
    <col min="14849" max="14849" width="10.375" style="1083" customWidth="1"/>
    <col min="14850" max="14867" width="7.375" style="1083" customWidth="1"/>
    <col min="14868" max="14868" width="9.75" style="1083" customWidth="1"/>
    <col min="14869" max="14869" width="6.625" style="1083" customWidth="1"/>
    <col min="14870" max="14871" width="7.375" style="1083" customWidth="1"/>
    <col min="14872" max="14872" width="6.625" style="1083" customWidth="1"/>
    <col min="14873" max="14888" width="7.375" style="1083" customWidth="1"/>
    <col min="14889" max="14889" width="6.75" style="1083" customWidth="1"/>
    <col min="14890" max="15104" width="9" style="1083"/>
    <col min="15105" max="15105" width="10.375" style="1083" customWidth="1"/>
    <col min="15106" max="15123" width="7.375" style="1083" customWidth="1"/>
    <col min="15124" max="15124" width="9.75" style="1083" customWidth="1"/>
    <col min="15125" max="15125" width="6.625" style="1083" customWidth="1"/>
    <col min="15126" max="15127" width="7.375" style="1083" customWidth="1"/>
    <col min="15128" max="15128" width="6.625" style="1083" customWidth="1"/>
    <col min="15129" max="15144" width="7.375" style="1083" customWidth="1"/>
    <col min="15145" max="15145" width="6.75" style="1083" customWidth="1"/>
    <col min="15146" max="15360" width="9" style="1083"/>
    <col min="15361" max="15361" width="10.375" style="1083" customWidth="1"/>
    <col min="15362" max="15379" width="7.375" style="1083" customWidth="1"/>
    <col min="15380" max="15380" width="9.75" style="1083" customWidth="1"/>
    <col min="15381" max="15381" width="6.625" style="1083" customWidth="1"/>
    <col min="15382" max="15383" width="7.375" style="1083" customWidth="1"/>
    <col min="15384" max="15384" width="6.625" style="1083" customWidth="1"/>
    <col min="15385" max="15400" width="7.375" style="1083" customWidth="1"/>
    <col min="15401" max="15401" width="6.75" style="1083" customWidth="1"/>
    <col min="15402" max="15616" width="9" style="1083"/>
    <col min="15617" max="15617" width="10.375" style="1083" customWidth="1"/>
    <col min="15618" max="15635" width="7.375" style="1083" customWidth="1"/>
    <col min="15636" max="15636" width="9.75" style="1083" customWidth="1"/>
    <col min="15637" max="15637" width="6.625" style="1083" customWidth="1"/>
    <col min="15638" max="15639" width="7.375" style="1083" customWidth="1"/>
    <col min="15640" max="15640" width="6.625" style="1083" customWidth="1"/>
    <col min="15641" max="15656" width="7.375" style="1083" customWidth="1"/>
    <col min="15657" max="15657" width="6.75" style="1083" customWidth="1"/>
    <col min="15658" max="15872" width="9" style="1083"/>
    <col min="15873" max="15873" width="10.375" style="1083" customWidth="1"/>
    <col min="15874" max="15891" width="7.375" style="1083" customWidth="1"/>
    <col min="15892" max="15892" width="9.75" style="1083" customWidth="1"/>
    <col min="15893" max="15893" width="6.625" style="1083" customWidth="1"/>
    <col min="15894" max="15895" width="7.375" style="1083" customWidth="1"/>
    <col min="15896" max="15896" width="6.625" style="1083" customWidth="1"/>
    <col min="15897" max="15912" width="7.375" style="1083" customWidth="1"/>
    <col min="15913" max="15913" width="6.75" style="1083" customWidth="1"/>
    <col min="15914" max="16128" width="9" style="1083"/>
    <col min="16129" max="16129" width="10.375" style="1083" customWidth="1"/>
    <col min="16130" max="16147" width="7.375" style="1083" customWidth="1"/>
    <col min="16148" max="16148" width="9.75" style="1083" customWidth="1"/>
    <col min="16149" max="16149" width="6.625" style="1083" customWidth="1"/>
    <col min="16150" max="16151" width="7.375" style="1083" customWidth="1"/>
    <col min="16152" max="16152" width="6.625" style="1083" customWidth="1"/>
    <col min="16153" max="16168" width="7.375" style="1083" customWidth="1"/>
    <col min="16169" max="16169" width="6.75" style="1083" customWidth="1"/>
    <col min="16170" max="16384" width="9" style="1083"/>
  </cols>
  <sheetData>
    <row r="1" spans="1:42" ht="16.5" customHeight="1">
      <c r="A1" s="1136" t="s">
        <v>1469</v>
      </c>
      <c r="B1" s="1137"/>
      <c r="D1" s="1111"/>
      <c r="E1" s="1111"/>
      <c r="F1" s="1111"/>
      <c r="G1" s="1111"/>
      <c r="H1" s="1111"/>
      <c r="I1" s="1111"/>
      <c r="J1" s="1111"/>
      <c r="K1" s="1111"/>
      <c r="L1" s="1111"/>
      <c r="M1" s="1111"/>
      <c r="N1" s="2450"/>
      <c r="O1" s="2450"/>
      <c r="P1" s="2450"/>
      <c r="Q1" s="2450"/>
      <c r="R1" s="2450"/>
      <c r="S1" s="2450"/>
      <c r="T1" s="1136" t="s">
        <v>1469</v>
      </c>
      <c r="U1" s="1137"/>
      <c r="W1" s="1111"/>
      <c r="X1" s="1111"/>
      <c r="Y1" s="1111"/>
      <c r="Z1" s="1111"/>
      <c r="AA1" s="1111"/>
      <c r="AB1" s="1111"/>
      <c r="AC1" s="1111"/>
      <c r="AD1" s="1111"/>
      <c r="AE1" s="1111"/>
      <c r="AF1" s="1111"/>
      <c r="AG1" s="1111"/>
      <c r="AH1" s="1111"/>
      <c r="AI1" s="1111"/>
      <c r="AJ1" s="1111"/>
      <c r="AK1" s="2450"/>
      <c r="AL1" s="2450"/>
      <c r="AM1" s="2450"/>
      <c r="AN1" s="2450"/>
      <c r="AO1" s="2450"/>
    </row>
    <row r="2" spans="1:42" ht="18" customHeight="1">
      <c r="A2" s="1136" t="s">
        <v>1470</v>
      </c>
      <c r="B2" s="1138" t="s">
        <v>1699</v>
      </c>
      <c r="C2" s="1139"/>
      <c r="D2" s="1111"/>
      <c r="E2" s="1111"/>
      <c r="F2" s="1111"/>
      <c r="G2" s="1111"/>
      <c r="H2" s="1111"/>
      <c r="I2" s="1111"/>
      <c r="J2" s="1111"/>
      <c r="K2" s="1111"/>
      <c r="L2" s="1111"/>
      <c r="M2" s="1111"/>
      <c r="N2" s="2450"/>
      <c r="O2" s="2450"/>
      <c r="P2" s="2450"/>
      <c r="Q2" s="2450"/>
      <c r="R2" s="2450"/>
      <c r="S2" s="2450"/>
      <c r="T2" s="1140" t="s">
        <v>1470</v>
      </c>
      <c r="U2" s="1138" t="s">
        <v>1699</v>
      </c>
      <c r="V2" s="1139"/>
      <c r="W2" s="1111"/>
      <c r="X2" s="1111"/>
      <c r="Y2" s="1111"/>
      <c r="Z2" s="1111"/>
      <c r="AA2" s="1111"/>
      <c r="AB2" s="1111"/>
      <c r="AC2" s="1111"/>
      <c r="AD2" s="1111"/>
      <c r="AE2" s="1111"/>
      <c r="AF2" s="1111"/>
      <c r="AG2" s="1111"/>
      <c r="AH2" s="1111"/>
      <c r="AI2" s="1111"/>
      <c r="AJ2" s="1111"/>
      <c r="AK2" s="2450"/>
      <c r="AL2" s="2450"/>
      <c r="AM2" s="2450"/>
      <c r="AN2" s="2450"/>
      <c r="AO2" s="2450"/>
      <c r="AP2" s="773" t="s">
        <v>13</v>
      </c>
    </row>
    <row r="3" spans="1:42" ht="9.9499999999999993" customHeight="1">
      <c r="A3" s="3073"/>
      <c r="B3" s="3073"/>
      <c r="C3" s="3073"/>
      <c r="D3" s="3073"/>
      <c r="E3" s="3073"/>
      <c r="F3" s="3073"/>
      <c r="G3" s="3073"/>
      <c r="H3" s="3073"/>
      <c r="I3" s="3073"/>
      <c r="J3" s="3073"/>
      <c r="K3" s="3073"/>
      <c r="L3" s="307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073"/>
      <c r="AO3" s="3074"/>
    </row>
    <row r="4" spans="1:42" ht="21" customHeight="1">
      <c r="A4" s="3065" t="s">
        <v>1776</v>
      </c>
      <c r="B4" s="3065"/>
      <c r="C4" s="3065"/>
      <c r="D4" s="3065"/>
      <c r="E4" s="3065"/>
      <c r="F4" s="3065"/>
      <c r="G4" s="3065"/>
      <c r="H4" s="3065"/>
      <c r="I4" s="3065"/>
      <c r="J4" s="3065"/>
      <c r="K4" s="3065"/>
      <c r="L4" s="3065"/>
      <c r="M4" s="3065"/>
      <c r="N4" s="3065"/>
      <c r="O4" s="3065"/>
      <c r="P4" s="3065"/>
      <c r="Q4" s="3065"/>
      <c r="R4" s="3065"/>
      <c r="S4" s="3065"/>
      <c r="T4" s="3065" t="s">
        <v>1777</v>
      </c>
      <c r="U4" s="3065"/>
      <c r="V4" s="3065"/>
      <c r="W4" s="3065"/>
      <c r="X4" s="3065"/>
      <c r="Y4" s="3065"/>
      <c r="Z4" s="3065"/>
      <c r="AA4" s="3065"/>
      <c r="AB4" s="3065"/>
      <c r="AC4" s="3065"/>
      <c r="AD4" s="3065"/>
      <c r="AE4" s="3065"/>
      <c r="AF4" s="3065"/>
      <c r="AG4" s="3065"/>
      <c r="AH4" s="3065"/>
      <c r="AI4" s="3065"/>
      <c r="AJ4" s="3065"/>
      <c r="AK4" s="3065"/>
      <c r="AL4" s="3065"/>
      <c r="AM4" s="3065"/>
      <c r="AN4" s="3065"/>
      <c r="AO4" s="3066"/>
    </row>
    <row r="5" spans="1:42" ht="21" customHeight="1" thickBot="1">
      <c r="A5" s="2452" t="s">
        <v>1778</v>
      </c>
      <c r="B5" s="2452"/>
      <c r="C5" s="2452"/>
      <c r="D5" s="2452"/>
      <c r="E5" s="2452"/>
      <c r="F5" s="2452"/>
      <c r="G5" s="2452"/>
      <c r="H5" s="2452"/>
      <c r="I5" s="2452"/>
      <c r="J5" s="2452"/>
      <c r="K5" s="2452"/>
      <c r="L5" s="2452"/>
      <c r="M5" s="2452"/>
      <c r="N5" s="2452"/>
      <c r="O5" s="2452"/>
      <c r="P5" s="2452"/>
      <c r="Q5" s="3067" t="s">
        <v>1779</v>
      </c>
      <c r="R5" s="3067"/>
      <c r="S5" s="3067"/>
      <c r="T5" s="1088" t="s">
        <v>1780</v>
      </c>
      <c r="U5" s="1088"/>
      <c r="V5" s="2452" t="s">
        <v>1781</v>
      </c>
      <c r="W5" s="2452"/>
      <c r="X5" s="2452"/>
      <c r="Y5" s="2452"/>
      <c r="Z5" s="2452"/>
      <c r="AA5" s="2452"/>
      <c r="AB5" s="2452"/>
      <c r="AC5" s="2452"/>
      <c r="AD5" s="2452"/>
      <c r="AE5" s="2452"/>
      <c r="AF5" s="2452"/>
      <c r="AG5" s="2452"/>
      <c r="AH5" s="2452"/>
      <c r="AI5" s="2452"/>
      <c r="AJ5" s="2452"/>
      <c r="AK5" s="2452"/>
      <c r="AL5" s="2452"/>
      <c r="AM5" s="1088"/>
      <c r="AN5" s="3067" t="s">
        <v>1779</v>
      </c>
      <c r="AO5" s="3068"/>
    </row>
    <row r="6" spans="1:42" s="1096" customFormat="1" ht="25.5" customHeight="1">
      <c r="A6" s="3069" t="s">
        <v>1703</v>
      </c>
      <c r="B6" s="2980" t="s">
        <v>1782</v>
      </c>
      <c r="C6" s="2991"/>
      <c r="D6" s="2992"/>
      <c r="E6" s="3061" t="s">
        <v>1783</v>
      </c>
      <c r="F6" s="3062"/>
      <c r="G6" s="3063"/>
      <c r="H6" s="2980" t="s">
        <v>1784</v>
      </c>
      <c r="I6" s="3060"/>
      <c r="J6" s="2981"/>
      <c r="K6" s="2980" t="s">
        <v>1785</v>
      </c>
      <c r="L6" s="3060"/>
      <c r="M6" s="2981"/>
      <c r="N6" s="3061" t="s">
        <v>1786</v>
      </c>
      <c r="O6" s="3062"/>
      <c r="P6" s="3063" t="s">
        <v>1787</v>
      </c>
      <c r="Q6" s="3061" t="s">
        <v>1788</v>
      </c>
      <c r="R6" s="3062"/>
      <c r="S6" s="3063"/>
      <c r="T6" s="3071" t="s">
        <v>1703</v>
      </c>
      <c r="U6" s="2980" t="s">
        <v>1789</v>
      </c>
      <c r="V6" s="3060"/>
      <c r="W6" s="2981"/>
      <c r="X6" s="2980" t="s">
        <v>1790</v>
      </c>
      <c r="Y6" s="3060"/>
      <c r="Z6" s="2981"/>
      <c r="AA6" s="2980" t="s">
        <v>1791</v>
      </c>
      <c r="AB6" s="3060"/>
      <c r="AC6" s="2981"/>
      <c r="AD6" s="2980" t="s">
        <v>1792</v>
      </c>
      <c r="AE6" s="3060"/>
      <c r="AF6" s="2981"/>
      <c r="AG6" s="3061" t="s">
        <v>1793</v>
      </c>
      <c r="AH6" s="3062"/>
      <c r="AI6" s="3063"/>
      <c r="AJ6" s="2980" t="s">
        <v>1794</v>
      </c>
      <c r="AK6" s="3060"/>
      <c r="AL6" s="3060"/>
      <c r="AM6" s="2980" t="s">
        <v>1795</v>
      </c>
      <c r="AN6" s="3060"/>
      <c r="AO6" s="2981"/>
    </row>
    <row r="7" spans="1:42" s="1096" customFormat="1" ht="87" customHeight="1" thickBot="1">
      <c r="A7" s="3070"/>
      <c r="B7" s="1141" t="s">
        <v>1240</v>
      </c>
      <c r="C7" s="1142" t="s">
        <v>1796</v>
      </c>
      <c r="D7" s="1142" t="s">
        <v>1797</v>
      </c>
      <c r="E7" s="1141" t="s">
        <v>1240</v>
      </c>
      <c r="F7" s="1142" t="s">
        <v>1796</v>
      </c>
      <c r="G7" s="1142" t="s">
        <v>1797</v>
      </c>
      <c r="H7" s="1141" t="s">
        <v>1240</v>
      </c>
      <c r="I7" s="1142" t="s">
        <v>1796</v>
      </c>
      <c r="J7" s="1142" t="s">
        <v>1797</v>
      </c>
      <c r="K7" s="1141" t="s">
        <v>1240</v>
      </c>
      <c r="L7" s="1142" t="s">
        <v>1796</v>
      </c>
      <c r="M7" s="1142" t="s">
        <v>1797</v>
      </c>
      <c r="N7" s="1141" t="s">
        <v>1240</v>
      </c>
      <c r="O7" s="1142" t="s">
        <v>1796</v>
      </c>
      <c r="P7" s="1142" t="s">
        <v>1797</v>
      </c>
      <c r="Q7" s="1141" t="s">
        <v>1240</v>
      </c>
      <c r="R7" s="1142" t="s">
        <v>1796</v>
      </c>
      <c r="S7" s="1143" t="s">
        <v>1797</v>
      </c>
      <c r="T7" s="3072"/>
      <c r="U7" s="1141" t="s">
        <v>1240</v>
      </c>
      <c r="V7" s="1142" t="s">
        <v>1796</v>
      </c>
      <c r="W7" s="1142" t="s">
        <v>1797</v>
      </c>
      <c r="X7" s="1141" t="s">
        <v>1240</v>
      </c>
      <c r="Y7" s="1142" t="s">
        <v>1796</v>
      </c>
      <c r="Z7" s="1142" t="s">
        <v>1797</v>
      </c>
      <c r="AA7" s="1141" t="s">
        <v>1240</v>
      </c>
      <c r="AB7" s="1142" t="s">
        <v>1796</v>
      </c>
      <c r="AC7" s="1142" t="s">
        <v>1797</v>
      </c>
      <c r="AD7" s="1141" t="s">
        <v>1240</v>
      </c>
      <c r="AE7" s="1142" t="s">
        <v>1796</v>
      </c>
      <c r="AF7" s="1142" t="s">
        <v>1797</v>
      </c>
      <c r="AG7" s="1141" t="s">
        <v>1240</v>
      </c>
      <c r="AH7" s="1142" t="s">
        <v>1796</v>
      </c>
      <c r="AI7" s="1142" t="s">
        <v>1797</v>
      </c>
      <c r="AJ7" s="1141" t="s">
        <v>1240</v>
      </c>
      <c r="AK7" s="1142" t="s">
        <v>1796</v>
      </c>
      <c r="AL7" s="1142" t="s">
        <v>1797</v>
      </c>
      <c r="AM7" s="1141" t="s">
        <v>1240</v>
      </c>
      <c r="AN7" s="1142" t="s">
        <v>1796</v>
      </c>
      <c r="AO7" s="1144" t="s">
        <v>1797</v>
      </c>
    </row>
    <row r="8" spans="1:42" ht="23.1" customHeight="1">
      <c r="A8" s="1082" t="s">
        <v>1798</v>
      </c>
      <c r="B8" s="1145">
        <v>1</v>
      </c>
      <c r="C8" s="1145">
        <v>1</v>
      </c>
      <c r="D8" s="1145" t="s">
        <v>1509</v>
      </c>
      <c r="E8" s="1145" t="s">
        <v>1509</v>
      </c>
      <c r="F8" s="1145" t="s">
        <v>1509</v>
      </c>
      <c r="G8" s="1145" t="s">
        <v>1509</v>
      </c>
      <c r="H8" s="1145" t="s">
        <v>1509</v>
      </c>
      <c r="I8" s="1145" t="s">
        <v>1509</v>
      </c>
      <c r="J8" s="1145" t="s">
        <v>1509</v>
      </c>
      <c r="K8" s="1145">
        <v>1</v>
      </c>
      <c r="L8" s="1145">
        <v>1</v>
      </c>
      <c r="M8" s="1145" t="s">
        <v>1509</v>
      </c>
      <c r="N8" s="1145" t="s">
        <v>1509</v>
      </c>
      <c r="O8" s="1145" t="s">
        <v>1509</v>
      </c>
      <c r="P8" s="1145" t="s">
        <v>1509</v>
      </c>
      <c r="Q8" s="1145" t="s">
        <v>1509</v>
      </c>
      <c r="R8" s="1145" t="s">
        <v>1509</v>
      </c>
      <c r="S8" s="1145" t="s">
        <v>1509</v>
      </c>
      <c r="T8" s="1146" t="s">
        <v>1798</v>
      </c>
      <c r="U8" s="1145" t="s">
        <v>1509</v>
      </c>
      <c r="V8" s="1145" t="s">
        <v>1509</v>
      </c>
      <c r="W8" s="1145" t="s">
        <v>1509</v>
      </c>
      <c r="X8" s="1145" t="s">
        <v>1509</v>
      </c>
      <c r="Y8" s="1145" t="s">
        <v>1509</v>
      </c>
      <c r="Z8" s="1145" t="s">
        <v>1509</v>
      </c>
      <c r="AA8" s="1145" t="s">
        <v>1509</v>
      </c>
      <c r="AB8" s="1145" t="s">
        <v>1509</v>
      </c>
      <c r="AC8" s="1145" t="s">
        <v>1509</v>
      </c>
      <c r="AD8" s="1145" t="s">
        <v>1509</v>
      </c>
      <c r="AE8" s="1145" t="s">
        <v>1509</v>
      </c>
      <c r="AF8" s="1145" t="s">
        <v>1509</v>
      </c>
      <c r="AG8" s="1145" t="s">
        <v>1509</v>
      </c>
      <c r="AH8" s="1145" t="s">
        <v>1509</v>
      </c>
      <c r="AI8" s="1145" t="s">
        <v>1509</v>
      </c>
      <c r="AJ8" s="1145" t="s">
        <v>1509</v>
      </c>
      <c r="AK8" s="1145" t="s">
        <v>1509</v>
      </c>
      <c r="AL8" s="1145" t="s">
        <v>1509</v>
      </c>
      <c r="AM8" s="1145" t="s">
        <v>1509</v>
      </c>
      <c r="AN8" s="1145" t="s">
        <v>1509</v>
      </c>
      <c r="AO8" s="1145" t="s">
        <v>1509</v>
      </c>
    </row>
    <row r="9" spans="1:42" ht="23.1" customHeight="1">
      <c r="A9" s="1147"/>
      <c r="B9" s="1148"/>
      <c r="C9" s="1148"/>
      <c r="D9" s="1148"/>
      <c r="E9" s="1148"/>
      <c r="F9" s="1148"/>
      <c r="G9" s="1148"/>
      <c r="H9" s="1148"/>
      <c r="I9" s="1148"/>
      <c r="J9" s="1148"/>
      <c r="K9" s="1148"/>
      <c r="L9" s="1148"/>
      <c r="M9" s="1148"/>
      <c r="N9" s="1148"/>
      <c r="O9" s="1148"/>
      <c r="P9" s="1148"/>
      <c r="Q9" s="1148"/>
      <c r="R9" s="1148"/>
      <c r="S9" s="1148"/>
      <c r="T9" s="1149"/>
      <c r="U9" s="1148"/>
      <c r="V9" s="1148"/>
      <c r="W9" s="1148"/>
      <c r="X9" s="1148"/>
      <c r="Y9" s="1148"/>
      <c r="Z9" s="1148"/>
      <c r="AA9" s="1148"/>
      <c r="AB9" s="1148"/>
      <c r="AC9" s="1148"/>
      <c r="AD9" s="1148"/>
      <c r="AE9" s="1148"/>
      <c r="AF9" s="1148"/>
      <c r="AG9" s="1148"/>
      <c r="AH9" s="1148"/>
      <c r="AI9" s="1148"/>
      <c r="AJ9" s="1148"/>
      <c r="AK9" s="1148"/>
      <c r="AL9" s="1148"/>
      <c r="AM9" s="1148"/>
      <c r="AN9" s="1148"/>
      <c r="AO9" s="1148"/>
    </row>
    <row r="10" spans="1:42" ht="23.1" customHeight="1">
      <c r="A10" s="1147"/>
      <c r="B10" s="1148"/>
      <c r="C10" s="1148"/>
      <c r="D10" s="1148"/>
      <c r="E10" s="1148"/>
      <c r="F10" s="1148"/>
      <c r="G10" s="1148"/>
      <c r="H10" s="1148"/>
      <c r="I10" s="1148"/>
      <c r="J10" s="1148"/>
      <c r="K10" s="1148"/>
      <c r="L10" s="1148"/>
      <c r="M10" s="1148"/>
      <c r="N10" s="1148"/>
      <c r="O10" s="1148"/>
      <c r="P10" s="1148"/>
      <c r="Q10" s="1148"/>
      <c r="R10" s="1148"/>
      <c r="S10" s="1148"/>
      <c r="T10" s="1149"/>
      <c r="U10" s="1148"/>
      <c r="V10" s="1148"/>
      <c r="W10" s="1148"/>
      <c r="X10" s="1148"/>
      <c r="Y10" s="1148"/>
      <c r="Z10" s="1148"/>
      <c r="AA10" s="1148"/>
      <c r="AB10" s="1148"/>
      <c r="AC10" s="1148"/>
      <c r="AD10" s="1148"/>
      <c r="AE10" s="1148"/>
      <c r="AF10" s="1148"/>
      <c r="AG10" s="1148"/>
      <c r="AH10" s="1148"/>
      <c r="AI10" s="1148"/>
      <c r="AJ10" s="1148"/>
      <c r="AK10" s="1148"/>
      <c r="AL10" s="1148"/>
      <c r="AM10" s="1148"/>
      <c r="AN10" s="1148"/>
      <c r="AO10" s="1148"/>
    </row>
    <row r="11" spans="1:42" ht="23.1" customHeight="1">
      <c r="A11" s="1147"/>
      <c r="B11" s="1148"/>
      <c r="C11" s="1148"/>
      <c r="D11" s="1148"/>
      <c r="E11" s="1148"/>
      <c r="F11" s="1148"/>
      <c r="G11" s="1148"/>
      <c r="H11" s="1148"/>
      <c r="I11" s="1148"/>
      <c r="J11" s="1148"/>
      <c r="K11" s="1148"/>
      <c r="L11" s="1148"/>
      <c r="M11" s="1148"/>
      <c r="N11" s="1148"/>
      <c r="O11" s="1148"/>
      <c r="P11" s="1148"/>
      <c r="Q11" s="1148"/>
      <c r="R11" s="1148"/>
      <c r="S11" s="1148"/>
      <c r="T11" s="1149"/>
      <c r="U11" s="1148"/>
      <c r="V11" s="1148"/>
      <c r="W11" s="1148"/>
      <c r="X11" s="1148"/>
      <c r="Y11" s="1148"/>
      <c r="Z11" s="1148"/>
      <c r="AA11" s="1148"/>
      <c r="AB11" s="1148"/>
      <c r="AC11" s="1148"/>
      <c r="AD11" s="1148"/>
      <c r="AE11" s="1148"/>
      <c r="AF11" s="1148"/>
      <c r="AG11" s="1148"/>
      <c r="AH11" s="1148"/>
      <c r="AI11" s="1148"/>
      <c r="AJ11" s="1148"/>
      <c r="AK11" s="1148"/>
      <c r="AL11" s="1148"/>
      <c r="AM11" s="1148"/>
      <c r="AN11" s="1148"/>
      <c r="AO11" s="1148"/>
    </row>
    <row r="12" spans="1:42" ht="23.1" customHeight="1">
      <c r="A12" s="1147"/>
      <c r="B12" s="1148"/>
      <c r="C12" s="1148"/>
      <c r="D12" s="1148"/>
      <c r="E12" s="1148"/>
      <c r="F12" s="1148"/>
      <c r="G12" s="1148"/>
      <c r="H12" s="1148"/>
      <c r="I12" s="1148"/>
      <c r="J12" s="1148"/>
      <c r="K12" s="1148"/>
      <c r="L12" s="1148"/>
      <c r="M12" s="1148"/>
      <c r="N12" s="1148"/>
      <c r="O12" s="1148"/>
      <c r="P12" s="1148"/>
      <c r="Q12" s="1148"/>
      <c r="R12" s="1148"/>
      <c r="S12" s="1148"/>
      <c r="T12" s="1149"/>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row>
    <row r="13" spans="1:42" ht="23.1" customHeight="1">
      <c r="A13" s="1147"/>
      <c r="B13" s="1148"/>
      <c r="C13" s="1148"/>
      <c r="D13" s="1148"/>
      <c r="E13" s="1148"/>
      <c r="F13" s="1148"/>
      <c r="G13" s="1148"/>
      <c r="H13" s="1148"/>
      <c r="I13" s="1148"/>
      <c r="J13" s="1148"/>
      <c r="K13" s="1148"/>
      <c r="L13" s="1148"/>
      <c r="M13" s="1148"/>
      <c r="N13" s="1148"/>
      <c r="O13" s="1148"/>
      <c r="P13" s="1148"/>
      <c r="Q13" s="1148"/>
      <c r="R13" s="1148"/>
      <c r="S13" s="1148"/>
      <c r="T13" s="1149"/>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row>
    <row r="14" spans="1:42" ht="23.1" customHeight="1">
      <c r="A14" s="1147"/>
      <c r="B14" s="1148"/>
      <c r="C14" s="1148"/>
      <c r="D14" s="1148"/>
      <c r="E14" s="1148"/>
      <c r="F14" s="1148"/>
      <c r="G14" s="1148"/>
      <c r="H14" s="1148"/>
      <c r="I14" s="1148"/>
      <c r="J14" s="1148"/>
      <c r="K14" s="1148"/>
      <c r="L14" s="1148"/>
      <c r="M14" s="1148"/>
      <c r="N14" s="1148"/>
      <c r="O14" s="1148"/>
      <c r="P14" s="1148"/>
      <c r="Q14" s="1148"/>
      <c r="R14" s="1148"/>
      <c r="S14" s="1148"/>
      <c r="T14" s="1149"/>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row>
    <row r="15" spans="1:42" ht="23.1" customHeight="1">
      <c r="A15" s="1147"/>
      <c r="B15" s="1148"/>
      <c r="C15" s="1148"/>
      <c r="D15" s="1148"/>
      <c r="E15" s="1148"/>
      <c r="F15" s="1148"/>
      <c r="G15" s="1148"/>
      <c r="H15" s="1148"/>
      <c r="I15" s="1148"/>
      <c r="J15" s="1148"/>
      <c r="K15" s="1148"/>
      <c r="L15" s="1148"/>
      <c r="M15" s="1148"/>
      <c r="N15" s="1148"/>
      <c r="O15" s="1148"/>
      <c r="P15" s="1148"/>
      <c r="Q15" s="1148"/>
      <c r="R15" s="1148"/>
      <c r="S15" s="1148"/>
      <c r="T15" s="1149"/>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row>
    <row r="16" spans="1:42" ht="23.1" customHeight="1">
      <c r="A16" s="1147"/>
      <c r="B16" s="1148"/>
      <c r="C16" s="1148"/>
      <c r="D16" s="1148"/>
      <c r="E16" s="1148"/>
      <c r="F16" s="1148"/>
      <c r="G16" s="1148"/>
      <c r="H16" s="1148"/>
      <c r="I16" s="1148"/>
      <c r="J16" s="1148"/>
      <c r="K16" s="1148"/>
      <c r="L16" s="1148"/>
      <c r="M16" s="1148"/>
      <c r="N16" s="1148"/>
      <c r="O16" s="1148"/>
      <c r="P16" s="1148"/>
      <c r="Q16" s="1148"/>
      <c r="R16" s="1148"/>
      <c r="S16" s="1148"/>
      <c r="T16" s="1149"/>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row>
    <row r="17" spans="1:41" ht="23.1" customHeight="1">
      <c r="A17" s="1147"/>
      <c r="B17" s="1148"/>
      <c r="C17" s="1148"/>
      <c r="D17" s="1148"/>
      <c r="E17" s="1148"/>
      <c r="F17" s="1148"/>
      <c r="G17" s="1148"/>
      <c r="H17" s="1148"/>
      <c r="I17" s="1148"/>
      <c r="J17" s="1148"/>
      <c r="K17" s="1148"/>
      <c r="L17" s="1148"/>
      <c r="M17" s="1148"/>
      <c r="N17" s="1148"/>
      <c r="O17" s="1148"/>
      <c r="P17" s="1148"/>
      <c r="Q17" s="1148"/>
      <c r="R17" s="1148"/>
      <c r="S17" s="1148"/>
      <c r="T17" s="1149"/>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row>
    <row r="18" spans="1:41" ht="23.1" customHeight="1">
      <c r="A18" s="1147"/>
      <c r="B18" s="1148"/>
      <c r="C18" s="1148"/>
      <c r="D18" s="1148"/>
      <c r="E18" s="1148"/>
      <c r="F18" s="1148"/>
      <c r="G18" s="1148"/>
      <c r="H18" s="1148"/>
      <c r="I18" s="1148"/>
      <c r="J18" s="1148"/>
      <c r="K18" s="1148"/>
      <c r="L18" s="1148"/>
      <c r="M18" s="1148"/>
      <c r="N18" s="1148"/>
      <c r="O18" s="1148"/>
      <c r="P18" s="1148"/>
      <c r="Q18" s="1148"/>
      <c r="R18" s="1148"/>
      <c r="S18" s="1148"/>
      <c r="T18" s="1149"/>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row>
    <row r="19" spans="1:41" ht="23.1" customHeight="1">
      <c r="A19" s="1147"/>
      <c r="B19" s="1148"/>
      <c r="C19" s="1148"/>
      <c r="D19" s="1148"/>
      <c r="E19" s="1148"/>
      <c r="F19" s="1148"/>
      <c r="G19" s="1148"/>
      <c r="H19" s="1148"/>
      <c r="I19" s="1148"/>
      <c r="J19" s="1148"/>
      <c r="K19" s="1148"/>
      <c r="L19" s="1148"/>
      <c r="M19" s="1148"/>
      <c r="N19" s="1148"/>
      <c r="O19" s="1148"/>
      <c r="P19" s="1148"/>
      <c r="Q19" s="1148"/>
      <c r="R19" s="1148"/>
      <c r="S19" s="1148"/>
      <c r="T19" s="1149"/>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row>
    <row r="20" spans="1:41" ht="23.1" customHeight="1">
      <c r="A20" s="1147"/>
      <c r="B20" s="1148"/>
      <c r="C20" s="1148"/>
      <c r="D20" s="1148"/>
      <c r="E20" s="1148"/>
      <c r="F20" s="1148"/>
      <c r="G20" s="1148"/>
      <c r="H20" s="1148"/>
      <c r="I20" s="1148"/>
      <c r="J20" s="1148"/>
      <c r="K20" s="1148"/>
      <c r="L20" s="1148"/>
      <c r="M20" s="1148"/>
      <c r="N20" s="1148"/>
      <c r="O20" s="1148"/>
      <c r="P20" s="1148"/>
      <c r="Q20" s="1148"/>
      <c r="R20" s="1148"/>
      <c r="S20" s="1148"/>
      <c r="T20" s="1149"/>
      <c r="U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row>
    <row r="21" spans="1:41" ht="23.1" customHeight="1">
      <c r="A21" s="1147"/>
      <c r="B21" s="1148"/>
      <c r="C21" s="1148"/>
      <c r="D21" s="1148"/>
      <c r="E21" s="1148"/>
      <c r="F21" s="1148"/>
      <c r="G21" s="1148"/>
      <c r="H21" s="1148"/>
      <c r="I21" s="1148"/>
      <c r="J21" s="1148"/>
      <c r="K21" s="1148"/>
      <c r="L21" s="1148"/>
      <c r="M21" s="1148"/>
      <c r="N21" s="1148"/>
      <c r="O21" s="1148"/>
      <c r="P21" s="1148"/>
      <c r="Q21" s="1148"/>
      <c r="R21" s="1148"/>
      <c r="S21" s="1148"/>
      <c r="T21" s="1149"/>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row>
    <row r="22" spans="1:41" ht="23.1" customHeight="1" thickBot="1">
      <c r="A22" s="1150"/>
      <c r="B22" s="1151"/>
      <c r="C22" s="1151"/>
      <c r="D22" s="1151"/>
      <c r="E22" s="1151"/>
      <c r="F22" s="1151"/>
      <c r="G22" s="1151"/>
      <c r="H22" s="1151"/>
      <c r="I22" s="1151"/>
      <c r="J22" s="1151"/>
      <c r="K22" s="1151"/>
      <c r="L22" s="1151"/>
      <c r="M22" s="1151"/>
      <c r="N22" s="1151"/>
      <c r="O22" s="1151"/>
      <c r="P22" s="1151"/>
      <c r="Q22" s="1151"/>
      <c r="R22" s="1151"/>
      <c r="S22" s="1151"/>
      <c r="T22" s="1150"/>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2"/>
    </row>
    <row r="23" spans="1:41" ht="23.1" customHeight="1" thickBot="1">
      <c r="A23" s="1153"/>
      <c r="B23" s="1154"/>
      <c r="C23" s="1154"/>
      <c r="D23" s="1154"/>
      <c r="E23" s="1154"/>
      <c r="F23" s="1154"/>
      <c r="G23" s="1154"/>
      <c r="H23" s="1154"/>
      <c r="I23" s="1154"/>
      <c r="J23" s="1154"/>
      <c r="K23" s="1154"/>
      <c r="L23" s="1154"/>
      <c r="M23" s="1154"/>
      <c r="N23" s="1154"/>
      <c r="O23" s="1154"/>
      <c r="P23" s="1154"/>
      <c r="Q23" s="1154"/>
      <c r="R23" s="1154"/>
      <c r="S23" s="1154"/>
      <c r="T23" s="762" t="s">
        <v>1520</v>
      </c>
      <c r="U23" s="1155"/>
      <c r="V23" s="1156"/>
      <c r="W23" s="1156"/>
      <c r="X23" s="1156"/>
      <c r="Y23" s="1156"/>
      <c r="Z23" s="1156"/>
      <c r="AA23" s="1156"/>
      <c r="AB23" s="1156"/>
      <c r="AC23" s="1156"/>
      <c r="AD23" s="1156"/>
      <c r="AE23" s="1156"/>
      <c r="AF23" s="1156"/>
      <c r="AG23" s="1156"/>
      <c r="AH23" s="1156"/>
      <c r="AI23" s="1156"/>
      <c r="AJ23" s="1156"/>
      <c r="AK23" s="1156"/>
      <c r="AL23" s="1156"/>
      <c r="AM23" s="1156"/>
      <c r="AN23" s="1157"/>
      <c r="AO23" s="1158"/>
    </row>
    <row r="24" spans="1:41" ht="14.25" customHeight="1">
      <c r="A24" s="1153"/>
      <c r="B24" s="1154"/>
      <c r="C24" s="1154"/>
      <c r="D24" s="1154"/>
      <c r="E24" s="1154"/>
      <c r="F24" s="1154"/>
      <c r="G24" s="1154"/>
      <c r="H24" s="1154"/>
      <c r="I24" s="1154"/>
      <c r="J24" s="1154"/>
      <c r="K24" s="1154"/>
      <c r="L24" s="1154"/>
      <c r="M24" s="1154"/>
      <c r="N24" s="1154"/>
      <c r="O24" s="1154"/>
      <c r="P24" s="1154"/>
      <c r="Q24" s="1154"/>
      <c r="R24" s="1154"/>
      <c r="S24" s="1154"/>
      <c r="T24" s="719"/>
      <c r="U24" s="1159"/>
      <c r="V24" s="1154"/>
      <c r="W24" s="1154"/>
      <c r="X24" s="1154"/>
      <c r="Y24" s="1154"/>
      <c r="Z24" s="1154"/>
      <c r="AA24" s="1154"/>
      <c r="AB24" s="1154"/>
      <c r="AC24" s="1154"/>
      <c r="AD24" s="1154"/>
      <c r="AE24" s="1154"/>
      <c r="AF24" s="1154"/>
      <c r="AG24" s="1154"/>
      <c r="AH24" s="1154"/>
      <c r="AI24" s="1154"/>
      <c r="AJ24" s="1154"/>
      <c r="AK24" s="1154"/>
      <c r="AL24" s="3064" t="s">
        <v>1728</v>
      </c>
      <c r="AM24" s="3064"/>
      <c r="AN24" s="3064"/>
      <c r="AO24" s="3064"/>
    </row>
    <row r="25" spans="1:41" ht="16.5" customHeight="1">
      <c r="A25" s="1153"/>
      <c r="B25" s="1154"/>
      <c r="C25" s="1154"/>
      <c r="D25" s="1154"/>
      <c r="E25" s="1154"/>
      <c r="F25" s="1154"/>
      <c r="G25" s="1154"/>
      <c r="H25" s="1154"/>
      <c r="I25" s="1154"/>
      <c r="J25" s="1154"/>
      <c r="K25" s="1154"/>
      <c r="L25" s="1154"/>
      <c r="M25" s="1154"/>
      <c r="N25" s="1154"/>
      <c r="O25" s="1154"/>
      <c r="P25" s="1154"/>
      <c r="Q25" s="1154"/>
      <c r="R25" s="1154"/>
      <c r="S25" s="1154"/>
      <c r="T25" s="1160" t="s">
        <v>813</v>
      </c>
      <c r="U25" s="1161"/>
      <c r="V25" s="1162"/>
      <c r="W25" s="1160" t="s">
        <v>814</v>
      </c>
      <c r="X25" s="1160"/>
      <c r="Z25" s="1162"/>
      <c r="AA25" s="1162"/>
      <c r="AB25" s="1161" t="s">
        <v>1463</v>
      </c>
      <c r="AD25" s="1161"/>
      <c r="AE25" s="1161"/>
      <c r="AF25" s="1162"/>
      <c r="AG25" s="1163" t="s">
        <v>1799</v>
      </c>
      <c r="AH25" s="1164"/>
      <c r="AI25" s="1162"/>
      <c r="AJ25" s="1161"/>
      <c r="AK25" s="1161"/>
      <c r="AL25" s="1162"/>
      <c r="AM25" s="1164"/>
      <c r="AN25" s="1164"/>
      <c r="AO25" s="1162"/>
    </row>
    <row r="26" spans="1:41" ht="16.5" customHeight="1">
      <c r="A26" s="1153"/>
      <c r="B26" s="1154"/>
      <c r="C26" s="1154"/>
      <c r="D26" s="1154"/>
      <c r="E26" s="1154"/>
      <c r="F26" s="1154"/>
      <c r="G26" s="1154"/>
      <c r="H26" s="1154"/>
      <c r="I26" s="1154"/>
      <c r="J26" s="1154"/>
      <c r="K26" s="1154"/>
      <c r="L26" s="1154"/>
      <c r="M26" s="1154"/>
      <c r="N26" s="1154"/>
      <c r="O26" s="1154"/>
      <c r="P26" s="1154"/>
      <c r="Q26" s="1154"/>
      <c r="R26" s="1154"/>
      <c r="S26" s="1154"/>
      <c r="T26" s="1162"/>
      <c r="U26" s="1162"/>
      <c r="V26" s="1162"/>
      <c r="W26" s="1162"/>
      <c r="X26" s="1162"/>
      <c r="Y26" s="1161"/>
      <c r="Z26" s="1162"/>
      <c r="AA26" s="1162"/>
      <c r="AB26" s="1161" t="s">
        <v>1465</v>
      </c>
      <c r="AD26" s="1161"/>
      <c r="AE26" s="1161"/>
      <c r="AF26" s="1162"/>
      <c r="AG26" s="1161"/>
      <c r="AH26" s="1161"/>
      <c r="AI26" s="1162"/>
      <c r="AJ26" s="1161"/>
      <c r="AK26" s="1161"/>
      <c r="AL26" s="1162"/>
      <c r="AM26" s="1161"/>
      <c r="AN26" s="1161"/>
      <c r="AO26" s="1162"/>
    </row>
    <row r="27" spans="1:41" ht="15" customHeight="1">
      <c r="A27" s="1153"/>
      <c r="B27" s="1154"/>
      <c r="C27" s="1154"/>
      <c r="D27" s="1154"/>
      <c r="E27" s="1154"/>
      <c r="F27" s="1154"/>
      <c r="G27" s="1154"/>
      <c r="H27" s="1154"/>
      <c r="I27" s="1154"/>
      <c r="J27" s="1154"/>
      <c r="K27" s="1154"/>
      <c r="L27" s="1154"/>
      <c r="M27" s="1154"/>
      <c r="N27" s="1154"/>
      <c r="O27" s="1154"/>
      <c r="P27" s="1154"/>
      <c r="Q27" s="1154"/>
      <c r="R27" s="1154"/>
      <c r="S27" s="1154"/>
      <c r="T27" s="3059" t="s">
        <v>1800</v>
      </c>
      <c r="U27" s="3059"/>
      <c r="V27" s="3059"/>
      <c r="W27" s="3059"/>
      <c r="X27" s="3059"/>
      <c r="Y27" s="3059"/>
      <c r="Z27" s="3059"/>
      <c r="AA27" s="3059"/>
      <c r="AB27" s="3059"/>
      <c r="AC27" s="3059"/>
      <c r="AD27" s="3059"/>
      <c r="AE27" s="3059"/>
      <c r="AF27" s="3059"/>
      <c r="AG27" s="3059"/>
      <c r="AH27" s="3059"/>
      <c r="AI27" s="3059"/>
      <c r="AJ27" s="1111"/>
      <c r="AK27" s="1111"/>
      <c r="AL27" s="1111"/>
      <c r="AM27" s="1111"/>
      <c r="AN27" s="1111"/>
      <c r="AO27" s="1111"/>
    </row>
    <row r="28" spans="1:41" ht="15" customHeight="1">
      <c r="A28" s="1153"/>
      <c r="B28" s="1154"/>
      <c r="C28" s="1154"/>
      <c r="D28" s="1154"/>
      <c r="E28" s="1154"/>
      <c r="F28" s="1154"/>
      <c r="G28" s="1154"/>
      <c r="H28" s="1154"/>
      <c r="I28" s="1154"/>
      <c r="J28" s="1154"/>
      <c r="K28" s="1154"/>
      <c r="L28" s="1154"/>
      <c r="M28" s="1154"/>
      <c r="N28" s="1154"/>
      <c r="O28" s="1154"/>
      <c r="P28" s="1154"/>
      <c r="Q28" s="1154"/>
      <c r="R28" s="1154"/>
      <c r="S28" s="1154"/>
      <c r="T28" s="1165" t="s">
        <v>1801</v>
      </c>
      <c r="U28" s="1088"/>
      <c r="V28" s="1088"/>
      <c r="W28" s="1088"/>
      <c r="X28" s="1088"/>
      <c r="Y28" s="1088"/>
      <c r="Z28" s="1088"/>
      <c r="AA28" s="1088"/>
      <c r="AB28" s="1088"/>
      <c r="AC28" s="1088"/>
      <c r="AD28" s="1088"/>
      <c r="AE28" s="1088"/>
      <c r="AF28" s="1088"/>
      <c r="AG28" s="1088"/>
      <c r="AH28" s="1088"/>
      <c r="AI28" s="1088"/>
      <c r="AJ28" s="1088"/>
      <c r="AK28" s="1088"/>
      <c r="AL28" s="1088"/>
      <c r="AM28" s="1088"/>
      <c r="AN28" s="1088"/>
      <c r="AO28" s="1088"/>
    </row>
    <row r="34" spans="1:19">
      <c r="A34" s="1114"/>
      <c r="B34" s="1114"/>
      <c r="C34" s="1114"/>
      <c r="D34" s="1114"/>
      <c r="E34" s="1114"/>
      <c r="F34" s="1114"/>
      <c r="G34" s="1114"/>
      <c r="H34" s="1114"/>
      <c r="I34" s="1114"/>
      <c r="J34" s="1114"/>
      <c r="K34" s="1114"/>
      <c r="L34" s="1114"/>
      <c r="M34" s="1114"/>
      <c r="N34" s="1114"/>
      <c r="O34" s="1114"/>
      <c r="P34" s="1114"/>
      <c r="Q34" s="1114"/>
      <c r="R34" s="1114"/>
      <c r="S34" s="1114"/>
    </row>
  </sheetData>
  <mergeCells count="29">
    <mergeCell ref="N1:O2"/>
    <mergeCell ref="P1:S2"/>
    <mergeCell ref="AK1:AL2"/>
    <mergeCell ref="AM1:AO2"/>
    <mergeCell ref="A3:S3"/>
    <mergeCell ref="T3:AO3"/>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T27:AI27"/>
    <mergeCell ref="AD6:AF6"/>
    <mergeCell ref="AA6:AC6"/>
    <mergeCell ref="AG6:AI6"/>
    <mergeCell ref="AJ6:AL6"/>
    <mergeCell ref="U6:W6"/>
    <mergeCell ref="X6:Z6"/>
  </mergeCells>
  <phoneticPr fontId="44" type="noConversion"/>
  <hyperlinks>
    <hyperlink ref="AP2" location="預告統計資料發布時間表!A1" display="回發布時間表" xr:uid="{503BB4DE-C5D0-47AB-AB1A-647C4050AF85}"/>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62CBE-09D1-49A0-A253-316C3608619D}">
  <dimension ref="A1:V45"/>
  <sheetViews>
    <sheetView zoomScale="85" zoomScaleNormal="85" zoomScaleSheetLayoutView="75" workbookViewId="0">
      <selection activeCell="V2" sqref="V2"/>
    </sheetView>
  </sheetViews>
  <sheetFormatPr defaultColWidth="7" defaultRowHeight="12.2" customHeight="1"/>
  <cols>
    <col min="1" max="1" width="5.875" style="1167" customWidth="1"/>
    <col min="2" max="2" width="2.875" style="1167" customWidth="1"/>
    <col min="3" max="4" width="6.125" style="1167" customWidth="1"/>
    <col min="5" max="11" width="7" style="1167"/>
    <col min="12" max="12" width="8.625" style="1167" customWidth="1"/>
    <col min="13" max="14" width="7" style="1167"/>
    <col min="15" max="15" width="8.5" style="1167" customWidth="1"/>
    <col min="16" max="16" width="9.375" style="1167" customWidth="1"/>
    <col min="17" max="17" width="10.875" style="1167" customWidth="1"/>
    <col min="18" max="19" width="8.5" style="1167" customWidth="1"/>
    <col min="20" max="21" width="9.75" style="1167" customWidth="1"/>
    <col min="22" max="256" width="7" style="1167"/>
    <col min="257" max="257" width="5.875" style="1167" customWidth="1"/>
    <col min="258" max="258" width="2.875" style="1167" customWidth="1"/>
    <col min="259" max="260" width="6.125" style="1167" customWidth="1"/>
    <col min="261" max="267" width="7" style="1167"/>
    <col min="268" max="268" width="8.625" style="1167" customWidth="1"/>
    <col min="269" max="270" width="7" style="1167"/>
    <col min="271" max="271" width="8.5" style="1167" customWidth="1"/>
    <col min="272" max="272" width="9.375" style="1167" customWidth="1"/>
    <col min="273" max="273" width="10.875" style="1167" customWidth="1"/>
    <col min="274" max="275" width="8.5" style="1167" customWidth="1"/>
    <col min="276" max="277" width="9.75" style="1167" customWidth="1"/>
    <col min="278" max="512" width="7" style="1167"/>
    <col min="513" max="513" width="5.875" style="1167" customWidth="1"/>
    <col min="514" max="514" width="2.875" style="1167" customWidth="1"/>
    <col min="515" max="516" width="6.125" style="1167" customWidth="1"/>
    <col min="517" max="523" width="7" style="1167"/>
    <col min="524" max="524" width="8.625" style="1167" customWidth="1"/>
    <col min="525" max="526" width="7" style="1167"/>
    <col min="527" max="527" width="8.5" style="1167" customWidth="1"/>
    <col min="528" max="528" width="9.375" style="1167" customWidth="1"/>
    <col min="529" max="529" width="10.875" style="1167" customWidth="1"/>
    <col min="530" max="531" width="8.5" style="1167" customWidth="1"/>
    <col min="532" max="533" width="9.75" style="1167" customWidth="1"/>
    <col min="534" max="768" width="7" style="1167"/>
    <col min="769" max="769" width="5.875" style="1167" customWidth="1"/>
    <col min="770" max="770" width="2.875" style="1167" customWidth="1"/>
    <col min="771" max="772" width="6.125" style="1167" customWidth="1"/>
    <col min="773" max="779" width="7" style="1167"/>
    <col min="780" max="780" width="8.625" style="1167" customWidth="1"/>
    <col min="781" max="782" width="7" style="1167"/>
    <col min="783" max="783" width="8.5" style="1167" customWidth="1"/>
    <col min="784" max="784" width="9.375" style="1167" customWidth="1"/>
    <col min="785" max="785" width="10.875" style="1167" customWidth="1"/>
    <col min="786" max="787" width="8.5" style="1167" customWidth="1"/>
    <col min="788" max="789" width="9.75" style="1167" customWidth="1"/>
    <col min="790" max="1024" width="7" style="1167"/>
    <col min="1025" max="1025" width="5.875" style="1167" customWidth="1"/>
    <col min="1026" max="1026" width="2.875" style="1167" customWidth="1"/>
    <col min="1027" max="1028" width="6.125" style="1167" customWidth="1"/>
    <col min="1029" max="1035" width="7" style="1167"/>
    <col min="1036" max="1036" width="8.625" style="1167" customWidth="1"/>
    <col min="1037" max="1038" width="7" style="1167"/>
    <col min="1039" max="1039" width="8.5" style="1167" customWidth="1"/>
    <col min="1040" max="1040" width="9.375" style="1167" customWidth="1"/>
    <col min="1041" max="1041" width="10.875" style="1167" customWidth="1"/>
    <col min="1042" max="1043" width="8.5" style="1167" customWidth="1"/>
    <col min="1044" max="1045" width="9.75" style="1167" customWidth="1"/>
    <col min="1046" max="1280" width="7" style="1167"/>
    <col min="1281" max="1281" width="5.875" style="1167" customWidth="1"/>
    <col min="1282" max="1282" width="2.875" style="1167" customWidth="1"/>
    <col min="1283" max="1284" width="6.125" style="1167" customWidth="1"/>
    <col min="1285" max="1291" width="7" style="1167"/>
    <col min="1292" max="1292" width="8.625" style="1167" customWidth="1"/>
    <col min="1293" max="1294" width="7" style="1167"/>
    <col min="1295" max="1295" width="8.5" style="1167" customWidth="1"/>
    <col min="1296" max="1296" width="9.375" style="1167" customWidth="1"/>
    <col min="1297" max="1297" width="10.875" style="1167" customWidth="1"/>
    <col min="1298" max="1299" width="8.5" style="1167" customWidth="1"/>
    <col min="1300" max="1301" width="9.75" style="1167" customWidth="1"/>
    <col min="1302" max="1536" width="7" style="1167"/>
    <col min="1537" max="1537" width="5.875" style="1167" customWidth="1"/>
    <col min="1538" max="1538" width="2.875" style="1167" customWidth="1"/>
    <col min="1539" max="1540" width="6.125" style="1167" customWidth="1"/>
    <col min="1541" max="1547" width="7" style="1167"/>
    <col min="1548" max="1548" width="8.625" style="1167" customWidth="1"/>
    <col min="1549" max="1550" width="7" style="1167"/>
    <col min="1551" max="1551" width="8.5" style="1167" customWidth="1"/>
    <col min="1552" max="1552" width="9.375" style="1167" customWidth="1"/>
    <col min="1553" max="1553" width="10.875" style="1167" customWidth="1"/>
    <col min="1554" max="1555" width="8.5" style="1167" customWidth="1"/>
    <col min="1556" max="1557" width="9.75" style="1167" customWidth="1"/>
    <col min="1558" max="1792" width="7" style="1167"/>
    <col min="1793" max="1793" width="5.875" style="1167" customWidth="1"/>
    <col min="1794" max="1794" width="2.875" style="1167" customWidth="1"/>
    <col min="1795" max="1796" width="6.125" style="1167" customWidth="1"/>
    <col min="1797" max="1803" width="7" style="1167"/>
    <col min="1804" max="1804" width="8.625" style="1167" customWidth="1"/>
    <col min="1805" max="1806" width="7" style="1167"/>
    <col min="1807" max="1807" width="8.5" style="1167" customWidth="1"/>
    <col min="1808" max="1808" width="9.375" style="1167" customWidth="1"/>
    <col min="1809" max="1809" width="10.875" style="1167" customWidth="1"/>
    <col min="1810" max="1811" width="8.5" style="1167" customWidth="1"/>
    <col min="1812" max="1813" width="9.75" style="1167" customWidth="1"/>
    <col min="1814" max="2048" width="7" style="1167"/>
    <col min="2049" max="2049" width="5.875" style="1167" customWidth="1"/>
    <col min="2050" max="2050" width="2.875" style="1167" customWidth="1"/>
    <col min="2051" max="2052" width="6.125" style="1167" customWidth="1"/>
    <col min="2053" max="2059" width="7" style="1167"/>
    <col min="2060" max="2060" width="8.625" style="1167" customWidth="1"/>
    <col min="2061" max="2062" width="7" style="1167"/>
    <col min="2063" max="2063" width="8.5" style="1167" customWidth="1"/>
    <col min="2064" max="2064" width="9.375" style="1167" customWidth="1"/>
    <col min="2065" max="2065" width="10.875" style="1167" customWidth="1"/>
    <col min="2066" max="2067" width="8.5" style="1167" customWidth="1"/>
    <col min="2068" max="2069" width="9.75" style="1167" customWidth="1"/>
    <col min="2070" max="2304" width="7" style="1167"/>
    <col min="2305" max="2305" width="5.875" style="1167" customWidth="1"/>
    <col min="2306" max="2306" width="2.875" style="1167" customWidth="1"/>
    <col min="2307" max="2308" width="6.125" style="1167" customWidth="1"/>
    <col min="2309" max="2315" width="7" style="1167"/>
    <col min="2316" max="2316" width="8.625" style="1167" customWidth="1"/>
    <col min="2317" max="2318" width="7" style="1167"/>
    <col min="2319" max="2319" width="8.5" style="1167" customWidth="1"/>
    <col min="2320" max="2320" width="9.375" style="1167" customWidth="1"/>
    <col min="2321" max="2321" width="10.875" style="1167" customWidth="1"/>
    <col min="2322" max="2323" width="8.5" style="1167" customWidth="1"/>
    <col min="2324" max="2325" width="9.75" style="1167" customWidth="1"/>
    <col min="2326" max="2560" width="7" style="1167"/>
    <col min="2561" max="2561" width="5.875" style="1167" customWidth="1"/>
    <col min="2562" max="2562" width="2.875" style="1167" customWidth="1"/>
    <col min="2563" max="2564" width="6.125" style="1167" customWidth="1"/>
    <col min="2565" max="2571" width="7" style="1167"/>
    <col min="2572" max="2572" width="8.625" style="1167" customWidth="1"/>
    <col min="2573" max="2574" width="7" style="1167"/>
    <col min="2575" max="2575" width="8.5" style="1167" customWidth="1"/>
    <col min="2576" max="2576" width="9.375" style="1167" customWidth="1"/>
    <col min="2577" max="2577" width="10.875" style="1167" customWidth="1"/>
    <col min="2578" max="2579" width="8.5" style="1167" customWidth="1"/>
    <col min="2580" max="2581" width="9.75" style="1167" customWidth="1"/>
    <col min="2582" max="2816" width="7" style="1167"/>
    <col min="2817" max="2817" width="5.875" style="1167" customWidth="1"/>
    <col min="2818" max="2818" width="2.875" style="1167" customWidth="1"/>
    <col min="2819" max="2820" width="6.125" style="1167" customWidth="1"/>
    <col min="2821" max="2827" width="7" style="1167"/>
    <col min="2828" max="2828" width="8.625" style="1167" customWidth="1"/>
    <col min="2829" max="2830" width="7" style="1167"/>
    <col min="2831" max="2831" width="8.5" style="1167" customWidth="1"/>
    <col min="2832" max="2832" width="9.375" style="1167" customWidth="1"/>
    <col min="2833" max="2833" width="10.875" style="1167" customWidth="1"/>
    <col min="2834" max="2835" width="8.5" style="1167" customWidth="1"/>
    <col min="2836" max="2837" width="9.75" style="1167" customWidth="1"/>
    <col min="2838" max="3072" width="7" style="1167"/>
    <col min="3073" max="3073" width="5.875" style="1167" customWidth="1"/>
    <col min="3074" max="3074" width="2.875" style="1167" customWidth="1"/>
    <col min="3075" max="3076" width="6.125" style="1167" customWidth="1"/>
    <col min="3077" max="3083" width="7" style="1167"/>
    <col min="3084" max="3084" width="8.625" style="1167" customWidth="1"/>
    <col min="3085" max="3086" width="7" style="1167"/>
    <col min="3087" max="3087" width="8.5" style="1167" customWidth="1"/>
    <col min="3088" max="3088" width="9.375" style="1167" customWidth="1"/>
    <col min="3089" max="3089" width="10.875" style="1167" customWidth="1"/>
    <col min="3090" max="3091" width="8.5" style="1167" customWidth="1"/>
    <col min="3092" max="3093" width="9.75" style="1167" customWidth="1"/>
    <col min="3094" max="3328" width="7" style="1167"/>
    <col min="3329" max="3329" width="5.875" style="1167" customWidth="1"/>
    <col min="3330" max="3330" width="2.875" style="1167" customWidth="1"/>
    <col min="3331" max="3332" width="6.125" style="1167" customWidth="1"/>
    <col min="3333" max="3339" width="7" style="1167"/>
    <col min="3340" max="3340" width="8.625" style="1167" customWidth="1"/>
    <col min="3341" max="3342" width="7" style="1167"/>
    <col min="3343" max="3343" width="8.5" style="1167" customWidth="1"/>
    <col min="3344" max="3344" width="9.375" style="1167" customWidth="1"/>
    <col min="3345" max="3345" width="10.875" style="1167" customWidth="1"/>
    <col min="3346" max="3347" width="8.5" style="1167" customWidth="1"/>
    <col min="3348" max="3349" width="9.75" style="1167" customWidth="1"/>
    <col min="3350" max="3584" width="7" style="1167"/>
    <col min="3585" max="3585" width="5.875" style="1167" customWidth="1"/>
    <col min="3586" max="3586" width="2.875" style="1167" customWidth="1"/>
    <col min="3587" max="3588" width="6.125" style="1167" customWidth="1"/>
    <col min="3589" max="3595" width="7" style="1167"/>
    <col min="3596" max="3596" width="8.625" style="1167" customWidth="1"/>
    <col min="3597" max="3598" width="7" style="1167"/>
    <col min="3599" max="3599" width="8.5" style="1167" customWidth="1"/>
    <col min="3600" max="3600" width="9.375" style="1167" customWidth="1"/>
    <col min="3601" max="3601" width="10.875" style="1167" customWidth="1"/>
    <col min="3602" max="3603" width="8.5" style="1167" customWidth="1"/>
    <col min="3604" max="3605" width="9.75" style="1167" customWidth="1"/>
    <col min="3606" max="3840" width="7" style="1167"/>
    <col min="3841" max="3841" width="5.875" style="1167" customWidth="1"/>
    <col min="3842" max="3842" width="2.875" style="1167" customWidth="1"/>
    <col min="3843" max="3844" width="6.125" style="1167" customWidth="1"/>
    <col min="3845" max="3851" width="7" style="1167"/>
    <col min="3852" max="3852" width="8.625" style="1167" customWidth="1"/>
    <col min="3853" max="3854" width="7" style="1167"/>
    <col min="3855" max="3855" width="8.5" style="1167" customWidth="1"/>
    <col min="3856" max="3856" width="9.375" style="1167" customWidth="1"/>
    <col min="3857" max="3857" width="10.875" style="1167" customWidth="1"/>
    <col min="3858" max="3859" width="8.5" style="1167" customWidth="1"/>
    <col min="3860" max="3861" width="9.75" style="1167" customWidth="1"/>
    <col min="3862" max="4096" width="7" style="1167"/>
    <col min="4097" max="4097" width="5.875" style="1167" customWidth="1"/>
    <col min="4098" max="4098" width="2.875" style="1167" customWidth="1"/>
    <col min="4099" max="4100" width="6.125" style="1167" customWidth="1"/>
    <col min="4101" max="4107" width="7" style="1167"/>
    <col min="4108" max="4108" width="8.625" style="1167" customWidth="1"/>
    <col min="4109" max="4110" width="7" style="1167"/>
    <col min="4111" max="4111" width="8.5" style="1167" customWidth="1"/>
    <col min="4112" max="4112" width="9.375" style="1167" customWidth="1"/>
    <col min="4113" max="4113" width="10.875" style="1167" customWidth="1"/>
    <col min="4114" max="4115" width="8.5" style="1167" customWidth="1"/>
    <col min="4116" max="4117" width="9.75" style="1167" customWidth="1"/>
    <col min="4118" max="4352" width="7" style="1167"/>
    <col min="4353" max="4353" width="5.875" style="1167" customWidth="1"/>
    <col min="4354" max="4354" width="2.875" style="1167" customWidth="1"/>
    <col min="4355" max="4356" width="6.125" style="1167" customWidth="1"/>
    <col min="4357" max="4363" width="7" style="1167"/>
    <col min="4364" max="4364" width="8.625" style="1167" customWidth="1"/>
    <col min="4365" max="4366" width="7" style="1167"/>
    <col min="4367" max="4367" width="8.5" style="1167" customWidth="1"/>
    <col min="4368" max="4368" width="9.375" style="1167" customWidth="1"/>
    <col min="4369" max="4369" width="10.875" style="1167" customWidth="1"/>
    <col min="4370" max="4371" width="8.5" style="1167" customWidth="1"/>
    <col min="4372" max="4373" width="9.75" style="1167" customWidth="1"/>
    <col min="4374" max="4608" width="7" style="1167"/>
    <col min="4609" max="4609" width="5.875" style="1167" customWidth="1"/>
    <col min="4610" max="4610" width="2.875" style="1167" customWidth="1"/>
    <col min="4611" max="4612" width="6.125" style="1167" customWidth="1"/>
    <col min="4613" max="4619" width="7" style="1167"/>
    <col min="4620" max="4620" width="8.625" style="1167" customWidth="1"/>
    <col min="4621" max="4622" width="7" style="1167"/>
    <col min="4623" max="4623" width="8.5" style="1167" customWidth="1"/>
    <col min="4624" max="4624" width="9.375" style="1167" customWidth="1"/>
    <col min="4625" max="4625" width="10.875" style="1167" customWidth="1"/>
    <col min="4626" max="4627" width="8.5" style="1167" customWidth="1"/>
    <col min="4628" max="4629" width="9.75" style="1167" customWidth="1"/>
    <col min="4630" max="4864" width="7" style="1167"/>
    <col min="4865" max="4865" width="5.875" style="1167" customWidth="1"/>
    <col min="4866" max="4866" width="2.875" style="1167" customWidth="1"/>
    <col min="4867" max="4868" width="6.125" style="1167" customWidth="1"/>
    <col min="4869" max="4875" width="7" style="1167"/>
    <col min="4876" max="4876" width="8.625" style="1167" customWidth="1"/>
    <col min="4877" max="4878" width="7" style="1167"/>
    <col min="4879" max="4879" width="8.5" style="1167" customWidth="1"/>
    <col min="4880" max="4880" width="9.375" style="1167" customWidth="1"/>
    <col min="4881" max="4881" width="10.875" style="1167" customWidth="1"/>
    <col min="4882" max="4883" width="8.5" style="1167" customWidth="1"/>
    <col min="4884" max="4885" width="9.75" style="1167" customWidth="1"/>
    <col min="4886" max="5120" width="7" style="1167"/>
    <col min="5121" max="5121" width="5.875" style="1167" customWidth="1"/>
    <col min="5122" max="5122" width="2.875" style="1167" customWidth="1"/>
    <col min="5123" max="5124" width="6.125" style="1167" customWidth="1"/>
    <col min="5125" max="5131" width="7" style="1167"/>
    <col min="5132" max="5132" width="8.625" style="1167" customWidth="1"/>
    <col min="5133" max="5134" width="7" style="1167"/>
    <col min="5135" max="5135" width="8.5" style="1167" customWidth="1"/>
    <col min="5136" max="5136" width="9.375" style="1167" customWidth="1"/>
    <col min="5137" max="5137" width="10.875" style="1167" customWidth="1"/>
    <col min="5138" max="5139" width="8.5" style="1167" customWidth="1"/>
    <col min="5140" max="5141" width="9.75" style="1167" customWidth="1"/>
    <col min="5142" max="5376" width="7" style="1167"/>
    <col min="5377" max="5377" width="5.875" style="1167" customWidth="1"/>
    <col min="5378" max="5378" width="2.875" style="1167" customWidth="1"/>
    <col min="5379" max="5380" width="6.125" style="1167" customWidth="1"/>
    <col min="5381" max="5387" width="7" style="1167"/>
    <col min="5388" max="5388" width="8.625" style="1167" customWidth="1"/>
    <col min="5389" max="5390" width="7" style="1167"/>
    <col min="5391" max="5391" width="8.5" style="1167" customWidth="1"/>
    <col min="5392" max="5392" width="9.375" style="1167" customWidth="1"/>
    <col min="5393" max="5393" width="10.875" style="1167" customWidth="1"/>
    <col min="5394" max="5395" width="8.5" style="1167" customWidth="1"/>
    <col min="5396" max="5397" width="9.75" style="1167" customWidth="1"/>
    <col min="5398" max="5632" width="7" style="1167"/>
    <col min="5633" max="5633" width="5.875" style="1167" customWidth="1"/>
    <col min="5634" max="5634" width="2.875" style="1167" customWidth="1"/>
    <col min="5635" max="5636" width="6.125" style="1167" customWidth="1"/>
    <col min="5637" max="5643" width="7" style="1167"/>
    <col min="5644" max="5644" width="8.625" style="1167" customWidth="1"/>
    <col min="5645" max="5646" width="7" style="1167"/>
    <col min="5647" max="5647" width="8.5" style="1167" customWidth="1"/>
    <col min="5648" max="5648" width="9.375" style="1167" customWidth="1"/>
    <col min="5649" max="5649" width="10.875" style="1167" customWidth="1"/>
    <col min="5650" max="5651" width="8.5" style="1167" customWidth="1"/>
    <col min="5652" max="5653" width="9.75" style="1167" customWidth="1"/>
    <col min="5654" max="5888" width="7" style="1167"/>
    <col min="5889" max="5889" width="5.875" style="1167" customWidth="1"/>
    <col min="5890" max="5890" width="2.875" style="1167" customWidth="1"/>
    <col min="5891" max="5892" width="6.125" style="1167" customWidth="1"/>
    <col min="5893" max="5899" width="7" style="1167"/>
    <col min="5900" max="5900" width="8.625" style="1167" customWidth="1"/>
    <col min="5901" max="5902" width="7" style="1167"/>
    <col min="5903" max="5903" width="8.5" style="1167" customWidth="1"/>
    <col min="5904" max="5904" width="9.375" style="1167" customWidth="1"/>
    <col min="5905" max="5905" width="10.875" style="1167" customWidth="1"/>
    <col min="5906" max="5907" width="8.5" style="1167" customWidth="1"/>
    <col min="5908" max="5909" width="9.75" style="1167" customWidth="1"/>
    <col min="5910" max="6144" width="7" style="1167"/>
    <col min="6145" max="6145" width="5.875" style="1167" customWidth="1"/>
    <col min="6146" max="6146" width="2.875" style="1167" customWidth="1"/>
    <col min="6147" max="6148" width="6.125" style="1167" customWidth="1"/>
    <col min="6149" max="6155" width="7" style="1167"/>
    <col min="6156" max="6156" width="8.625" style="1167" customWidth="1"/>
    <col min="6157" max="6158" width="7" style="1167"/>
    <col min="6159" max="6159" width="8.5" style="1167" customWidth="1"/>
    <col min="6160" max="6160" width="9.375" style="1167" customWidth="1"/>
    <col min="6161" max="6161" width="10.875" style="1167" customWidth="1"/>
    <col min="6162" max="6163" width="8.5" style="1167" customWidth="1"/>
    <col min="6164" max="6165" width="9.75" style="1167" customWidth="1"/>
    <col min="6166" max="6400" width="7" style="1167"/>
    <col min="6401" max="6401" width="5.875" style="1167" customWidth="1"/>
    <col min="6402" max="6402" width="2.875" style="1167" customWidth="1"/>
    <col min="6403" max="6404" width="6.125" style="1167" customWidth="1"/>
    <col min="6405" max="6411" width="7" style="1167"/>
    <col min="6412" max="6412" width="8.625" style="1167" customWidth="1"/>
    <col min="6413" max="6414" width="7" style="1167"/>
    <col min="6415" max="6415" width="8.5" style="1167" customWidth="1"/>
    <col min="6416" max="6416" width="9.375" style="1167" customWidth="1"/>
    <col min="6417" max="6417" width="10.875" style="1167" customWidth="1"/>
    <col min="6418" max="6419" width="8.5" style="1167" customWidth="1"/>
    <col min="6420" max="6421" width="9.75" style="1167" customWidth="1"/>
    <col min="6422" max="6656" width="7" style="1167"/>
    <col min="6657" max="6657" width="5.875" style="1167" customWidth="1"/>
    <col min="6658" max="6658" width="2.875" style="1167" customWidth="1"/>
    <col min="6659" max="6660" width="6.125" style="1167" customWidth="1"/>
    <col min="6661" max="6667" width="7" style="1167"/>
    <col min="6668" max="6668" width="8.625" style="1167" customWidth="1"/>
    <col min="6669" max="6670" width="7" style="1167"/>
    <col min="6671" max="6671" width="8.5" style="1167" customWidth="1"/>
    <col min="6672" max="6672" width="9.375" style="1167" customWidth="1"/>
    <col min="6673" max="6673" width="10.875" style="1167" customWidth="1"/>
    <col min="6674" max="6675" width="8.5" style="1167" customWidth="1"/>
    <col min="6676" max="6677" width="9.75" style="1167" customWidth="1"/>
    <col min="6678" max="6912" width="7" style="1167"/>
    <col min="6913" max="6913" width="5.875" style="1167" customWidth="1"/>
    <col min="6914" max="6914" width="2.875" style="1167" customWidth="1"/>
    <col min="6915" max="6916" width="6.125" style="1167" customWidth="1"/>
    <col min="6917" max="6923" width="7" style="1167"/>
    <col min="6924" max="6924" width="8.625" style="1167" customWidth="1"/>
    <col min="6925" max="6926" width="7" style="1167"/>
    <col min="6927" max="6927" width="8.5" style="1167" customWidth="1"/>
    <col min="6928" max="6928" width="9.375" style="1167" customWidth="1"/>
    <col min="6929" max="6929" width="10.875" style="1167" customWidth="1"/>
    <col min="6930" max="6931" width="8.5" style="1167" customWidth="1"/>
    <col min="6932" max="6933" width="9.75" style="1167" customWidth="1"/>
    <col min="6934" max="7168" width="7" style="1167"/>
    <col min="7169" max="7169" width="5.875" style="1167" customWidth="1"/>
    <col min="7170" max="7170" width="2.875" style="1167" customWidth="1"/>
    <col min="7171" max="7172" width="6.125" style="1167" customWidth="1"/>
    <col min="7173" max="7179" width="7" style="1167"/>
    <col min="7180" max="7180" width="8.625" style="1167" customWidth="1"/>
    <col min="7181" max="7182" width="7" style="1167"/>
    <col min="7183" max="7183" width="8.5" style="1167" customWidth="1"/>
    <col min="7184" max="7184" width="9.375" style="1167" customWidth="1"/>
    <col min="7185" max="7185" width="10.875" style="1167" customWidth="1"/>
    <col min="7186" max="7187" width="8.5" style="1167" customWidth="1"/>
    <col min="7188" max="7189" width="9.75" style="1167" customWidth="1"/>
    <col min="7190" max="7424" width="7" style="1167"/>
    <col min="7425" max="7425" width="5.875" style="1167" customWidth="1"/>
    <col min="7426" max="7426" width="2.875" style="1167" customWidth="1"/>
    <col min="7427" max="7428" width="6.125" style="1167" customWidth="1"/>
    <col min="7429" max="7435" width="7" style="1167"/>
    <col min="7436" max="7436" width="8.625" style="1167" customWidth="1"/>
    <col min="7437" max="7438" width="7" style="1167"/>
    <col min="7439" max="7439" width="8.5" style="1167" customWidth="1"/>
    <col min="7440" max="7440" width="9.375" style="1167" customWidth="1"/>
    <col min="7441" max="7441" width="10.875" style="1167" customWidth="1"/>
    <col min="7442" max="7443" width="8.5" style="1167" customWidth="1"/>
    <col min="7444" max="7445" width="9.75" style="1167" customWidth="1"/>
    <col min="7446" max="7680" width="7" style="1167"/>
    <col min="7681" max="7681" width="5.875" style="1167" customWidth="1"/>
    <col min="7682" max="7682" width="2.875" style="1167" customWidth="1"/>
    <col min="7683" max="7684" width="6.125" style="1167" customWidth="1"/>
    <col min="7685" max="7691" width="7" style="1167"/>
    <col min="7692" max="7692" width="8.625" style="1167" customWidth="1"/>
    <col min="7693" max="7694" width="7" style="1167"/>
    <col min="7695" max="7695" width="8.5" style="1167" customWidth="1"/>
    <col min="7696" max="7696" width="9.375" style="1167" customWidth="1"/>
    <col min="7697" max="7697" width="10.875" style="1167" customWidth="1"/>
    <col min="7698" max="7699" width="8.5" style="1167" customWidth="1"/>
    <col min="7700" max="7701" width="9.75" style="1167" customWidth="1"/>
    <col min="7702" max="7936" width="7" style="1167"/>
    <col min="7937" max="7937" width="5.875" style="1167" customWidth="1"/>
    <col min="7938" max="7938" width="2.875" style="1167" customWidth="1"/>
    <col min="7939" max="7940" width="6.125" style="1167" customWidth="1"/>
    <col min="7941" max="7947" width="7" style="1167"/>
    <col min="7948" max="7948" width="8.625" style="1167" customWidth="1"/>
    <col min="7949" max="7950" width="7" style="1167"/>
    <col min="7951" max="7951" width="8.5" style="1167" customWidth="1"/>
    <col min="7952" max="7952" width="9.375" style="1167" customWidth="1"/>
    <col min="7953" max="7953" width="10.875" style="1167" customWidth="1"/>
    <col min="7954" max="7955" width="8.5" style="1167" customWidth="1"/>
    <col min="7956" max="7957" width="9.75" style="1167" customWidth="1"/>
    <col min="7958" max="8192" width="7" style="1167"/>
    <col min="8193" max="8193" width="5.875" style="1167" customWidth="1"/>
    <col min="8194" max="8194" width="2.875" style="1167" customWidth="1"/>
    <col min="8195" max="8196" width="6.125" style="1167" customWidth="1"/>
    <col min="8197" max="8203" width="7" style="1167"/>
    <col min="8204" max="8204" width="8.625" style="1167" customWidth="1"/>
    <col min="8205" max="8206" width="7" style="1167"/>
    <col min="8207" max="8207" width="8.5" style="1167" customWidth="1"/>
    <col min="8208" max="8208" width="9.375" style="1167" customWidth="1"/>
    <col min="8209" max="8209" width="10.875" style="1167" customWidth="1"/>
    <col min="8210" max="8211" width="8.5" style="1167" customWidth="1"/>
    <col min="8212" max="8213" width="9.75" style="1167" customWidth="1"/>
    <col min="8214" max="8448" width="7" style="1167"/>
    <col min="8449" max="8449" width="5.875" style="1167" customWidth="1"/>
    <col min="8450" max="8450" width="2.875" style="1167" customWidth="1"/>
    <col min="8451" max="8452" width="6.125" style="1167" customWidth="1"/>
    <col min="8453" max="8459" width="7" style="1167"/>
    <col min="8460" max="8460" width="8.625" style="1167" customWidth="1"/>
    <col min="8461" max="8462" width="7" style="1167"/>
    <col min="8463" max="8463" width="8.5" style="1167" customWidth="1"/>
    <col min="8464" max="8464" width="9.375" style="1167" customWidth="1"/>
    <col min="8465" max="8465" width="10.875" style="1167" customWidth="1"/>
    <col min="8466" max="8467" width="8.5" style="1167" customWidth="1"/>
    <col min="8468" max="8469" width="9.75" style="1167" customWidth="1"/>
    <col min="8470" max="8704" width="7" style="1167"/>
    <col min="8705" max="8705" width="5.875" style="1167" customWidth="1"/>
    <col min="8706" max="8706" width="2.875" style="1167" customWidth="1"/>
    <col min="8707" max="8708" width="6.125" style="1167" customWidth="1"/>
    <col min="8709" max="8715" width="7" style="1167"/>
    <col min="8716" max="8716" width="8.625" style="1167" customWidth="1"/>
    <col min="8717" max="8718" width="7" style="1167"/>
    <col min="8719" max="8719" width="8.5" style="1167" customWidth="1"/>
    <col min="8720" max="8720" width="9.375" style="1167" customWidth="1"/>
    <col min="8721" max="8721" width="10.875" style="1167" customWidth="1"/>
    <col min="8722" max="8723" width="8.5" style="1167" customWidth="1"/>
    <col min="8724" max="8725" width="9.75" style="1167" customWidth="1"/>
    <col min="8726" max="8960" width="7" style="1167"/>
    <col min="8961" max="8961" width="5.875" style="1167" customWidth="1"/>
    <col min="8962" max="8962" width="2.875" style="1167" customWidth="1"/>
    <col min="8963" max="8964" width="6.125" style="1167" customWidth="1"/>
    <col min="8965" max="8971" width="7" style="1167"/>
    <col min="8972" max="8972" width="8.625" style="1167" customWidth="1"/>
    <col min="8973" max="8974" width="7" style="1167"/>
    <col min="8975" max="8975" width="8.5" style="1167" customWidth="1"/>
    <col min="8976" max="8976" width="9.375" style="1167" customWidth="1"/>
    <col min="8977" max="8977" width="10.875" style="1167" customWidth="1"/>
    <col min="8978" max="8979" width="8.5" style="1167" customWidth="1"/>
    <col min="8980" max="8981" width="9.75" style="1167" customWidth="1"/>
    <col min="8982" max="9216" width="7" style="1167"/>
    <col min="9217" max="9217" width="5.875" style="1167" customWidth="1"/>
    <col min="9218" max="9218" width="2.875" style="1167" customWidth="1"/>
    <col min="9219" max="9220" width="6.125" style="1167" customWidth="1"/>
    <col min="9221" max="9227" width="7" style="1167"/>
    <col min="9228" max="9228" width="8.625" style="1167" customWidth="1"/>
    <col min="9229" max="9230" width="7" style="1167"/>
    <col min="9231" max="9231" width="8.5" style="1167" customWidth="1"/>
    <col min="9232" max="9232" width="9.375" style="1167" customWidth="1"/>
    <col min="9233" max="9233" width="10.875" style="1167" customWidth="1"/>
    <col min="9234" max="9235" width="8.5" style="1167" customWidth="1"/>
    <col min="9236" max="9237" width="9.75" style="1167" customWidth="1"/>
    <col min="9238" max="9472" width="7" style="1167"/>
    <col min="9473" max="9473" width="5.875" style="1167" customWidth="1"/>
    <col min="9474" max="9474" width="2.875" style="1167" customWidth="1"/>
    <col min="9475" max="9476" width="6.125" style="1167" customWidth="1"/>
    <col min="9477" max="9483" width="7" style="1167"/>
    <col min="9484" max="9484" width="8.625" style="1167" customWidth="1"/>
    <col min="9485" max="9486" width="7" style="1167"/>
    <col min="9487" max="9487" width="8.5" style="1167" customWidth="1"/>
    <col min="9488" max="9488" width="9.375" style="1167" customWidth="1"/>
    <col min="9489" max="9489" width="10.875" style="1167" customWidth="1"/>
    <col min="9490" max="9491" width="8.5" style="1167" customWidth="1"/>
    <col min="9492" max="9493" width="9.75" style="1167" customWidth="1"/>
    <col min="9494" max="9728" width="7" style="1167"/>
    <col min="9729" max="9729" width="5.875" style="1167" customWidth="1"/>
    <col min="9730" max="9730" width="2.875" style="1167" customWidth="1"/>
    <col min="9731" max="9732" width="6.125" style="1167" customWidth="1"/>
    <col min="9733" max="9739" width="7" style="1167"/>
    <col min="9740" max="9740" width="8.625" style="1167" customWidth="1"/>
    <col min="9741" max="9742" width="7" style="1167"/>
    <col min="9743" max="9743" width="8.5" style="1167" customWidth="1"/>
    <col min="9744" max="9744" width="9.375" style="1167" customWidth="1"/>
    <col min="9745" max="9745" width="10.875" style="1167" customWidth="1"/>
    <col min="9746" max="9747" width="8.5" style="1167" customWidth="1"/>
    <col min="9748" max="9749" width="9.75" style="1167" customWidth="1"/>
    <col min="9750" max="9984" width="7" style="1167"/>
    <col min="9985" max="9985" width="5.875" style="1167" customWidth="1"/>
    <col min="9986" max="9986" width="2.875" style="1167" customWidth="1"/>
    <col min="9987" max="9988" width="6.125" style="1167" customWidth="1"/>
    <col min="9989" max="9995" width="7" style="1167"/>
    <col min="9996" max="9996" width="8.625" style="1167" customWidth="1"/>
    <col min="9997" max="9998" width="7" style="1167"/>
    <col min="9999" max="9999" width="8.5" style="1167" customWidth="1"/>
    <col min="10000" max="10000" width="9.375" style="1167" customWidth="1"/>
    <col min="10001" max="10001" width="10.875" style="1167" customWidth="1"/>
    <col min="10002" max="10003" width="8.5" style="1167" customWidth="1"/>
    <col min="10004" max="10005" width="9.75" style="1167" customWidth="1"/>
    <col min="10006" max="10240" width="7" style="1167"/>
    <col min="10241" max="10241" width="5.875" style="1167" customWidth="1"/>
    <col min="10242" max="10242" width="2.875" style="1167" customWidth="1"/>
    <col min="10243" max="10244" width="6.125" style="1167" customWidth="1"/>
    <col min="10245" max="10251" width="7" style="1167"/>
    <col min="10252" max="10252" width="8.625" style="1167" customWidth="1"/>
    <col min="10253" max="10254" width="7" style="1167"/>
    <col min="10255" max="10255" width="8.5" style="1167" customWidth="1"/>
    <col min="10256" max="10256" width="9.375" style="1167" customWidth="1"/>
    <col min="10257" max="10257" width="10.875" style="1167" customWidth="1"/>
    <col min="10258" max="10259" width="8.5" style="1167" customWidth="1"/>
    <col min="10260" max="10261" width="9.75" style="1167" customWidth="1"/>
    <col min="10262" max="10496" width="7" style="1167"/>
    <col min="10497" max="10497" width="5.875" style="1167" customWidth="1"/>
    <col min="10498" max="10498" width="2.875" style="1167" customWidth="1"/>
    <col min="10499" max="10500" width="6.125" style="1167" customWidth="1"/>
    <col min="10501" max="10507" width="7" style="1167"/>
    <col min="10508" max="10508" width="8.625" style="1167" customWidth="1"/>
    <col min="10509" max="10510" width="7" style="1167"/>
    <col min="10511" max="10511" width="8.5" style="1167" customWidth="1"/>
    <col min="10512" max="10512" width="9.375" style="1167" customWidth="1"/>
    <col min="10513" max="10513" width="10.875" style="1167" customWidth="1"/>
    <col min="10514" max="10515" width="8.5" style="1167" customWidth="1"/>
    <col min="10516" max="10517" width="9.75" style="1167" customWidth="1"/>
    <col min="10518" max="10752" width="7" style="1167"/>
    <col min="10753" max="10753" width="5.875" style="1167" customWidth="1"/>
    <col min="10754" max="10754" width="2.875" style="1167" customWidth="1"/>
    <col min="10755" max="10756" width="6.125" style="1167" customWidth="1"/>
    <col min="10757" max="10763" width="7" style="1167"/>
    <col min="10764" max="10764" width="8.625" style="1167" customWidth="1"/>
    <col min="10765" max="10766" width="7" style="1167"/>
    <col min="10767" max="10767" width="8.5" style="1167" customWidth="1"/>
    <col min="10768" max="10768" width="9.375" style="1167" customWidth="1"/>
    <col min="10769" max="10769" width="10.875" style="1167" customWidth="1"/>
    <col min="10770" max="10771" width="8.5" style="1167" customWidth="1"/>
    <col min="10772" max="10773" width="9.75" style="1167" customWidth="1"/>
    <col min="10774" max="11008" width="7" style="1167"/>
    <col min="11009" max="11009" width="5.875" style="1167" customWidth="1"/>
    <col min="11010" max="11010" width="2.875" style="1167" customWidth="1"/>
    <col min="11011" max="11012" width="6.125" style="1167" customWidth="1"/>
    <col min="11013" max="11019" width="7" style="1167"/>
    <col min="11020" max="11020" width="8.625" style="1167" customWidth="1"/>
    <col min="11021" max="11022" width="7" style="1167"/>
    <col min="11023" max="11023" width="8.5" style="1167" customWidth="1"/>
    <col min="11024" max="11024" width="9.375" style="1167" customWidth="1"/>
    <col min="11025" max="11025" width="10.875" style="1167" customWidth="1"/>
    <col min="11026" max="11027" width="8.5" style="1167" customWidth="1"/>
    <col min="11028" max="11029" width="9.75" style="1167" customWidth="1"/>
    <col min="11030" max="11264" width="7" style="1167"/>
    <col min="11265" max="11265" width="5.875" style="1167" customWidth="1"/>
    <col min="11266" max="11266" width="2.875" style="1167" customWidth="1"/>
    <col min="11267" max="11268" width="6.125" style="1167" customWidth="1"/>
    <col min="11269" max="11275" width="7" style="1167"/>
    <col min="11276" max="11276" width="8.625" style="1167" customWidth="1"/>
    <col min="11277" max="11278" width="7" style="1167"/>
    <col min="11279" max="11279" width="8.5" style="1167" customWidth="1"/>
    <col min="11280" max="11280" width="9.375" style="1167" customWidth="1"/>
    <col min="11281" max="11281" width="10.875" style="1167" customWidth="1"/>
    <col min="11282" max="11283" width="8.5" style="1167" customWidth="1"/>
    <col min="11284" max="11285" width="9.75" style="1167" customWidth="1"/>
    <col min="11286" max="11520" width="7" style="1167"/>
    <col min="11521" max="11521" width="5.875" style="1167" customWidth="1"/>
    <col min="11522" max="11522" width="2.875" style="1167" customWidth="1"/>
    <col min="11523" max="11524" width="6.125" style="1167" customWidth="1"/>
    <col min="11525" max="11531" width="7" style="1167"/>
    <col min="11532" max="11532" width="8.625" style="1167" customWidth="1"/>
    <col min="11533" max="11534" width="7" style="1167"/>
    <col min="11535" max="11535" width="8.5" style="1167" customWidth="1"/>
    <col min="11536" max="11536" width="9.375" style="1167" customWidth="1"/>
    <col min="11537" max="11537" width="10.875" style="1167" customWidth="1"/>
    <col min="11538" max="11539" width="8.5" style="1167" customWidth="1"/>
    <col min="11540" max="11541" width="9.75" style="1167" customWidth="1"/>
    <col min="11542" max="11776" width="7" style="1167"/>
    <col min="11777" max="11777" width="5.875" style="1167" customWidth="1"/>
    <col min="11778" max="11778" width="2.875" style="1167" customWidth="1"/>
    <col min="11779" max="11780" width="6.125" style="1167" customWidth="1"/>
    <col min="11781" max="11787" width="7" style="1167"/>
    <col min="11788" max="11788" width="8.625" style="1167" customWidth="1"/>
    <col min="11789" max="11790" width="7" style="1167"/>
    <col min="11791" max="11791" width="8.5" style="1167" customWidth="1"/>
    <col min="11792" max="11792" width="9.375" style="1167" customWidth="1"/>
    <col min="11793" max="11793" width="10.875" style="1167" customWidth="1"/>
    <col min="11794" max="11795" width="8.5" style="1167" customWidth="1"/>
    <col min="11796" max="11797" width="9.75" style="1167" customWidth="1"/>
    <col min="11798" max="12032" width="7" style="1167"/>
    <col min="12033" max="12033" width="5.875" style="1167" customWidth="1"/>
    <col min="12034" max="12034" width="2.875" style="1167" customWidth="1"/>
    <col min="12035" max="12036" width="6.125" style="1167" customWidth="1"/>
    <col min="12037" max="12043" width="7" style="1167"/>
    <col min="12044" max="12044" width="8.625" style="1167" customWidth="1"/>
    <col min="12045" max="12046" width="7" style="1167"/>
    <col min="12047" max="12047" width="8.5" style="1167" customWidth="1"/>
    <col min="12048" max="12048" width="9.375" style="1167" customWidth="1"/>
    <col min="12049" max="12049" width="10.875" style="1167" customWidth="1"/>
    <col min="12050" max="12051" width="8.5" style="1167" customWidth="1"/>
    <col min="12052" max="12053" width="9.75" style="1167" customWidth="1"/>
    <col min="12054" max="12288" width="7" style="1167"/>
    <col min="12289" max="12289" width="5.875" style="1167" customWidth="1"/>
    <col min="12290" max="12290" width="2.875" style="1167" customWidth="1"/>
    <col min="12291" max="12292" width="6.125" style="1167" customWidth="1"/>
    <col min="12293" max="12299" width="7" style="1167"/>
    <col min="12300" max="12300" width="8.625" style="1167" customWidth="1"/>
    <col min="12301" max="12302" width="7" style="1167"/>
    <col min="12303" max="12303" width="8.5" style="1167" customWidth="1"/>
    <col min="12304" max="12304" width="9.375" style="1167" customWidth="1"/>
    <col min="12305" max="12305" width="10.875" style="1167" customWidth="1"/>
    <col min="12306" max="12307" width="8.5" style="1167" customWidth="1"/>
    <col min="12308" max="12309" width="9.75" style="1167" customWidth="1"/>
    <col min="12310" max="12544" width="7" style="1167"/>
    <col min="12545" max="12545" width="5.875" style="1167" customWidth="1"/>
    <col min="12546" max="12546" width="2.875" style="1167" customWidth="1"/>
    <col min="12547" max="12548" width="6.125" style="1167" customWidth="1"/>
    <col min="12549" max="12555" width="7" style="1167"/>
    <col min="12556" max="12556" width="8.625" style="1167" customWidth="1"/>
    <col min="12557" max="12558" width="7" style="1167"/>
    <col min="12559" max="12559" width="8.5" style="1167" customWidth="1"/>
    <col min="12560" max="12560" width="9.375" style="1167" customWidth="1"/>
    <col min="12561" max="12561" width="10.875" style="1167" customWidth="1"/>
    <col min="12562" max="12563" width="8.5" style="1167" customWidth="1"/>
    <col min="12564" max="12565" width="9.75" style="1167" customWidth="1"/>
    <col min="12566" max="12800" width="7" style="1167"/>
    <col min="12801" max="12801" width="5.875" style="1167" customWidth="1"/>
    <col min="12802" max="12802" width="2.875" style="1167" customWidth="1"/>
    <col min="12803" max="12804" width="6.125" style="1167" customWidth="1"/>
    <col min="12805" max="12811" width="7" style="1167"/>
    <col min="12812" max="12812" width="8.625" style="1167" customWidth="1"/>
    <col min="12813" max="12814" width="7" style="1167"/>
    <col min="12815" max="12815" width="8.5" style="1167" customWidth="1"/>
    <col min="12816" max="12816" width="9.375" style="1167" customWidth="1"/>
    <col min="12817" max="12817" width="10.875" style="1167" customWidth="1"/>
    <col min="12818" max="12819" width="8.5" style="1167" customWidth="1"/>
    <col min="12820" max="12821" width="9.75" style="1167" customWidth="1"/>
    <col min="12822" max="13056" width="7" style="1167"/>
    <col min="13057" max="13057" width="5.875" style="1167" customWidth="1"/>
    <col min="13058" max="13058" width="2.875" style="1167" customWidth="1"/>
    <col min="13059" max="13060" width="6.125" style="1167" customWidth="1"/>
    <col min="13061" max="13067" width="7" style="1167"/>
    <col min="13068" max="13068" width="8.625" style="1167" customWidth="1"/>
    <col min="13069" max="13070" width="7" style="1167"/>
    <col min="13071" max="13071" width="8.5" style="1167" customWidth="1"/>
    <col min="13072" max="13072" width="9.375" style="1167" customWidth="1"/>
    <col min="13073" max="13073" width="10.875" style="1167" customWidth="1"/>
    <col min="13074" max="13075" width="8.5" style="1167" customWidth="1"/>
    <col min="13076" max="13077" width="9.75" style="1167" customWidth="1"/>
    <col min="13078" max="13312" width="7" style="1167"/>
    <col min="13313" max="13313" width="5.875" style="1167" customWidth="1"/>
    <col min="13314" max="13314" width="2.875" style="1167" customWidth="1"/>
    <col min="13315" max="13316" width="6.125" style="1167" customWidth="1"/>
    <col min="13317" max="13323" width="7" style="1167"/>
    <col min="13324" max="13324" width="8.625" style="1167" customWidth="1"/>
    <col min="13325" max="13326" width="7" style="1167"/>
    <col min="13327" max="13327" width="8.5" style="1167" customWidth="1"/>
    <col min="13328" max="13328" width="9.375" style="1167" customWidth="1"/>
    <col min="13329" max="13329" width="10.875" style="1167" customWidth="1"/>
    <col min="13330" max="13331" width="8.5" style="1167" customWidth="1"/>
    <col min="13332" max="13333" width="9.75" style="1167" customWidth="1"/>
    <col min="13334" max="13568" width="7" style="1167"/>
    <col min="13569" max="13569" width="5.875" style="1167" customWidth="1"/>
    <col min="13570" max="13570" width="2.875" style="1167" customWidth="1"/>
    <col min="13571" max="13572" width="6.125" style="1167" customWidth="1"/>
    <col min="13573" max="13579" width="7" style="1167"/>
    <col min="13580" max="13580" width="8.625" style="1167" customWidth="1"/>
    <col min="13581" max="13582" width="7" style="1167"/>
    <col min="13583" max="13583" width="8.5" style="1167" customWidth="1"/>
    <col min="13584" max="13584" width="9.375" style="1167" customWidth="1"/>
    <col min="13585" max="13585" width="10.875" style="1167" customWidth="1"/>
    <col min="13586" max="13587" width="8.5" style="1167" customWidth="1"/>
    <col min="13588" max="13589" width="9.75" style="1167" customWidth="1"/>
    <col min="13590" max="13824" width="7" style="1167"/>
    <col min="13825" max="13825" width="5.875" style="1167" customWidth="1"/>
    <col min="13826" max="13826" width="2.875" style="1167" customWidth="1"/>
    <col min="13827" max="13828" width="6.125" style="1167" customWidth="1"/>
    <col min="13829" max="13835" width="7" style="1167"/>
    <col min="13836" max="13836" width="8.625" style="1167" customWidth="1"/>
    <col min="13837" max="13838" width="7" style="1167"/>
    <col min="13839" max="13839" width="8.5" style="1167" customWidth="1"/>
    <col min="13840" max="13840" width="9.375" style="1167" customWidth="1"/>
    <col min="13841" max="13841" width="10.875" style="1167" customWidth="1"/>
    <col min="13842" max="13843" width="8.5" style="1167" customWidth="1"/>
    <col min="13844" max="13845" width="9.75" style="1167" customWidth="1"/>
    <col min="13846" max="14080" width="7" style="1167"/>
    <col min="14081" max="14081" width="5.875" style="1167" customWidth="1"/>
    <col min="14082" max="14082" width="2.875" style="1167" customWidth="1"/>
    <col min="14083" max="14084" width="6.125" style="1167" customWidth="1"/>
    <col min="14085" max="14091" width="7" style="1167"/>
    <col min="14092" max="14092" width="8.625" style="1167" customWidth="1"/>
    <col min="14093" max="14094" width="7" style="1167"/>
    <col min="14095" max="14095" width="8.5" style="1167" customWidth="1"/>
    <col min="14096" max="14096" width="9.375" style="1167" customWidth="1"/>
    <col min="14097" max="14097" width="10.875" style="1167" customWidth="1"/>
    <col min="14098" max="14099" width="8.5" style="1167" customWidth="1"/>
    <col min="14100" max="14101" width="9.75" style="1167" customWidth="1"/>
    <col min="14102" max="14336" width="7" style="1167"/>
    <col min="14337" max="14337" width="5.875" style="1167" customWidth="1"/>
    <col min="14338" max="14338" width="2.875" style="1167" customWidth="1"/>
    <col min="14339" max="14340" width="6.125" style="1167" customWidth="1"/>
    <col min="14341" max="14347" width="7" style="1167"/>
    <col min="14348" max="14348" width="8.625" style="1167" customWidth="1"/>
    <col min="14349" max="14350" width="7" style="1167"/>
    <col min="14351" max="14351" width="8.5" style="1167" customWidth="1"/>
    <col min="14352" max="14352" width="9.375" style="1167" customWidth="1"/>
    <col min="14353" max="14353" width="10.875" style="1167" customWidth="1"/>
    <col min="14354" max="14355" width="8.5" style="1167" customWidth="1"/>
    <col min="14356" max="14357" width="9.75" style="1167" customWidth="1"/>
    <col min="14358" max="14592" width="7" style="1167"/>
    <col min="14593" max="14593" width="5.875" style="1167" customWidth="1"/>
    <col min="14594" max="14594" width="2.875" style="1167" customWidth="1"/>
    <col min="14595" max="14596" width="6.125" style="1167" customWidth="1"/>
    <col min="14597" max="14603" width="7" style="1167"/>
    <col min="14604" max="14604" width="8.625" style="1167" customWidth="1"/>
    <col min="14605" max="14606" width="7" style="1167"/>
    <col min="14607" max="14607" width="8.5" style="1167" customWidth="1"/>
    <col min="14608" max="14608" width="9.375" style="1167" customWidth="1"/>
    <col min="14609" max="14609" width="10.875" style="1167" customWidth="1"/>
    <col min="14610" max="14611" width="8.5" style="1167" customWidth="1"/>
    <col min="14612" max="14613" width="9.75" style="1167" customWidth="1"/>
    <col min="14614" max="14848" width="7" style="1167"/>
    <col min="14849" max="14849" width="5.875" style="1167" customWidth="1"/>
    <col min="14850" max="14850" width="2.875" style="1167" customWidth="1"/>
    <col min="14851" max="14852" width="6.125" style="1167" customWidth="1"/>
    <col min="14853" max="14859" width="7" style="1167"/>
    <col min="14860" max="14860" width="8.625" style="1167" customWidth="1"/>
    <col min="14861" max="14862" width="7" style="1167"/>
    <col min="14863" max="14863" width="8.5" style="1167" customWidth="1"/>
    <col min="14864" max="14864" width="9.375" style="1167" customWidth="1"/>
    <col min="14865" max="14865" width="10.875" style="1167" customWidth="1"/>
    <col min="14866" max="14867" width="8.5" style="1167" customWidth="1"/>
    <col min="14868" max="14869" width="9.75" style="1167" customWidth="1"/>
    <col min="14870" max="15104" width="7" style="1167"/>
    <col min="15105" max="15105" width="5.875" style="1167" customWidth="1"/>
    <col min="15106" max="15106" width="2.875" style="1167" customWidth="1"/>
    <col min="15107" max="15108" width="6.125" style="1167" customWidth="1"/>
    <col min="15109" max="15115" width="7" style="1167"/>
    <col min="15116" max="15116" width="8.625" style="1167" customWidth="1"/>
    <col min="15117" max="15118" width="7" style="1167"/>
    <col min="15119" max="15119" width="8.5" style="1167" customWidth="1"/>
    <col min="15120" max="15120" width="9.375" style="1167" customWidth="1"/>
    <col min="15121" max="15121" width="10.875" style="1167" customWidth="1"/>
    <col min="15122" max="15123" width="8.5" style="1167" customWidth="1"/>
    <col min="15124" max="15125" width="9.75" style="1167" customWidth="1"/>
    <col min="15126" max="15360" width="7" style="1167"/>
    <col min="15361" max="15361" width="5.875" style="1167" customWidth="1"/>
    <col min="15362" max="15362" width="2.875" style="1167" customWidth="1"/>
    <col min="15363" max="15364" width="6.125" style="1167" customWidth="1"/>
    <col min="15365" max="15371" width="7" style="1167"/>
    <col min="15372" max="15372" width="8.625" style="1167" customWidth="1"/>
    <col min="15373" max="15374" width="7" style="1167"/>
    <col min="15375" max="15375" width="8.5" style="1167" customWidth="1"/>
    <col min="15376" max="15376" width="9.375" style="1167" customWidth="1"/>
    <col min="15377" max="15377" width="10.875" style="1167" customWidth="1"/>
    <col min="15378" max="15379" width="8.5" style="1167" customWidth="1"/>
    <col min="15380" max="15381" width="9.75" style="1167" customWidth="1"/>
    <col min="15382" max="15616" width="7" style="1167"/>
    <col min="15617" max="15617" width="5.875" style="1167" customWidth="1"/>
    <col min="15618" max="15618" width="2.875" style="1167" customWidth="1"/>
    <col min="15619" max="15620" width="6.125" style="1167" customWidth="1"/>
    <col min="15621" max="15627" width="7" style="1167"/>
    <col min="15628" max="15628" width="8.625" style="1167" customWidth="1"/>
    <col min="15629" max="15630" width="7" style="1167"/>
    <col min="15631" max="15631" width="8.5" style="1167" customWidth="1"/>
    <col min="15632" max="15632" width="9.375" style="1167" customWidth="1"/>
    <col min="15633" max="15633" width="10.875" style="1167" customWidth="1"/>
    <col min="15634" max="15635" width="8.5" style="1167" customWidth="1"/>
    <col min="15636" max="15637" width="9.75" style="1167" customWidth="1"/>
    <col min="15638" max="15872" width="7" style="1167"/>
    <col min="15873" max="15873" width="5.875" style="1167" customWidth="1"/>
    <col min="15874" max="15874" width="2.875" style="1167" customWidth="1"/>
    <col min="15875" max="15876" width="6.125" style="1167" customWidth="1"/>
    <col min="15877" max="15883" width="7" style="1167"/>
    <col min="15884" max="15884" width="8.625" style="1167" customWidth="1"/>
    <col min="15885" max="15886" width="7" style="1167"/>
    <col min="15887" max="15887" width="8.5" style="1167" customWidth="1"/>
    <col min="15888" max="15888" width="9.375" style="1167" customWidth="1"/>
    <col min="15889" max="15889" width="10.875" style="1167" customWidth="1"/>
    <col min="15890" max="15891" width="8.5" style="1167" customWidth="1"/>
    <col min="15892" max="15893" width="9.75" style="1167" customWidth="1"/>
    <col min="15894" max="16128" width="7" style="1167"/>
    <col min="16129" max="16129" width="5.875" style="1167" customWidth="1"/>
    <col min="16130" max="16130" width="2.875" style="1167" customWidth="1"/>
    <col min="16131" max="16132" width="6.125" style="1167" customWidth="1"/>
    <col min="16133" max="16139" width="7" style="1167"/>
    <col min="16140" max="16140" width="8.625" style="1167" customWidth="1"/>
    <col min="16141" max="16142" width="7" style="1167"/>
    <col min="16143" max="16143" width="8.5" style="1167" customWidth="1"/>
    <col min="16144" max="16144" width="9.375" style="1167" customWidth="1"/>
    <col min="16145" max="16145" width="10.875" style="1167" customWidth="1"/>
    <col min="16146" max="16147" width="8.5" style="1167" customWidth="1"/>
    <col min="16148" max="16149" width="9.75" style="1167" customWidth="1"/>
    <col min="16150" max="16384" width="7" style="1167"/>
  </cols>
  <sheetData>
    <row r="1" spans="1:22" ht="16.5" customHeight="1">
      <c r="A1" s="3057" t="s">
        <v>783</v>
      </c>
      <c r="B1" s="3057"/>
      <c r="C1" s="1115"/>
      <c r="D1" s="1116"/>
      <c r="E1" s="1166"/>
      <c r="G1" s="1168"/>
      <c r="H1" s="1168"/>
      <c r="I1" s="1168"/>
      <c r="J1" s="1168"/>
      <c r="K1" s="1168"/>
      <c r="L1" s="1168"/>
      <c r="M1" s="1168"/>
      <c r="N1" s="1168"/>
      <c r="O1" s="1168"/>
      <c r="P1" s="1168"/>
      <c r="Q1" s="1168"/>
      <c r="R1" s="3096" t="s">
        <v>784</v>
      </c>
      <c r="S1" s="3097"/>
      <c r="T1" s="3098" t="s">
        <v>1734</v>
      </c>
      <c r="U1" s="3099"/>
    </row>
    <row r="2" spans="1:22" ht="18" customHeight="1">
      <c r="A2" s="3052" t="s">
        <v>821</v>
      </c>
      <c r="B2" s="3052"/>
      <c r="C2" s="1169" t="s">
        <v>1735</v>
      </c>
      <c r="D2" s="1170"/>
      <c r="E2" s="1166"/>
      <c r="F2" s="1168"/>
      <c r="G2" s="1168"/>
      <c r="H2" s="1168"/>
      <c r="I2" s="1168"/>
      <c r="J2" s="1168"/>
      <c r="K2" s="1168"/>
      <c r="L2" s="1168"/>
      <c r="M2" s="1168"/>
      <c r="N2" s="1168"/>
      <c r="O2" s="1168"/>
      <c r="P2" s="1168"/>
      <c r="Q2" s="1168"/>
      <c r="R2" s="3096" t="s">
        <v>823</v>
      </c>
      <c r="S2" s="3097"/>
      <c r="T2" s="3100" t="s">
        <v>1803</v>
      </c>
      <c r="U2" s="3101"/>
      <c r="V2" s="773" t="s">
        <v>13</v>
      </c>
    </row>
    <row r="3" spans="1:22" ht="25.15" customHeight="1">
      <c r="A3" s="3090" t="s">
        <v>1804</v>
      </c>
      <c r="B3" s="3090"/>
      <c r="C3" s="3090"/>
      <c r="D3" s="3090"/>
      <c r="E3" s="3090"/>
      <c r="F3" s="3090"/>
      <c r="G3" s="3090"/>
      <c r="H3" s="3090"/>
      <c r="I3" s="3090"/>
      <c r="J3" s="3090"/>
      <c r="K3" s="3090"/>
      <c r="L3" s="3090"/>
      <c r="M3" s="3090"/>
      <c r="N3" s="3090"/>
      <c r="O3" s="3090"/>
      <c r="P3" s="3090"/>
      <c r="Q3" s="3090"/>
      <c r="R3" s="3090"/>
      <c r="S3" s="3090"/>
      <c r="T3" s="3090"/>
      <c r="U3" s="3091"/>
    </row>
    <row r="4" spans="1:22" ht="20.100000000000001" customHeight="1" thickBot="1">
      <c r="B4" s="1171"/>
      <c r="C4" s="1171"/>
      <c r="D4" s="1171"/>
      <c r="E4" s="3092" t="s">
        <v>791</v>
      </c>
      <c r="F4" s="3092"/>
      <c r="G4" s="3092"/>
      <c r="H4" s="3092"/>
      <c r="I4" s="3092"/>
      <c r="J4" s="3092"/>
      <c r="K4" s="3092"/>
      <c r="L4" s="3092"/>
      <c r="M4" s="3092"/>
      <c r="N4" s="3092"/>
      <c r="O4" s="3092"/>
      <c r="P4" s="3092"/>
      <c r="Q4" s="3092"/>
      <c r="R4" s="3092"/>
      <c r="S4" s="3092"/>
      <c r="T4" s="1171"/>
      <c r="U4" s="1172" t="s">
        <v>1702</v>
      </c>
    </row>
    <row r="5" spans="1:22" s="1173" customFormat="1" ht="20.100000000000001" customHeight="1" thickBot="1">
      <c r="A5" s="3093" t="s">
        <v>1805</v>
      </c>
      <c r="B5" s="3093"/>
      <c r="C5" s="3093"/>
      <c r="D5" s="3093"/>
      <c r="E5" s="3094" t="s">
        <v>1806</v>
      </c>
      <c r="F5" s="3094"/>
      <c r="G5" s="3094" t="s">
        <v>1807</v>
      </c>
      <c r="H5" s="3094"/>
      <c r="I5" s="3094"/>
      <c r="J5" s="3094"/>
      <c r="K5" s="3094"/>
      <c r="L5" s="3094"/>
      <c r="M5" s="3094"/>
      <c r="N5" s="3094"/>
      <c r="O5" s="3094" t="s">
        <v>1808</v>
      </c>
      <c r="P5" s="3094"/>
      <c r="Q5" s="3094"/>
      <c r="R5" s="3094"/>
      <c r="S5" s="3094"/>
      <c r="T5" s="3094"/>
      <c r="U5" s="3095"/>
    </row>
    <row r="6" spans="1:22" s="1173" customFormat="1" ht="37.9" customHeight="1" thickBot="1">
      <c r="A6" s="3093"/>
      <c r="B6" s="3093"/>
      <c r="C6" s="3093"/>
      <c r="D6" s="3093"/>
      <c r="E6" s="1174" t="s">
        <v>1809</v>
      </c>
      <c r="F6" s="1174" t="s">
        <v>1810</v>
      </c>
      <c r="G6" s="1174" t="s">
        <v>1811</v>
      </c>
      <c r="H6" s="1175" t="s">
        <v>1812</v>
      </c>
      <c r="I6" s="1176" t="s">
        <v>1813</v>
      </c>
      <c r="J6" s="1176" t="s">
        <v>1814</v>
      </c>
      <c r="K6" s="1176" t="s">
        <v>1815</v>
      </c>
      <c r="L6" s="1176" t="s">
        <v>1816</v>
      </c>
      <c r="M6" s="1174" t="s">
        <v>1817</v>
      </c>
      <c r="N6" s="1174" t="s">
        <v>812</v>
      </c>
      <c r="O6" s="1174" t="s">
        <v>1818</v>
      </c>
      <c r="P6" s="1175" t="s">
        <v>1819</v>
      </c>
      <c r="Q6" s="1175" t="s">
        <v>1820</v>
      </c>
      <c r="R6" s="1174" t="s">
        <v>1821</v>
      </c>
      <c r="S6" s="1174" t="s">
        <v>1822</v>
      </c>
      <c r="T6" s="1174" t="s">
        <v>1823</v>
      </c>
      <c r="U6" s="1177" t="s">
        <v>1824</v>
      </c>
    </row>
    <row r="7" spans="1:22" ht="16.5" customHeight="1" thickBot="1">
      <c r="A7" s="3084" t="s">
        <v>1825</v>
      </c>
      <c r="B7" s="3086" t="s">
        <v>1826</v>
      </c>
      <c r="C7" s="3088" t="s">
        <v>1827</v>
      </c>
      <c r="D7" s="3088"/>
      <c r="E7" s="1178" t="s">
        <v>1828</v>
      </c>
      <c r="F7" s="1178" t="s">
        <v>1828</v>
      </c>
      <c r="G7" s="1178" t="s">
        <v>1828</v>
      </c>
      <c r="H7" s="1178" t="s">
        <v>1828</v>
      </c>
      <c r="I7" s="1178" t="s">
        <v>1828</v>
      </c>
      <c r="J7" s="1178" t="s">
        <v>1828</v>
      </c>
      <c r="K7" s="1178" t="s">
        <v>1828</v>
      </c>
      <c r="L7" s="1178" t="s">
        <v>1828</v>
      </c>
      <c r="M7" s="1178" t="s">
        <v>1828</v>
      </c>
      <c r="N7" s="1178" t="s">
        <v>1828</v>
      </c>
      <c r="O7" s="1178" t="s">
        <v>1828</v>
      </c>
      <c r="P7" s="1178" t="s">
        <v>1828</v>
      </c>
      <c r="Q7" s="1178" t="s">
        <v>1828</v>
      </c>
      <c r="R7" s="1178" t="s">
        <v>1828</v>
      </c>
      <c r="S7" s="1178" t="s">
        <v>1828</v>
      </c>
      <c r="T7" s="1178" t="s">
        <v>1828</v>
      </c>
      <c r="U7" s="1179" t="s">
        <v>1828</v>
      </c>
    </row>
    <row r="8" spans="1:22" ht="16.5" customHeight="1" thickBot="1">
      <c r="A8" s="3084"/>
      <c r="B8" s="3087"/>
      <c r="C8" s="3076" t="s">
        <v>1759</v>
      </c>
      <c r="D8" s="3076"/>
      <c r="E8" s="1180"/>
      <c r="F8" s="1181"/>
      <c r="G8" s="1182"/>
      <c r="H8" s="1182"/>
      <c r="I8" s="1182"/>
      <c r="J8" s="1182"/>
      <c r="K8" s="1182"/>
      <c r="L8" s="1182"/>
      <c r="M8" s="1182"/>
      <c r="N8" s="1182"/>
      <c r="O8" s="1182"/>
      <c r="P8" s="1182"/>
      <c r="Q8" s="1182"/>
      <c r="R8" s="1182"/>
      <c r="S8" s="1182"/>
      <c r="T8" s="1181"/>
      <c r="U8" s="1183"/>
    </row>
    <row r="9" spans="1:22" ht="16.5" customHeight="1" thickBot="1">
      <c r="A9" s="3084"/>
      <c r="B9" s="3087"/>
      <c r="C9" s="3076" t="s">
        <v>1760</v>
      </c>
      <c r="D9" s="3076"/>
      <c r="E9" s="1180"/>
      <c r="F9" s="1181"/>
      <c r="G9" s="1181"/>
      <c r="H9" s="1181"/>
      <c r="I9" s="1181"/>
      <c r="J9" s="1181"/>
      <c r="K9" s="1181"/>
      <c r="L9" s="1181"/>
      <c r="M9" s="1181"/>
      <c r="N9" s="1181"/>
      <c r="O9" s="1181"/>
      <c r="P9" s="1181"/>
      <c r="Q9" s="1181"/>
      <c r="R9" s="1181"/>
      <c r="S9" s="1181"/>
      <c r="T9" s="1181"/>
      <c r="U9" s="1183"/>
    </row>
    <row r="10" spans="1:22" ht="16.5" customHeight="1" thickBot="1">
      <c r="A10" s="3084"/>
      <c r="B10" s="3087"/>
      <c r="C10" s="3076" t="s">
        <v>1761</v>
      </c>
      <c r="D10" s="3076"/>
      <c r="E10" s="1180"/>
      <c r="F10" s="1181"/>
      <c r="G10" s="1181"/>
      <c r="H10" s="1181"/>
      <c r="I10" s="1181"/>
      <c r="J10" s="1181"/>
      <c r="K10" s="1181"/>
      <c r="L10" s="1181"/>
      <c r="M10" s="1181"/>
      <c r="N10" s="1181"/>
      <c r="O10" s="1181"/>
      <c r="P10" s="1181"/>
      <c r="Q10" s="1181"/>
      <c r="R10" s="1181"/>
      <c r="S10" s="1181"/>
      <c r="T10" s="1181"/>
      <c r="U10" s="1183"/>
    </row>
    <row r="11" spans="1:22" ht="16.5" customHeight="1" thickBot="1">
      <c r="A11" s="3084"/>
      <c r="B11" s="3087"/>
      <c r="C11" s="3076" t="s">
        <v>1762</v>
      </c>
      <c r="D11" s="3076"/>
      <c r="E11" s="1181"/>
      <c r="F11" s="1181"/>
      <c r="G11" s="1181"/>
      <c r="H11" s="1181"/>
      <c r="I11" s="1181"/>
      <c r="J11" s="1181"/>
      <c r="K11" s="1181"/>
      <c r="L11" s="1181"/>
      <c r="M11" s="1181"/>
      <c r="N11" s="1181"/>
      <c r="O11" s="1181"/>
      <c r="P11" s="1181"/>
      <c r="Q11" s="1181"/>
      <c r="R11" s="1181"/>
      <c r="S11" s="1181"/>
      <c r="T11" s="1181"/>
      <c r="U11" s="1183"/>
    </row>
    <row r="12" spans="1:22" ht="16.5" customHeight="1" thickBot="1">
      <c r="A12" s="3084"/>
      <c r="B12" s="3087"/>
      <c r="C12" s="3076" t="s">
        <v>1763</v>
      </c>
      <c r="D12" s="3076"/>
      <c r="E12" s="1181"/>
      <c r="F12" s="1181"/>
      <c r="G12" s="1181"/>
      <c r="H12" s="1181"/>
      <c r="I12" s="1181"/>
      <c r="J12" s="1181"/>
      <c r="K12" s="1181"/>
      <c r="L12" s="1181"/>
      <c r="M12" s="1181"/>
      <c r="N12" s="1181"/>
      <c r="O12" s="1181"/>
      <c r="P12" s="1181"/>
      <c r="Q12" s="1181"/>
      <c r="R12" s="1181"/>
      <c r="S12" s="1181"/>
      <c r="T12" s="1181"/>
      <c r="U12" s="1183"/>
    </row>
    <row r="13" spans="1:22" ht="16.5" customHeight="1" thickBot="1">
      <c r="A13" s="3084"/>
      <c r="B13" s="3087"/>
      <c r="C13" s="3076" t="s">
        <v>1764</v>
      </c>
      <c r="D13" s="3076"/>
      <c r="E13" s="1184"/>
      <c r="F13" s="1181"/>
      <c r="G13" s="1181"/>
      <c r="H13" s="1181"/>
      <c r="I13" s="1181"/>
      <c r="J13" s="1181"/>
      <c r="K13" s="1181"/>
      <c r="L13" s="1181"/>
      <c r="M13" s="1181"/>
      <c r="N13" s="1181"/>
      <c r="O13" s="1181"/>
      <c r="P13" s="1181"/>
      <c r="Q13" s="1181"/>
      <c r="R13" s="1181"/>
      <c r="S13" s="1181"/>
      <c r="T13" s="1181"/>
      <c r="U13" s="1183"/>
    </row>
    <row r="14" spans="1:22" ht="16.5" customHeight="1" thickBot="1">
      <c r="A14" s="3084"/>
      <c r="B14" s="3087"/>
      <c r="C14" s="3076" t="s">
        <v>1765</v>
      </c>
      <c r="D14" s="3076"/>
      <c r="E14" s="1184"/>
      <c r="F14" s="1181"/>
      <c r="G14" s="1181"/>
      <c r="H14" s="1181"/>
      <c r="I14" s="1181"/>
      <c r="J14" s="1181"/>
      <c r="K14" s="1181"/>
      <c r="L14" s="1181"/>
      <c r="M14" s="1181"/>
      <c r="N14" s="1181"/>
      <c r="O14" s="1181"/>
      <c r="P14" s="1181"/>
      <c r="Q14" s="1181"/>
      <c r="R14" s="1181"/>
      <c r="S14" s="1181"/>
      <c r="T14" s="1181"/>
      <c r="U14" s="1183"/>
    </row>
    <row r="15" spans="1:22" ht="16.5" customHeight="1" thickBot="1">
      <c r="A15" s="3084"/>
      <c r="B15" s="3087"/>
      <c r="C15" s="3076" t="s">
        <v>1766</v>
      </c>
      <c r="D15" s="3076"/>
      <c r="E15" s="1181"/>
      <c r="F15" s="1181"/>
      <c r="G15" s="1181"/>
      <c r="H15" s="1181"/>
      <c r="I15" s="1181"/>
      <c r="J15" s="1181"/>
      <c r="K15" s="1181"/>
      <c r="L15" s="1181"/>
      <c r="M15" s="1181"/>
      <c r="N15" s="1181"/>
      <c r="O15" s="1181"/>
      <c r="P15" s="1181"/>
      <c r="Q15" s="1181"/>
      <c r="R15" s="1181"/>
      <c r="S15" s="1181"/>
      <c r="T15" s="1181"/>
      <c r="U15" s="1183"/>
    </row>
    <row r="16" spans="1:22" ht="16.5" customHeight="1" thickBot="1">
      <c r="A16" s="3084"/>
      <c r="B16" s="3087"/>
      <c r="C16" s="3076" t="s">
        <v>1767</v>
      </c>
      <c r="D16" s="3076"/>
      <c r="E16" s="1181"/>
      <c r="F16" s="1181"/>
      <c r="G16" s="1181"/>
      <c r="H16" s="1181"/>
      <c r="I16" s="1181"/>
      <c r="J16" s="1181"/>
      <c r="K16" s="1181"/>
      <c r="L16" s="1181"/>
      <c r="M16" s="1181"/>
      <c r="N16" s="1181"/>
      <c r="O16" s="1181"/>
      <c r="P16" s="1181"/>
      <c r="Q16" s="1181"/>
      <c r="R16" s="1181"/>
      <c r="S16" s="1181"/>
      <c r="T16" s="1181"/>
      <c r="U16" s="1183"/>
    </row>
    <row r="17" spans="1:21" ht="16.5" customHeight="1" thickBot="1">
      <c r="A17" s="3084"/>
      <c r="B17" s="3087"/>
      <c r="C17" s="3076" t="s">
        <v>1768</v>
      </c>
      <c r="D17" s="3076"/>
      <c r="E17" s="1184"/>
      <c r="F17" s="1181"/>
      <c r="G17" s="1181"/>
      <c r="H17" s="1181"/>
      <c r="I17" s="1181"/>
      <c r="J17" s="1181"/>
      <c r="K17" s="1181"/>
      <c r="L17" s="1181"/>
      <c r="M17" s="1181"/>
      <c r="N17" s="1181"/>
      <c r="O17" s="1181"/>
      <c r="P17" s="1181"/>
      <c r="Q17" s="1181"/>
      <c r="R17" s="1181"/>
      <c r="S17" s="1181"/>
      <c r="T17" s="1181"/>
      <c r="U17" s="1183"/>
    </row>
    <row r="18" spans="1:21" ht="16.5" customHeight="1" thickBot="1">
      <c r="A18" s="3084"/>
      <c r="B18" s="3087"/>
      <c r="C18" s="3089" t="s">
        <v>1714</v>
      </c>
      <c r="D18" s="3089"/>
      <c r="E18" s="1184"/>
      <c r="F18" s="1181"/>
      <c r="G18" s="1181"/>
      <c r="H18" s="1181"/>
      <c r="I18" s="1181"/>
      <c r="J18" s="1181"/>
      <c r="K18" s="1181"/>
      <c r="L18" s="1181"/>
      <c r="M18" s="1181"/>
      <c r="N18" s="1181"/>
      <c r="O18" s="1181"/>
      <c r="P18" s="1181"/>
      <c r="Q18" s="1181"/>
      <c r="R18" s="1181"/>
      <c r="S18" s="1181"/>
      <c r="T18" s="1181"/>
      <c r="U18" s="1183"/>
    </row>
    <row r="19" spans="1:21" ht="16.5" customHeight="1" thickBot="1">
      <c r="A19" s="3084"/>
      <c r="B19" s="3087"/>
      <c r="C19" s="3076" t="s">
        <v>812</v>
      </c>
      <c r="D19" s="3076"/>
      <c r="E19" s="1184"/>
      <c r="F19" s="1181"/>
      <c r="G19" s="1181"/>
      <c r="H19" s="1181"/>
      <c r="I19" s="1181"/>
      <c r="J19" s="1181"/>
      <c r="K19" s="1181"/>
      <c r="L19" s="1181"/>
      <c r="M19" s="1181"/>
      <c r="N19" s="1181"/>
      <c r="O19" s="1181"/>
      <c r="P19" s="1181"/>
      <c r="Q19" s="1181"/>
      <c r="R19" s="1181"/>
      <c r="S19" s="1181"/>
      <c r="T19" s="1181"/>
      <c r="U19" s="1183"/>
    </row>
    <row r="20" spans="1:21" ht="16.5" hidden="1" customHeight="1">
      <c r="A20" s="3084"/>
      <c r="B20" s="3087"/>
      <c r="C20" s="3080" t="s">
        <v>1829</v>
      </c>
      <c r="D20" s="3080"/>
      <c r="E20" s="1181"/>
      <c r="F20" s="1181"/>
      <c r="G20" s="1181"/>
      <c r="H20" s="1181"/>
      <c r="I20" s="1181"/>
      <c r="J20" s="1181"/>
      <c r="K20" s="1181"/>
      <c r="L20" s="1181"/>
      <c r="M20" s="1181"/>
      <c r="N20" s="1181"/>
      <c r="O20" s="1181"/>
      <c r="P20" s="1181"/>
      <c r="Q20" s="1181"/>
      <c r="R20" s="1181"/>
      <c r="S20" s="1181"/>
      <c r="T20" s="1181"/>
      <c r="U20" s="1183"/>
    </row>
    <row r="21" spans="1:21" ht="16.5" hidden="1" customHeight="1">
      <c r="A21" s="3084"/>
      <c r="B21" s="3087"/>
      <c r="C21" s="3079" t="s">
        <v>1830</v>
      </c>
      <c r="D21" s="3079"/>
      <c r="E21" s="1181"/>
      <c r="F21" s="1181"/>
      <c r="G21" s="1181"/>
      <c r="H21" s="1181"/>
      <c r="I21" s="1181"/>
      <c r="J21" s="1181"/>
      <c r="K21" s="1181"/>
      <c r="L21" s="1181"/>
      <c r="M21" s="1181"/>
      <c r="N21" s="1181"/>
      <c r="O21" s="1181"/>
      <c r="P21" s="1181"/>
      <c r="Q21" s="1181"/>
      <c r="R21" s="1181"/>
      <c r="S21" s="1181"/>
      <c r="T21" s="1181"/>
      <c r="U21" s="1183"/>
    </row>
    <row r="22" spans="1:21" ht="16.5" hidden="1" customHeight="1">
      <c r="A22" s="3084"/>
      <c r="B22" s="3087"/>
      <c r="C22" s="3080" t="s">
        <v>1831</v>
      </c>
      <c r="D22" s="3080"/>
      <c r="E22" s="1181"/>
      <c r="F22" s="1181"/>
      <c r="G22" s="1181"/>
      <c r="H22" s="1181"/>
      <c r="I22" s="1181"/>
      <c r="J22" s="1181"/>
      <c r="K22" s="1181"/>
      <c r="L22" s="1181"/>
      <c r="M22" s="1181"/>
      <c r="N22" s="1181"/>
      <c r="O22" s="1181"/>
      <c r="P22" s="1181"/>
      <c r="Q22" s="1181"/>
      <c r="R22" s="1181"/>
      <c r="S22" s="1181"/>
      <c r="T22" s="1181"/>
      <c r="U22" s="1183"/>
    </row>
    <row r="23" spans="1:21" ht="16.5" hidden="1" customHeight="1">
      <c r="A23" s="3084"/>
      <c r="B23" s="3087"/>
      <c r="C23" s="3080" t="s">
        <v>1832</v>
      </c>
      <c r="D23" s="3080"/>
      <c r="E23" s="1181"/>
      <c r="F23" s="1181"/>
      <c r="G23" s="1181"/>
      <c r="H23" s="1181"/>
      <c r="I23" s="1181"/>
      <c r="J23" s="1181"/>
      <c r="K23" s="1181"/>
      <c r="L23" s="1181"/>
      <c r="M23" s="1181"/>
      <c r="N23" s="1181"/>
      <c r="O23" s="1181"/>
      <c r="P23" s="1181"/>
      <c r="Q23" s="1181"/>
      <c r="R23" s="1181"/>
      <c r="S23" s="1181"/>
      <c r="T23" s="1181"/>
      <c r="U23" s="1183"/>
    </row>
    <row r="24" spans="1:21" ht="16.5" hidden="1" customHeight="1">
      <c r="A24" s="3084"/>
      <c r="B24" s="3087"/>
      <c r="C24" s="3081" t="s">
        <v>1833</v>
      </c>
      <c r="D24" s="1185" t="s">
        <v>1834</v>
      </c>
      <c r="E24" s="1181"/>
      <c r="F24" s="1181"/>
      <c r="G24" s="1181"/>
      <c r="H24" s="1181"/>
      <c r="I24" s="1181"/>
      <c r="J24" s="1181"/>
      <c r="K24" s="1181"/>
      <c r="L24" s="1181"/>
      <c r="M24" s="1181"/>
      <c r="N24" s="1181"/>
      <c r="O24" s="1181"/>
      <c r="P24" s="1181"/>
      <c r="Q24" s="1181"/>
      <c r="R24" s="1181"/>
      <c r="S24" s="1181"/>
      <c r="T24" s="1181"/>
      <c r="U24" s="1183"/>
    </row>
    <row r="25" spans="1:21" ht="16.5" hidden="1" customHeight="1">
      <c r="A25" s="3084"/>
      <c r="B25" s="3087"/>
      <c r="C25" s="3081"/>
      <c r="D25" s="1185" t="s">
        <v>1835</v>
      </c>
      <c r="E25" s="1181"/>
      <c r="F25" s="1181"/>
      <c r="G25" s="1181"/>
      <c r="H25" s="1181"/>
      <c r="I25" s="1181"/>
      <c r="J25" s="1181"/>
      <c r="K25" s="1181"/>
      <c r="L25" s="1181"/>
      <c r="M25" s="1181"/>
      <c r="N25" s="1181"/>
      <c r="O25" s="1181"/>
      <c r="P25" s="1181"/>
      <c r="Q25" s="1181"/>
      <c r="R25" s="1181"/>
      <c r="S25" s="1181"/>
      <c r="T25" s="1181"/>
      <c r="U25" s="1183"/>
    </row>
    <row r="26" spans="1:21" ht="16.5" hidden="1" customHeight="1">
      <c r="A26" s="3084"/>
      <c r="B26" s="3087"/>
      <c r="C26" s="3081"/>
      <c r="D26" s="1185" t="s">
        <v>812</v>
      </c>
      <c r="E26" s="1181"/>
      <c r="F26" s="1181"/>
      <c r="G26" s="1181"/>
      <c r="H26" s="1181"/>
      <c r="I26" s="1181"/>
      <c r="J26" s="1181"/>
      <c r="K26" s="1181"/>
      <c r="L26" s="1181"/>
      <c r="M26" s="1181"/>
      <c r="N26" s="1181"/>
      <c r="O26" s="1181"/>
      <c r="P26" s="1181"/>
      <c r="Q26" s="1181"/>
      <c r="R26" s="1181"/>
      <c r="S26" s="1181"/>
      <c r="T26" s="1181"/>
      <c r="U26" s="1183"/>
    </row>
    <row r="27" spans="1:21" ht="16.5" customHeight="1" thickBot="1">
      <c r="A27" s="3084"/>
      <c r="B27" s="3082" t="s">
        <v>1836</v>
      </c>
      <c r="C27" s="3076" t="s">
        <v>884</v>
      </c>
      <c r="D27" s="3076"/>
      <c r="E27" s="1186" t="s">
        <v>1828</v>
      </c>
      <c r="F27" s="1186" t="s">
        <v>1828</v>
      </c>
      <c r="G27" s="1186" t="s">
        <v>1828</v>
      </c>
      <c r="H27" s="1186" t="s">
        <v>1828</v>
      </c>
      <c r="I27" s="1186" t="s">
        <v>1828</v>
      </c>
      <c r="J27" s="1186" t="s">
        <v>1828</v>
      </c>
      <c r="K27" s="1186" t="s">
        <v>1828</v>
      </c>
      <c r="L27" s="1186" t="s">
        <v>1828</v>
      </c>
      <c r="M27" s="1186" t="s">
        <v>1828</v>
      </c>
      <c r="N27" s="1186" t="s">
        <v>1828</v>
      </c>
      <c r="O27" s="1186" t="s">
        <v>1828</v>
      </c>
      <c r="P27" s="1186" t="s">
        <v>1828</v>
      </c>
      <c r="Q27" s="1186" t="s">
        <v>1828</v>
      </c>
      <c r="R27" s="1186" t="s">
        <v>1828</v>
      </c>
      <c r="S27" s="1186" t="s">
        <v>1828</v>
      </c>
      <c r="T27" s="1186" t="s">
        <v>1828</v>
      </c>
      <c r="U27" s="1187" t="s">
        <v>1828</v>
      </c>
    </row>
    <row r="28" spans="1:21" ht="16.5" customHeight="1" thickBot="1">
      <c r="A28" s="3084"/>
      <c r="B28" s="3082"/>
      <c r="C28" s="3076" t="s">
        <v>1837</v>
      </c>
      <c r="D28" s="3076"/>
      <c r="E28" s="1181"/>
      <c r="F28" s="1181"/>
      <c r="G28" s="1181"/>
      <c r="H28" s="1181"/>
      <c r="I28" s="1181"/>
      <c r="J28" s="1181"/>
      <c r="K28" s="1181"/>
      <c r="L28" s="1181"/>
      <c r="M28" s="1181"/>
      <c r="N28" s="1181"/>
      <c r="O28" s="1181"/>
      <c r="P28" s="1181"/>
      <c r="Q28" s="1181"/>
      <c r="R28" s="1181"/>
      <c r="S28" s="1181"/>
      <c r="T28" s="1181"/>
      <c r="U28" s="1183"/>
    </row>
    <row r="29" spans="1:21" ht="16.5" customHeight="1" thickBot="1">
      <c r="A29" s="3084"/>
      <c r="B29" s="3082"/>
      <c r="C29" s="3076" t="s">
        <v>1838</v>
      </c>
      <c r="D29" s="3076"/>
      <c r="E29" s="1181"/>
      <c r="F29" s="1181"/>
      <c r="G29" s="1181"/>
      <c r="H29" s="1181"/>
      <c r="I29" s="1181"/>
      <c r="J29" s="1181"/>
      <c r="K29" s="1181"/>
      <c r="L29" s="1181"/>
      <c r="M29" s="1181"/>
      <c r="N29" s="1181"/>
      <c r="O29" s="1181"/>
      <c r="P29" s="1181"/>
      <c r="Q29" s="1181"/>
      <c r="R29" s="1181"/>
      <c r="S29" s="1181"/>
      <c r="T29" s="1181"/>
      <c r="U29" s="1183"/>
    </row>
    <row r="30" spans="1:21" ht="16.5" customHeight="1" thickBot="1">
      <c r="A30" s="3084"/>
      <c r="B30" s="3082"/>
      <c r="C30" s="3076" t="s">
        <v>1839</v>
      </c>
      <c r="D30" s="3076"/>
      <c r="E30" s="1181"/>
      <c r="F30" s="1181"/>
      <c r="G30" s="1181"/>
      <c r="H30" s="1181"/>
      <c r="I30" s="1181"/>
      <c r="J30" s="1181"/>
      <c r="K30" s="1181"/>
      <c r="L30" s="1181"/>
      <c r="M30" s="1181"/>
      <c r="N30" s="1181"/>
      <c r="O30" s="1181"/>
      <c r="P30" s="1181"/>
      <c r="Q30" s="1181"/>
      <c r="R30" s="1181"/>
      <c r="S30" s="1181"/>
      <c r="T30" s="1181"/>
      <c r="U30" s="1183"/>
    </row>
    <row r="31" spans="1:21" ht="16.5" customHeight="1" thickBot="1">
      <c r="A31" s="3084"/>
      <c r="B31" s="3082"/>
      <c r="C31" s="3083" t="s">
        <v>1840</v>
      </c>
      <c r="D31" s="3083"/>
      <c r="E31" s="1181"/>
      <c r="F31" s="1181"/>
      <c r="G31" s="1181"/>
      <c r="H31" s="1181"/>
      <c r="I31" s="1181"/>
      <c r="J31" s="1181"/>
      <c r="K31" s="1181"/>
      <c r="L31" s="1181"/>
      <c r="M31" s="1181"/>
      <c r="N31" s="1181"/>
      <c r="O31" s="1181"/>
      <c r="P31" s="1181"/>
      <c r="Q31" s="1181"/>
      <c r="R31" s="1181"/>
      <c r="S31" s="1181"/>
      <c r="T31" s="1181"/>
      <c r="U31" s="1183"/>
    </row>
    <row r="32" spans="1:21" ht="16.5" customHeight="1" thickBot="1">
      <c r="A32" s="3084"/>
      <c r="B32" s="3082"/>
      <c r="C32" s="3076" t="s">
        <v>1841</v>
      </c>
      <c r="D32" s="3076"/>
      <c r="E32" s="1181"/>
      <c r="F32" s="1181"/>
      <c r="G32" s="1181"/>
      <c r="H32" s="1181"/>
      <c r="I32" s="1181"/>
      <c r="J32" s="1181"/>
      <c r="K32" s="1181"/>
      <c r="L32" s="1181"/>
      <c r="M32" s="1181"/>
      <c r="N32" s="1181"/>
      <c r="O32" s="1181"/>
      <c r="P32" s="1181"/>
      <c r="Q32" s="1181"/>
      <c r="R32" s="1181"/>
      <c r="S32" s="1181"/>
      <c r="T32" s="1181"/>
      <c r="U32" s="1183"/>
    </row>
    <row r="33" spans="1:21" ht="16.5" customHeight="1" thickBot="1">
      <c r="A33" s="3084"/>
      <c r="B33" s="3082"/>
      <c r="C33" s="3076" t="s">
        <v>1842</v>
      </c>
      <c r="D33" s="3076"/>
      <c r="E33" s="1181"/>
      <c r="F33" s="1181"/>
      <c r="G33" s="1181"/>
      <c r="H33" s="1181"/>
      <c r="I33" s="1181"/>
      <c r="J33" s="1181"/>
      <c r="K33" s="1181"/>
      <c r="L33" s="1181"/>
      <c r="M33" s="1181"/>
      <c r="N33" s="1181"/>
      <c r="O33" s="1181"/>
      <c r="P33" s="1181"/>
      <c r="Q33" s="1181"/>
      <c r="R33" s="1181"/>
      <c r="S33" s="1181"/>
      <c r="T33" s="1181"/>
      <c r="U33" s="1183"/>
    </row>
    <row r="34" spans="1:21" ht="16.5" customHeight="1" thickBot="1">
      <c r="A34" s="3084"/>
      <c r="B34" s="3082"/>
      <c r="C34" s="3076" t="s">
        <v>1843</v>
      </c>
      <c r="D34" s="3076"/>
      <c r="E34" s="1181"/>
      <c r="F34" s="1181"/>
      <c r="G34" s="1181"/>
      <c r="H34" s="1181"/>
      <c r="I34" s="1181"/>
      <c r="J34" s="1181"/>
      <c r="K34" s="1181"/>
      <c r="L34" s="1181"/>
      <c r="M34" s="1181"/>
      <c r="N34" s="1181"/>
      <c r="O34" s="1181"/>
      <c r="P34" s="1181"/>
      <c r="Q34" s="1181"/>
      <c r="R34" s="1181"/>
      <c r="S34" s="1181"/>
      <c r="T34" s="1181"/>
      <c r="U34" s="1183"/>
    </row>
    <row r="35" spans="1:21" ht="16.5" customHeight="1" thickBot="1">
      <c r="A35" s="3084"/>
      <c r="B35" s="3082"/>
      <c r="C35" s="3076" t="s">
        <v>1844</v>
      </c>
      <c r="D35" s="3076"/>
      <c r="E35" s="1181"/>
      <c r="F35" s="1181"/>
      <c r="G35" s="1181"/>
      <c r="H35" s="1181"/>
      <c r="I35" s="1181"/>
      <c r="J35" s="1181"/>
      <c r="K35" s="1181"/>
      <c r="L35" s="1181"/>
      <c r="M35" s="1181"/>
      <c r="N35" s="1181"/>
      <c r="O35" s="1181"/>
      <c r="P35" s="1181"/>
      <c r="Q35" s="1181"/>
      <c r="R35" s="1181"/>
      <c r="S35" s="1181"/>
      <c r="T35" s="1181"/>
      <c r="U35" s="1183"/>
    </row>
    <row r="36" spans="1:21" ht="16.5" customHeight="1" thickBot="1">
      <c r="A36" s="3084"/>
      <c r="B36" s="3082"/>
      <c r="C36" s="3076" t="s">
        <v>1845</v>
      </c>
      <c r="D36" s="3076"/>
      <c r="E36" s="1181"/>
      <c r="F36" s="1181"/>
      <c r="G36" s="1181"/>
      <c r="H36" s="1181"/>
      <c r="I36" s="1181"/>
      <c r="J36" s="1181"/>
      <c r="K36" s="1181"/>
      <c r="L36" s="1181"/>
      <c r="M36" s="1181"/>
      <c r="N36" s="1181"/>
      <c r="O36" s="1181"/>
      <c r="P36" s="1181"/>
      <c r="Q36" s="1181"/>
      <c r="R36" s="1181"/>
      <c r="S36" s="1181"/>
      <c r="T36" s="1181"/>
      <c r="U36" s="1183"/>
    </row>
    <row r="37" spans="1:21" ht="16.5" customHeight="1" thickBot="1">
      <c r="A37" s="3084"/>
      <c r="B37" s="3082"/>
      <c r="C37" s="3076" t="s">
        <v>1846</v>
      </c>
      <c r="D37" s="3076"/>
      <c r="E37" s="1181"/>
      <c r="F37" s="1181"/>
      <c r="G37" s="1181"/>
      <c r="H37" s="1181"/>
      <c r="I37" s="1181"/>
      <c r="J37" s="1181"/>
      <c r="K37" s="1181"/>
      <c r="L37" s="1181"/>
      <c r="M37" s="1181"/>
      <c r="N37" s="1181"/>
      <c r="O37" s="1181"/>
      <c r="P37" s="1181"/>
      <c r="Q37" s="1181"/>
      <c r="R37" s="1181"/>
      <c r="S37" s="1181"/>
      <c r="T37" s="1181"/>
      <c r="U37" s="1183"/>
    </row>
    <row r="38" spans="1:21" ht="16.5" customHeight="1" thickBot="1">
      <c r="A38" s="3084"/>
      <c r="B38" s="3082"/>
      <c r="C38" s="3076" t="s">
        <v>1847</v>
      </c>
      <c r="D38" s="3076"/>
      <c r="E38" s="1181"/>
      <c r="F38" s="1181"/>
      <c r="G38" s="1181"/>
      <c r="H38" s="1181"/>
      <c r="I38" s="1181"/>
      <c r="J38" s="1181"/>
      <c r="K38" s="1181"/>
      <c r="L38" s="1181"/>
      <c r="M38" s="1181"/>
      <c r="N38" s="1181"/>
      <c r="O38" s="1181"/>
      <c r="P38" s="1181"/>
      <c r="Q38" s="1181"/>
      <c r="R38" s="1181"/>
      <c r="S38" s="1181"/>
      <c r="T38" s="1181"/>
      <c r="U38" s="1183"/>
    </row>
    <row r="39" spans="1:21" ht="16.5" customHeight="1">
      <c r="A39" s="3085"/>
      <c r="B39" s="3082"/>
      <c r="C39" s="3076" t="s">
        <v>812</v>
      </c>
      <c r="D39" s="3076"/>
      <c r="E39" s="1181"/>
      <c r="F39" s="1181"/>
      <c r="G39" s="1181"/>
      <c r="H39" s="1181"/>
      <c r="I39" s="1181"/>
      <c r="J39" s="1181"/>
      <c r="K39" s="1181"/>
      <c r="L39" s="1181"/>
      <c r="M39" s="1181"/>
      <c r="N39" s="1181"/>
      <c r="O39" s="1181"/>
      <c r="P39" s="1181"/>
      <c r="Q39" s="1181"/>
      <c r="R39" s="1181"/>
      <c r="S39" s="1181"/>
      <c r="T39" s="1181"/>
      <c r="U39" s="1183"/>
    </row>
    <row r="40" spans="1:21" s="1193" customFormat="1" ht="18" customHeight="1" thickBot="1">
      <c r="A40" s="3077" t="s">
        <v>1142</v>
      </c>
      <c r="B40" s="3077"/>
      <c r="C40" s="1188"/>
      <c r="D40" s="1188"/>
      <c r="E40" s="1189"/>
      <c r="F40" s="1190"/>
      <c r="G40" s="1190"/>
      <c r="H40" s="1189"/>
      <c r="I40" s="1190"/>
      <c r="J40" s="1190"/>
      <c r="K40" s="1189"/>
      <c r="L40" s="1188"/>
      <c r="M40" s="1190"/>
      <c r="N40" s="1191"/>
      <c r="O40" s="1189"/>
      <c r="P40" s="1189"/>
      <c r="Q40" s="1189"/>
      <c r="R40" s="1189"/>
      <c r="S40" s="1189"/>
      <c r="T40" s="1189"/>
      <c r="U40" s="1192"/>
    </row>
    <row r="41" spans="1:21" s="1193" customFormat="1" ht="16.5" customHeight="1">
      <c r="A41" s="1194" t="s">
        <v>813</v>
      </c>
      <c r="B41" s="1195"/>
      <c r="C41" s="1195"/>
      <c r="D41" s="1195"/>
      <c r="E41" s="1196"/>
      <c r="F41" s="1194" t="s">
        <v>814</v>
      </c>
      <c r="G41" s="1195"/>
      <c r="I41" s="1195" t="s">
        <v>815</v>
      </c>
      <c r="J41" s="1196"/>
      <c r="K41" s="1195"/>
      <c r="N41" s="1132" t="s">
        <v>816</v>
      </c>
      <c r="O41" s="1195"/>
      <c r="P41" s="1196"/>
      <c r="R41" s="1196"/>
      <c r="S41" s="1131" t="s">
        <v>1771</v>
      </c>
      <c r="T41" s="1196"/>
      <c r="U41" s="1196"/>
    </row>
    <row r="42" spans="1:21" s="1193" customFormat="1" ht="12.2" customHeight="1">
      <c r="A42" s="1196"/>
      <c r="B42" s="1196"/>
      <c r="C42" s="1196"/>
      <c r="D42" s="1196"/>
      <c r="E42" s="1196"/>
      <c r="F42" s="1196"/>
      <c r="G42" s="1195"/>
      <c r="H42" s="1196"/>
      <c r="I42" s="1195" t="s">
        <v>817</v>
      </c>
      <c r="J42" s="1196"/>
      <c r="K42" s="1195"/>
      <c r="M42" s="1196"/>
      <c r="N42" s="1195"/>
      <c r="O42" s="1195"/>
      <c r="P42" s="1196"/>
      <c r="Q42" s="1196"/>
      <c r="R42" s="1196"/>
      <c r="S42" s="1196"/>
      <c r="T42" s="1196"/>
      <c r="U42" s="1196"/>
    </row>
    <row r="43" spans="1:21" ht="16.5" customHeight="1">
      <c r="A43" s="3078" t="s">
        <v>1772</v>
      </c>
      <c r="B43" s="3078"/>
      <c r="C43" s="3078"/>
      <c r="D43" s="3078"/>
      <c r="E43" s="3078"/>
      <c r="F43" s="3078"/>
      <c r="G43" s="3078"/>
      <c r="H43" s="3078"/>
      <c r="I43" s="3078"/>
      <c r="J43" s="3078"/>
      <c r="K43" s="3078"/>
      <c r="L43" s="3078"/>
      <c r="M43" s="3078"/>
      <c r="N43" s="3078"/>
      <c r="O43" s="3078"/>
      <c r="P43" s="3078"/>
      <c r="Q43" s="3078"/>
      <c r="R43" s="3078"/>
      <c r="S43" s="3078"/>
      <c r="T43" s="3078"/>
      <c r="U43" s="3078"/>
    </row>
    <row r="44" spans="1:21" s="1197" customFormat="1" ht="15" customHeight="1">
      <c r="A44" s="3078" t="s">
        <v>1773</v>
      </c>
      <c r="B44" s="3078"/>
      <c r="C44" s="3078"/>
      <c r="D44" s="3078"/>
      <c r="E44" s="3078"/>
      <c r="F44" s="3078"/>
      <c r="G44" s="3078"/>
      <c r="H44" s="3078"/>
      <c r="I44" s="3078"/>
      <c r="J44" s="3078"/>
      <c r="K44" s="3078"/>
      <c r="L44" s="3078"/>
      <c r="M44" s="3078"/>
      <c r="N44" s="3078"/>
      <c r="O44" s="3078"/>
      <c r="P44" s="3078"/>
      <c r="Q44" s="3078"/>
      <c r="R44" s="3078"/>
      <c r="S44" s="3078"/>
      <c r="T44" s="3078"/>
      <c r="U44" s="3078"/>
    </row>
    <row r="45" spans="1:21" s="1197" customFormat="1" ht="15" customHeight="1">
      <c r="A45" s="3075" t="s">
        <v>1848</v>
      </c>
      <c r="B45" s="3075"/>
      <c r="C45" s="3075"/>
      <c r="D45" s="3075"/>
      <c r="E45" s="3075"/>
      <c r="F45" s="3075"/>
      <c r="G45" s="3075"/>
      <c r="H45" s="3075"/>
      <c r="I45" s="3075"/>
      <c r="J45" s="3075"/>
      <c r="K45" s="3075"/>
      <c r="L45" s="3075"/>
      <c r="M45" s="3075"/>
      <c r="N45" s="3075"/>
      <c r="O45" s="3075"/>
      <c r="P45" s="3075"/>
      <c r="Q45" s="3075"/>
      <c r="R45" s="3075"/>
      <c r="S45" s="3075"/>
      <c r="T45" s="3075"/>
      <c r="U45" s="3075"/>
    </row>
  </sheetData>
  <sheetProtection selectLockedCells="1" selectUnlockedCells="1"/>
  <mergeCells count="50">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5:U45"/>
    <mergeCell ref="C32:D32"/>
    <mergeCell ref="C33:D33"/>
    <mergeCell ref="C34:D34"/>
    <mergeCell ref="C35:D35"/>
    <mergeCell ref="C36:D36"/>
    <mergeCell ref="C37:D37"/>
    <mergeCell ref="C38:D38"/>
    <mergeCell ref="C39:D39"/>
    <mergeCell ref="A40:B40"/>
    <mergeCell ref="A43:U43"/>
    <mergeCell ref="A44:U44"/>
  </mergeCells>
  <phoneticPr fontId="44" type="noConversion"/>
  <hyperlinks>
    <hyperlink ref="V2" location="預告統計資料發布時間表!A1" display="回發布時間表" xr:uid="{078E3437-5D41-410C-888E-245CC851CB27}"/>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D082-5718-4575-A864-F3D3A9D198C9}">
  <sheetPr>
    <tabColor rgb="FFDDFFF9"/>
  </sheetPr>
  <dimension ref="A1:B48"/>
  <sheetViews>
    <sheetView workbookViewId="0">
      <selection activeCell="B1" sqref="B1"/>
    </sheetView>
  </sheetViews>
  <sheetFormatPr defaultRowHeight="16.5"/>
  <cols>
    <col min="1" max="1" width="93.625" style="100" customWidth="1"/>
    <col min="2" max="16384" width="9" style="100"/>
  </cols>
  <sheetData>
    <row r="1" spans="1:2" ht="19.5">
      <c r="A1" s="99" t="s">
        <v>321</v>
      </c>
      <c r="B1" s="125" t="s">
        <v>13</v>
      </c>
    </row>
    <row r="2" spans="1:2" ht="19.5">
      <c r="A2" s="110" t="s">
        <v>293</v>
      </c>
    </row>
    <row r="3" spans="1:2" ht="19.5">
      <c r="A3" s="110" t="s">
        <v>294</v>
      </c>
    </row>
    <row r="4" spans="1:2" ht="19.5">
      <c r="A4" s="111" t="s">
        <v>15</v>
      </c>
    </row>
    <row r="5" spans="1:2" ht="19.5">
      <c r="A5" s="118" t="s">
        <v>103</v>
      </c>
    </row>
    <row r="6" spans="1:2" ht="19.5">
      <c r="A6" s="118" t="s">
        <v>292</v>
      </c>
    </row>
    <row r="7" spans="1:2" ht="19.5">
      <c r="A7" s="128" t="s">
        <v>38</v>
      </c>
    </row>
    <row r="8" spans="1:2" ht="19.5">
      <c r="A8" s="128" t="s">
        <v>39</v>
      </c>
    </row>
    <row r="9" spans="1:2" ht="19.5">
      <c r="A9" s="128" t="s">
        <v>40</v>
      </c>
    </row>
    <row r="10" spans="1:2" ht="19.5">
      <c r="A10" s="119" t="s">
        <v>17</v>
      </c>
    </row>
    <row r="11" spans="1:2" ht="19.5">
      <c r="A11" s="118" t="s">
        <v>189</v>
      </c>
    </row>
    <row r="12" spans="1:2" ht="78">
      <c r="A12" s="120" t="s">
        <v>101</v>
      </c>
    </row>
    <row r="13" spans="1:2" ht="19.5">
      <c r="A13" s="102" t="s">
        <v>18</v>
      </c>
    </row>
    <row r="14" spans="1:2" ht="37.5">
      <c r="A14" s="129" t="s">
        <v>295</v>
      </c>
    </row>
    <row r="15" spans="1:2" ht="19.5">
      <c r="A15" s="106" t="s">
        <v>296</v>
      </c>
    </row>
    <row r="16" spans="1:2" ht="19.5">
      <c r="A16" s="109" t="s">
        <v>19</v>
      </c>
    </row>
    <row r="17" spans="1:1" ht="39">
      <c r="A17" s="106" t="s">
        <v>297</v>
      </c>
    </row>
    <row r="18" spans="1:1" ht="39">
      <c r="A18" s="106" t="s">
        <v>298</v>
      </c>
    </row>
    <row r="19" spans="1:1" ht="39">
      <c r="A19" s="106" t="s">
        <v>299</v>
      </c>
    </row>
    <row r="20" spans="1:1" ht="39">
      <c r="A20" s="106" t="s">
        <v>300</v>
      </c>
    </row>
    <row r="21" spans="1:1" ht="19.5">
      <c r="A21" s="106" t="s">
        <v>301</v>
      </c>
    </row>
    <row r="22" spans="1:1" ht="39">
      <c r="A22" s="106" t="s">
        <v>302</v>
      </c>
    </row>
    <row r="23" spans="1:1" ht="39">
      <c r="A23" s="106" t="s">
        <v>303</v>
      </c>
    </row>
    <row r="24" spans="1:1" ht="39">
      <c r="A24" s="106" t="s">
        <v>304</v>
      </c>
    </row>
    <row r="25" spans="1:1" ht="19.5">
      <c r="A25" s="106" t="s">
        <v>305</v>
      </c>
    </row>
    <row r="26" spans="1:1" ht="39">
      <c r="A26" s="106" t="s">
        <v>306</v>
      </c>
    </row>
    <row r="27" spans="1:1" ht="39">
      <c r="A27" s="106" t="s">
        <v>307</v>
      </c>
    </row>
    <row r="28" spans="1:1" ht="19.5">
      <c r="A28" s="106" t="s">
        <v>308</v>
      </c>
    </row>
    <row r="29" spans="1:1" ht="19.5">
      <c r="A29" s="106" t="s">
        <v>309</v>
      </c>
    </row>
    <row r="30" spans="1:1" ht="39">
      <c r="A30" s="106" t="s">
        <v>310</v>
      </c>
    </row>
    <row r="31" spans="1:1" ht="19.5">
      <c r="A31" s="106" t="s">
        <v>311</v>
      </c>
    </row>
    <row r="32" spans="1:1" ht="19.5">
      <c r="A32" s="106" t="s">
        <v>312</v>
      </c>
    </row>
    <row r="33" spans="1:1" ht="39">
      <c r="A33" s="106" t="s">
        <v>313</v>
      </c>
    </row>
    <row r="34" spans="1:1" ht="39">
      <c r="A34" s="106" t="s">
        <v>314</v>
      </c>
    </row>
    <row r="35" spans="1:1" ht="39">
      <c r="A35" s="106" t="s">
        <v>315</v>
      </c>
    </row>
    <row r="36" spans="1:1" ht="19.5">
      <c r="A36" s="106" t="s">
        <v>316</v>
      </c>
    </row>
    <row r="37" spans="1:1" ht="97.5">
      <c r="A37" s="106" t="s">
        <v>317</v>
      </c>
    </row>
    <row r="38" spans="1:1" ht="19.5">
      <c r="A38" s="106" t="s">
        <v>286</v>
      </c>
    </row>
    <row r="39" spans="1:1" ht="19.5">
      <c r="A39" s="106" t="s">
        <v>775</v>
      </c>
    </row>
    <row r="40" spans="1:1" ht="19.5">
      <c r="A40" s="106" t="s">
        <v>21</v>
      </c>
    </row>
    <row r="41" spans="1:1" ht="19.5">
      <c r="A41" s="111" t="s">
        <v>22</v>
      </c>
    </row>
    <row r="42" spans="1:1" ht="39">
      <c r="A42" s="106" t="s">
        <v>318</v>
      </c>
    </row>
    <row r="43" spans="1:1" ht="39">
      <c r="A43" s="115" t="s">
        <v>319</v>
      </c>
    </row>
    <row r="44" spans="1:1" ht="19.5">
      <c r="A44" s="111" t="s">
        <v>23</v>
      </c>
    </row>
    <row r="45" spans="1:1" ht="39">
      <c r="A45" s="106" t="s">
        <v>320</v>
      </c>
    </row>
    <row r="46" spans="1:1" ht="19.5">
      <c r="A46" s="105" t="s">
        <v>145</v>
      </c>
    </row>
    <row r="47" spans="1:1" ht="39">
      <c r="A47" s="107" t="s">
        <v>97</v>
      </c>
    </row>
    <row r="48" spans="1:1" ht="20.25" thickBot="1">
      <c r="A48" s="108" t="s">
        <v>25</v>
      </c>
    </row>
  </sheetData>
  <phoneticPr fontId="44" type="noConversion"/>
  <hyperlinks>
    <hyperlink ref="B1" location="預告統計資料發布時間表!A1" display="回發布時間表" xr:uid="{8892E9B8-6F9F-4531-822E-CCAC03C2F19D}"/>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9F423-3CDF-4ED8-8D8A-BFAC6C499791}">
  <sheetPr>
    <tabColor theme="8" tint="0.79998168889431442"/>
  </sheetPr>
  <dimension ref="A1:B39"/>
  <sheetViews>
    <sheetView workbookViewId="0">
      <selection activeCell="B1" sqref="B1"/>
    </sheetView>
  </sheetViews>
  <sheetFormatPr defaultRowHeight="16.5"/>
  <cols>
    <col min="1" max="1" width="93.625" style="100" customWidth="1"/>
    <col min="2" max="16384" width="9" style="100"/>
  </cols>
  <sheetData>
    <row r="1" spans="1:2" ht="19.5">
      <c r="A1" s="99" t="s">
        <v>342</v>
      </c>
      <c r="B1" s="125" t="s">
        <v>13</v>
      </c>
    </row>
    <row r="2" spans="1:2" ht="19.5">
      <c r="A2" s="110" t="s">
        <v>322</v>
      </c>
    </row>
    <row r="3" spans="1:2" ht="19.5">
      <c r="A3" s="110" t="s">
        <v>323</v>
      </c>
    </row>
    <row r="4" spans="1:2" ht="19.5">
      <c r="A4" s="111" t="s">
        <v>15</v>
      </c>
    </row>
    <row r="5" spans="1:2" ht="19.5">
      <c r="A5" s="118" t="s">
        <v>103</v>
      </c>
    </row>
    <row r="6" spans="1:2" ht="19.5">
      <c r="A6" s="118" t="s">
        <v>343</v>
      </c>
    </row>
    <row r="7" spans="1:2" ht="19.5">
      <c r="A7" s="117" t="s">
        <v>29</v>
      </c>
    </row>
    <row r="8" spans="1:2" ht="19.5">
      <c r="A8" s="117" t="s">
        <v>16</v>
      </c>
    </row>
    <row r="9" spans="1:2" ht="19.5">
      <c r="A9" s="117" t="s">
        <v>30</v>
      </c>
    </row>
    <row r="10" spans="1:2" ht="19.5">
      <c r="A10" s="119" t="s">
        <v>17</v>
      </c>
    </row>
    <row r="11" spans="1:2" ht="19.5">
      <c r="A11" s="118" t="s">
        <v>189</v>
      </c>
    </row>
    <row r="12" spans="1:2" ht="78">
      <c r="A12" s="120" t="s">
        <v>101</v>
      </c>
    </row>
    <row r="13" spans="1:2" ht="19.5">
      <c r="A13" s="102" t="s">
        <v>18</v>
      </c>
    </row>
    <row r="14" spans="1:2" ht="56.25">
      <c r="A14" s="104" t="s">
        <v>324</v>
      </c>
    </row>
    <row r="15" spans="1:2" ht="39">
      <c r="A15" s="105" t="s">
        <v>325</v>
      </c>
    </row>
    <row r="16" spans="1:2" ht="19.5">
      <c r="A16" s="103" t="s">
        <v>19</v>
      </c>
    </row>
    <row r="17" spans="1:1" ht="39">
      <c r="A17" s="105" t="s">
        <v>326</v>
      </c>
    </row>
    <row r="18" spans="1:1" ht="19.5">
      <c r="A18" s="105" t="s">
        <v>327</v>
      </c>
    </row>
    <row r="19" spans="1:1" ht="19.5">
      <c r="A19" s="105" t="s">
        <v>328</v>
      </c>
    </row>
    <row r="20" spans="1:1" ht="19.5">
      <c r="A20" s="105" t="s">
        <v>329</v>
      </c>
    </row>
    <row r="21" spans="1:1" ht="39">
      <c r="A21" s="105" t="s">
        <v>330</v>
      </c>
    </row>
    <row r="22" spans="1:1" ht="58.5">
      <c r="A22" s="105" t="s">
        <v>331</v>
      </c>
    </row>
    <row r="23" spans="1:1" ht="58.5">
      <c r="A23" s="105" t="s">
        <v>332</v>
      </c>
    </row>
    <row r="24" spans="1:1" ht="39">
      <c r="A24" s="105" t="s">
        <v>333</v>
      </c>
    </row>
    <row r="25" spans="1:1" ht="39">
      <c r="A25" s="105" t="s">
        <v>334</v>
      </c>
    </row>
    <row r="26" spans="1:1" ht="39">
      <c r="A26" s="105" t="s">
        <v>335</v>
      </c>
    </row>
    <row r="27" spans="1:1" ht="19.5">
      <c r="A27" s="105" t="s">
        <v>336</v>
      </c>
    </row>
    <row r="28" spans="1:1" ht="78">
      <c r="A28" s="105" t="s">
        <v>337</v>
      </c>
    </row>
    <row r="29" spans="1:1" ht="19.5">
      <c r="A29" s="105" t="s">
        <v>183</v>
      </c>
    </row>
    <row r="30" spans="1:1" ht="19.5">
      <c r="A30" s="105" t="s">
        <v>338</v>
      </c>
    </row>
    <row r="31" spans="1:1" ht="19.5">
      <c r="A31" s="105" t="s">
        <v>21</v>
      </c>
    </row>
    <row r="32" spans="1:1" ht="19.5">
      <c r="A32" s="102" t="s">
        <v>22</v>
      </c>
    </row>
    <row r="33" spans="1:1" ht="39">
      <c r="A33" s="105" t="s">
        <v>339</v>
      </c>
    </row>
    <row r="34" spans="1:1" ht="39">
      <c r="A34" s="105" t="s">
        <v>340</v>
      </c>
    </row>
    <row r="35" spans="1:1" ht="19.5">
      <c r="A35" s="102" t="s">
        <v>23</v>
      </c>
    </row>
    <row r="36" spans="1:1" ht="19.5">
      <c r="A36" s="105" t="s">
        <v>341</v>
      </c>
    </row>
    <row r="37" spans="1:1" ht="19.5">
      <c r="A37" s="105" t="s">
        <v>145</v>
      </c>
    </row>
    <row r="38" spans="1:1" ht="39">
      <c r="A38" s="107" t="s">
        <v>97</v>
      </c>
    </row>
    <row r="39" spans="1:1" ht="20.25" thickBot="1">
      <c r="A39" s="108" t="s">
        <v>25</v>
      </c>
    </row>
  </sheetData>
  <phoneticPr fontId="44" type="noConversion"/>
  <hyperlinks>
    <hyperlink ref="B1" location="預告統計資料發布時間表!A1" display="回發布時間表" xr:uid="{00501594-BF58-4BF0-8D21-4BEC79EB7E8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ECA4-084D-46FD-B53F-C71460847939}">
  <sheetPr>
    <tabColor theme="8" tint="0.79998168889431442"/>
  </sheetPr>
  <dimension ref="A1:C37"/>
  <sheetViews>
    <sheetView workbookViewId="0">
      <selection activeCell="B1" sqref="B1"/>
    </sheetView>
  </sheetViews>
  <sheetFormatPr defaultRowHeight="16.5"/>
  <cols>
    <col min="1" max="1" width="93.5" style="100" customWidth="1"/>
    <col min="2" max="16384" width="9" style="100"/>
  </cols>
  <sheetData>
    <row r="1" spans="1:3" ht="19.5">
      <c r="A1" s="99" t="s">
        <v>360</v>
      </c>
      <c r="B1" s="125" t="s">
        <v>13</v>
      </c>
    </row>
    <row r="2" spans="1:3" ht="19.5">
      <c r="A2" s="110" t="s">
        <v>322</v>
      </c>
    </row>
    <row r="3" spans="1:3" ht="19.5">
      <c r="A3" s="110" t="s">
        <v>344</v>
      </c>
    </row>
    <row r="4" spans="1:3" ht="19.5">
      <c r="A4" s="111" t="s">
        <v>15</v>
      </c>
    </row>
    <row r="5" spans="1:3" ht="19.5">
      <c r="A5" s="118" t="s">
        <v>103</v>
      </c>
    </row>
    <row r="6" spans="1:3" ht="19.5">
      <c r="A6" s="118" t="s">
        <v>343</v>
      </c>
    </row>
    <row r="7" spans="1:3" ht="19.5">
      <c r="A7" s="117" t="s">
        <v>31</v>
      </c>
    </row>
    <row r="8" spans="1:3" ht="19.5">
      <c r="A8" s="117" t="s">
        <v>16</v>
      </c>
    </row>
    <row r="9" spans="1:3" ht="19.5">
      <c r="A9" s="117" t="s">
        <v>32</v>
      </c>
    </row>
    <row r="10" spans="1:3" ht="19.5">
      <c r="A10" s="119" t="s">
        <v>17</v>
      </c>
    </row>
    <row r="11" spans="1:3" ht="19.5">
      <c r="A11" s="118" t="s">
        <v>189</v>
      </c>
    </row>
    <row r="12" spans="1:3" ht="78">
      <c r="A12" s="120" t="s">
        <v>101</v>
      </c>
    </row>
    <row r="13" spans="1:3" ht="19.5">
      <c r="A13" s="102" t="s">
        <v>18</v>
      </c>
      <c r="C13" s="112"/>
    </row>
    <row r="14" spans="1:3" ht="18.75">
      <c r="A14" s="104" t="s">
        <v>345</v>
      </c>
    </row>
    <row r="15" spans="1:3" ht="19.5">
      <c r="A15" s="105" t="s">
        <v>346</v>
      </c>
    </row>
    <row r="16" spans="1:3" ht="19.5">
      <c r="A16" s="103" t="s">
        <v>19</v>
      </c>
    </row>
    <row r="17" spans="1:1" ht="58.5">
      <c r="A17" s="105" t="s">
        <v>347</v>
      </c>
    </row>
    <row r="18" spans="1:1" ht="19.5">
      <c r="A18" s="105" t="s">
        <v>348</v>
      </c>
    </row>
    <row r="19" spans="1:1" ht="19.5">
      <c r="A19" s="105" t="s">
        <v>349</v>
      </c>
    </row>
    <row r="20" spans="1:1" ht="19.5">
      <c r="A20" s="105" t="s">
        <v>350</v>
      </c>
    </row>
    <row r="21" spans="1:1" ht="19.5">
      <c r="A21" s="105" t="s">
        <v>351</v>
      </c>
    </row>
    <row r="22" spans="1:1" ht="58.5">
      <c r="A22" s="105" t="s">
        <v>352</v>
      </c>
    </row>
    <row r="23" spans="1:1" ht="195">
      <c r="A23" s="105" t="s">
        <v>353</v>
      </c>
    </row>
    <row r="24" spans="1:1" ht="409.5">
      <c r="A24" s="105" t="s">
        <v>354</v>
      </c>
    </row>
    <row r="25" spans="1:1" ht="19.5">
      <c r="A25" s="105" t="s">
        <v>355</v>
      </c>
    </row>
    <row r="26" spans="1:1" ht="58.5">
      <c r="A26" s="105" t="s">
        <v>356</v>
      </c>
    </row>
    <row r="27" spans="1:1" ht="19.5">
      <c r="A27" s="105" t="s">
        <v>286</v>
      </c>
    </row>
    <row r="28" spans="1:1" ht="19.5">
      <c r="A28" s="105" t="s">
        <v>357</v>
      </c>
    </row>
    <row r="29" spans="1:1" ht="19.5">
      <c r="A29" s="105" t="s">
        <v>21</v>
      </c>
    </row>
    <row r="30" spans="1:1" ht="19.5">
      <c r="A30" s="102" t="s">
        <v>22</v>
      </c>
    </row>
    <row r="31" spans="1:1" ht="39">
      <c r="A31" s="105" t="s">
        <v>358</v>
      </c>
    </row>
    <row r="32" spans="1:1" ht="39" customHeight="1">
      <c r="A32" s="105" t="s">
        <v>359</v>
      </c>
    </row>
    <row r="33" spans="1:1" ht="19.5">
      <c r="A33" s="102" t="s">
        <v>23</v>
      </c>
    </row>
    <row r="34" spans="1:1" ht="19.5">
      <c r="A34" s="105" t="s">
        <v>341</v>
      </c>
    </row>
    <row r="35" spans="1:1" ht="19.5">
      <c r="A35" s="105" t="s">
        <v>145</v>
      </c>
    </row>
    <row r="36" spans="1:1" ht="39">
      <c r="A36" s="107" t="s">
        <v>97</v>
      </c>
    </row>
    <row r="37" spans="1:1" ht="20.25" thickBot="1">
      <c r="A37" s="108" t="s">
        <v>25</v>
      </c>
    </row>
  </sheetData>
  <phoneticPr fontId="44" type="noConversion"/>
  <hyperlinks>
    <hyperlink ref="B1" location="預告統計資料發布時間表!A1" display="回發布時間表" xr:uid="{255A57C3-F8C8-45AA-8248-9285C9580FC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78D08-A47C-47CE-856F-5605BF278B41}">
  <sheetPr>
    <tabColor rgb="FFE5E5FF"/>
  </sheetPr>
  <dimension ref="A1:C41"/>
  <sheetViews>
    <sheetView zoomScaleNormal="100" workbookViewId="0">
      <selection activeCell="B1" sqref="B1"/>
    </sheetView>
  </sheetViews>
  <sheetFormatPr defaultRowHeight="16.5"/>
  <cols>
    <col min="1" max="1" width="93.5" style="100" customWidth="1"/>
    <col min="2" max="16384" width="9" style="100"/>
  </cols>
  <sheetData>
    <row r="1" spans="1:3" ht="19.5">
      <c r="A1" s="99" t="s">
        <v>381</v>
      </c>
      <c r="B1" s="125" t="s">
        <v>13</v>
      </c>
    </row>
    <row r="2" spans="1:3" ht="19.5">
      <c r="A2" s="110" t="s">
        <v>361</v>
      </c>
    </row>
    <row r="3" spans="1:3" ht="19.5">
      <c r="A3" s="110" t="s">
        <v>362</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18.75">
      <c r="A14" s="104" t="s">
        <v>363</v>
      </c>
    </row>
    <row r="15" spans="1:3" ht="39">
      <c r="A15" s="105" t="s">
        <v>364</v>
      </c>
    </row>
    <row r="16" spans="1:3" ht="19.5">
      <c r="A16" s="103" t="s">
        <v>19</v>
      </c>
    </row>
    <row r="17" spans="1:1" ht="39">
      <c r="A17" s="105" t="s">
        <v>365</v>
      </c>
    </row>
    <row r="18" spans="1:1" ht="39">
      <c r="A18" s="105" t="s">
        <v>366</v>
      </c>
    </row>
    <row r="19" spans="1:1" ht="19.5">
      <c r="A19" s="105" t="s">
        <v>367</v>
      </c>
    </row>
    <row r="20" spans="1:1" ht="19.5">
      <c r="A20" s="105" t="s">
        <v>368</v>
      </c>
    </row>
    <row r="21" spans="1:1" ht="19.5">
      <c r="A21" s="105" t="s">
        <v>369</v>
      </c>
    </row>
    <row r="22" spans="1:1" ht="19.5">
      <c r="A22" s="105" t="s">
        <v>370</v>
      </c>
    </row>
    <row r="23" spans="1:1" ht="19.5">
      <c r="A23" s="105" t="s">
        <v>371</v>
      </c>
    </row>
    <row r="24" spans="1:1" ht="19.5">
      <c r="A24" s="105" t="s">
        <v>372</v>
      </c>
    </row>
    <row r="25" spans="1:1" ht="19.5">
      <c r="A25" s="105" t="s">
        <v>373</v>
      </c>
    </row>
    <row r="26" spans="1:1" ht="19.5">
      <c r="A26" s="105" t="s">
        <v>374</v>
      </c>
    </row>
    <row r="27" spans="1:1" ht="19.5">
      <c r="A27" s="105" t="s">
        <v>375</v>
      </c>
    </row>
    <row r="28" spans="1:1" ht="19.5">
      <c r="A28" s="105" t="s">
        <v>376</v>
      </c>
    </row>
    <row r="29" spans="1:1" ht="19.5">
      <c r="A29" s="103" t="s">
        <v>377</v>
      </c>
    </row>
    <row r="30" spans="1:1" ht="39">
      <c r="A30" s="105" t="s">
        <v>378</v>
      </c>
    </row>
    <row r="31" spans="1:1" ht="19.5">
      <c r="A31" s="103" t="s">
        <v>286</v>
      </c>
    </row>
    <row r="32" spans="1:1" ht="19.5">
      <c r="A32" s="103" t="s">
        <v>287</v>
      </c>
    </row>
    <row r="33" spans="1:1" ht="19.5">
      <c r="A33" s="103" t="s">
        <v>21</v>
      </c>
    </row>
    <row r="34" spans="1:1" ht="19.5">
      <c r="A34" s="102" t="s">
        <v>22</v>
      </c>
    </row>
    <row r="35" spans="1:1" ht="39">
      <c r="A35" s="105" t="s">
        <v>776</v>
      </c>
    </row>
    <row r="36" spans="1:1" ht="39" customHeight="1">
      <c r="A36" s="105" t="s">
        <v>380</v>
      </c>
    </row>
    <row r="37" spans="1:1" ht="19.5">
      <c r="A37" s="102" t="s">
        <v>23</v>
      </c>
    </row>
    <row r="38" spans="1:1" ht="19.5">
      <c r="A38" s="105" t="s">
        <v>341</v>
      </c>
    </row>
    <row r="39" spans="1:1" ht="19.5">
      <c r="A39" s="105" t="s">
        <v>145</v>
      </c>
    </row>
    <row r="40" spans="1:1" ht="39">
      <c r="A40" s="107" t="s">
        <v>97</v>
      </c>
    </row>
    <row r="41" spans="1:1" ht="20.25" thickBot="1">
      <c r="A41" s="108" t="s">
        <v>25</v>
      </c>
    </row>
  </sheetData>
  <phoneticPr fontId="44" type="noConversion"/>
  <hyperlinks>
    <hyperlink ref="B1" location="預告統計資料發布時間表!A1" display="回發布時間表" xr:uid="{42E5FB74-E0D6-4424-AF39-E3EB9E77A45A}"/>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8FA09-B0F0-4568-826F-CD37C631FC16}">
  <sheetPr>
    <tabColor rgb="FFE5E5FF"/>
  </sheetPr>
  <dimension ref="A1:C33"/>
  <sheetViews>
    <sheetView workbookViewId="0">
      <selection activeCell="B1" sqref="B1"/>
    </sheetView>
  </sheetViews>
  <sheetFormatPr defaultRowHeight="16.5"/>
  <cols>
    <col min="1" max="1" width="93.5" style="100" customWidth="1"/>
    <col min="2" max="16384" width="9" style="100"/>
  </cols>
  <sheetData>
    <row r="1" spans="1:3" ht="19.5">
      <c r="A1" s="99" t="s">
        <v>396</v>
      </c>
      <c r="B1" s="125" t="s">
        <v>13</v>
      </c>
    </row>
    <row r="2" spans="1:3" ht="19.5">
      <c r="A2" s="110" t="s">
        <v>361</v>
      </c>
    </row>
    <row r="3" spans="1:3" ht="19.5">
      <c r="A3" s="110" t="s">
        <v>383</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37.5">
      <c r="A14" s="104" t="s">
        <v>384</v>
      </c>
    </row>
    <row r="15" spans="1:3" ht="39">
      <c r="A15" s="115" t="s">
        <v>385</v>
      </c>
    </row>
    <row r="16" spans="1:3" ht="19.5">
      <c r="A16" s="113" t="s">
        <v>19</v>
      </c>
    </row>
    <row r="17" spans="1:1" ht="19.5">
      <c r="A17" s="115" t="s">
        <v>386</v>
      </c>
    </row>
    <row r="18" spans="1:1" ht="19.5">
      <c r="A18" s="115" t="s">
        <v>387</v>
      </c>
    </row>
    <row r="19" spans="1:1" ht="39">
      <c r="A19" s="115" t="s">
        <v>388</v>
      </c>
    </row>
    <row r="20" spans="1:1" ht="19.5">
      <c r="A20" s="115" t="s">
        <v>389</v>
      </c>
    </row>
    <row r="21" spans="1:1" ht="19.5">
      <c r="A21" s="113" t="s">
        <v>390</v>
      </c>
    </row>
    <row r="22" spans="1:1" ht="58.5">
      <c r="A22" s="115" t="s">
        <v>391</v>
      </c>
    </row>
    <row r="23" spans="1:1" ht="19.5">
      <c r="A23" s="113" t="s">
        <v>392</v>
      </c>
    </row>
    <row r="24" spans="1:1" ht="19.5">
      <c r="A24" s="113" t="s">
        <v>287</v>
      </c>
    </row>
    <row r="25" spans="1:1" ht="19.5">
      <c r="A25" s="113" t="s">
        <v>21</v>
      </c>
    </row>
    <row r="26" spans="1:1" ht="19.5">
      <c r="A26" s="114" t="s">
        <v>22</v>
      </c>
    </row>
    <row r="27" spans="1:1" ht="39" customHeight="1">
      <c r="A27" s="115" t="s">
        <v>777</v>
      </c>
    </row>
    <row r="28" spans="1:1" ht="39">
      <c r="A28" s="115" t="s">
        <v>393</v>
      </c>
    </row>
    <row r="29" spans="1:1" ht="19.5">
      <c r="A29" s="114" t="s">
        <v>23</v>
      </c>
    </row>
    <row r="30" spans="1:1" ht="19.5">
      <c r="A30" s="115" t="s">
        <v>394</v>
      </c>
    </row>
    <row r="31" spans="1:1" ht="19.5">
      <c r="A31" s="115" t="s">
        <v>395</v>
      </c>
    </row>
    <row r="32" spans="1:1" ht="39">
      <c r="A32" s="116" t="s">
        <v>24</v>
      </c>
    </row>
    <row r="33" spans="1:1" ht="20.25" thickBot="1">
      <c r="A33" s="122" t="s">
        <v>25</v>
      </c>
    </row>
  </sheetData>
  <phoneticPr fontId="44" type="noConversion"/>
  <hyperlinks>
    <hyperlink ref="B1" location="預告統計資料發布時間表!A1" display="回發布時間表" xr:uid="{26DE4C94-564A-4CFE-AD0D-EBB5BFBF9C2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5CF17-D6B3-4B48-BED5-CF9BA08F9BD3}">
  <sheetPr>
    <tabColor theme="9" tint="0.79998168889431442"/>
  </sheetPr>
  <dimension ref="A1:B36"/>
  <sheetViews>
    <sheetView zoomScaleNormal="100" zoomScaleSheetLayoutView="83" workbookViewId="0">
      <selection activeCell="B1" sqref="B1"/>
    </sheetView>
  </sheetViews>
  <sheetFormatPr defaultRowHeight="16.5"/>
  <cols>
    <col min="1" max="1" width="93.5" style="100" customWidth="1"/>
    <col min="2" max="16384" width="9" style="100"/>
  </cols>
  <sheetData>
    <row r="1" spans="1:2" ht="19.5">
      <c r="A1" s="99" t="s">
        <v>105</v>
      </c>
      <c r="B1" s="78" t="s">
        <v>13</v>
      </c>
    </row>
    <row r="2" spans="1:2" ht="19.5">
      <c r="A2" s="101" t="s">
        <v>14</v>
      </c>
    </row>
    <row r="3" spans="1:2" ht="19.5">
      <c r="A3" s="110" t="s">
        <v>102</v>
      </c>
    </row>
    <row r="4" spans="1:2" ht="19.5">
      <c r="A4" s="111" t="s">
        <v>15</v>
      </c>
    </row>
    <row r="5" spans="1:2" ht="19.5">
      <c r="A5" s="109" t="s">
        <v>103</v>
      </c>
    </row>
    <row r="6" spans="1:2" ht="19.5">
      <c r="A6" s="109" t="s">
        <v>104</v>
      </c>
    </row>
    <row r="7" spans="1:2" ht="19.5">
      <c r="A7" s="109" t="s">
        <v>98</v>
      </c>
    </row>
    <row r="8" spans="1:2" ht="19.5">
      <c r="A8" s="109" t="s">
        <v>99</v>
      </c>
    </row>
    <row r="9" spans="1:2" ht="19.5">
      <c r="A9" s="109" t="s">
        <v>100</v>
      </c>
    </row>
    <row r="10" spans="1:2" ht="19.5">
      <c r="A10" s="102" t="s">
        <v>17</v>
      </c>
    </row>
    <row r="11" spans="1:2" ht="19.5">
      <c r="A11" s="103" t="s">
        <v>83</v>
      </c>
    </row>
    <row r="12" spans="1:2" ht="78">
      <c r="A12" s="106" t="s">
        <v>101</v>
      </c>
    </row>
    <row r="13" spans="1:2" ht="19.5">
      <c r="A13" s="102" t="s">
        <v>18</v>
      </c>
    </row>
    <row r="14" spans="1:2" ht="18.75">
      <c r="A14" s="104" t="s">
        <v>106</v>
      </c>
    </row>
    <row r="15" spans="1:2" ht="39">
      <c r="A15" s="105" t="s">
        <v>84</v>
      </c>
    </row>
    <row r="16" spans="1:2" ht="19.5">
      <c r="A16" s="103" t="s">
        <v>19</v>
      </c>
    </row>
    <row r="17" spans="1:1" ht="19.5">
      <c r="A17" s="106" t="s">
        <v>85</v>
      </c>
    </row>
    <row r="18" spans="1:1" ht="19.5">
      <c r="A18" s="106" t="s">
        <v>86</v>
      </c>
    </row>
    <row r="19" spans="1:1" ht="39">
      <c r="A19" s="106" t="s">
        <v>87</v>
      </c>
    </row>
    <row r="20" spans="1:1" ht="19.5">
      <c r="A20" s="106" t="s">
        <v>88</v>
      </c>
    </row>
    <row r="21" spans="1:1" ht="19.5">
      <c r="A21" s="106" t="s">
        <v>89</v>
      </c>
    </row>
    <row r="22" spans="1:1" ht="39">
      <c r="A22" s="106" t="s">
        <v>90</v>
      </c>
    </row>
    <row r="23" spans="1:1" ht="78">
      <c r="A23" s="106" t="s">
        <v>772</v>
      </c>
    </row>
    <row r="24" spans="1:1" ht="19.5">
      <c r="A24" s="103" t="s">
        <v>20</v>
      </c>
    </row>
    <row r="25" spans="1:1" ht="39">
      <c r="A25" s="105" t="s">
        <v>91</v>
      </c>
    </row>
    <row r="26" spans="1:1" ht="19.5">
      <c r="A26" s="103" t="s">
        <v>92</v>
      </c>
    </row>
    <row r="27" spans="1:1" ht="19.5">
      <c r="A27" s="103" t="s">
        <v>771</v>
      </c>
    </row>
    <row r="28" spans="1:1" ht="19.5">
      <c r="A28" s="103" t="s">
        <v>21</v>
      </c>
    </row>
    <row r="29" spans="1:1" ht="19.5">
      <c r="A29" s="102" t="s">
        <v>22</v>
      </c>
    </row>
    <row r="30" spans="1:1" ht="58.5">
      <c r="A30" s="105" t="s">
        <v>770</v>
      </c>
    </row>
    <row r="31" spans="1:1" ht="39">
      <c r="A31" s="105" t="s">
        <v>94</v>
      </c>
    </row>
    <row r="32" spans="1:1" ht="19.5">
      <c r="A32" s="102" t="s">
        <v>23</v>
      </c>
    </row>
    <row r="33" spans="1:1" ht="39">
      <c r="A33" s="105" t="s">
        <v>95</v>
      </c>
    </row>
    <row r="34" spans="1:1" ht="39">
      <c r="A34" s="105" t="s">
        <v>96</v>
      </c>
    </row>
    <row r="35" spans="1:1" ht="39">
      <c r="A35" s="107" t="s">
        <v>97</v>
      </c>
    </row>
    <row r="36" spans="1:1" ht="20.25" thickBot="1">
      <c r="A36" s="108" t="s">
        <v>25</v>
      </c>
    </row>
  </sheetData>
  <phoneticPr fontId="44" type="noConversion"/>
  <hyperlinks>
    <hyperlink ref="B1" location="預告統計資料發布時間表!A1" display="回發布時間表" xr:uid="{4409C09B-7390-498A-B13F-A636D1A70A9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A5F8D-61DC-4628-B9C3-FECEC94A37A4}">
  <sheetPr>
    <tabColor rgb="FFE5E5FF"/>
  </sheetPr>
  <dimension ref="A1:C33"/>
  <sheetViews>
    <sheetView workbookViewId="0">
      <selection activeCell="B1" sqref="B1"/>
    </sheetView>
  </sheetViews>
  <sheetFormatPr defaultRowHeight="16.5"/>
  <cols>
    <col min="1" max="1" width="93.5" style="100" customWidth="1"/>
    <col min="2" max="16384" width="9" style="100"/>
  </cols>
  <sheetData>
    <row r="1" spans="1:3" ht="19.5">
      <c r="A1" s="99" t="s">
        <v>405</v>
      </c>
      <c r="B1" s="125" t="s">
        <v>13</v>
      </c>
    </row>
    <row r="2" spans="1:3" ht="19.5">
      <c r="A2" s="110" t="s">
        <v>361</v>
      </c>
    </row>
    <row r="3" spans="1:3" ht="19.5">
      <c r="A3" s="110" t="s">
        <v>397</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37.5">
      <c r="A14" s="104" t="s">
        <v>398</v>
      </c>
    </row>
    <row r="15" spans="1:3" ht="39">
      <c r="A15" s="105" t="s">
        <v>364</v>
      </c>
    </row>
    <row r="16" spans="1:3" ht="19.5">
      <c r="A16" s="103" t="s">
        <v>19</v>
      </c>
    </row>
    <row r="17" spans="1:1" ht="58.5">
      <c r="A17" s="105" t="s">
        <v>399</v>
      </c>
    </row>
    <row r="18" spans="1:1" ht="39">
      <c r="A18" s="105" t="s">
        <v>400</v>
      </c>
    </row>
    <row r="19" spans="1:1" ht="19.5">
      <c r="A19" s="105" t="s">
        <v>401</v>
      </c>
    </row>
    <row r="20" spans="1:1" ht="58.5">
      <c r="A20" s="105" t="s">
        <v>402</v>
      </c>
    </row>
    <row r="21" spans="1:1" ht="19.5">
      <c r="A21" s="103" t="s">
        <v>403</v>
      </c>
    </row>
    <row r="22" spans="1:1" ht="58.5">
      <c r="A22" s="105" t="s">
        <v>404</v>
      </c>
    </row>
    <row r="23" spans="1:1" ht="19.5">
      <c r="A23" s="103" t="s">
        <v>286</v>
      </c>
    </row>
    <row r="24" spans="1:1" ht="19.5">
      <c r="A24" s="103" t="s">
        <v>287</v>
      </c>
    </row>
    <row r="25" spans="1:1" ht="19.5">
      <c r="A25" s="103" t="s">
        <v>21</v>
      </c>
    </row>
    <row r="26" spans="1:1" ht="19.5">
      <c r="A26" s="102" t="s">
        <v>22</v>
      </c>
    </row>
    <row r="27" spans="1:1" ht="39">
      <c r="A27" s="105" t="s">
        <v>778</v>
      </c>
    </row>
    <row r="28" spans="1:1" ht="39" customHeight="1">
      <c r="A28" s="105" t="s">
        <v>380</v>
      </c>
    </row>
    <row r="29" spans="1:1" ht="19.5">
      <c r="A29" s="102" t="s">
        <v>23</v>
      </c>
    </row>
    <row r="30" spans="1:1" ht="19.5">
      <c r="A30" s="105" t="s">
        <v>341</v>
      </c>
    </row>
    <row r="31" spans="1:1" ht="19.5">
      <c r="A31" s="105" t="s">
        <v>145</v>
      </c>
    </row>
    <row r="32" spans="1:1" ht="39">
      <c r="A32" s="107" t="s">
        <v>97</v>
      </c>
    </row>
    <row r="33" spans="1:1" ht="20.25" thickBot="1">
      <c r="A33" s="108" t="s">
        <v>25</v>
      </c>
    </row>
  </sheetData>
  <phoneticPr fontId="44" type="noConversion"/>
  <hyperlinks>
    <hyperlink ref="B1" location="預告統計資料發布時間表!A1" display="回發布時間表" xr:uid="{9F9D8F33-7DEA-40D6-9AC6-DA0CC41BCBD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47F9-0F42-46D4-9BA9-6A1E5BBC76C7}">
  <sheetPr>
    <tabColor rgb="FFE5E5FF"/>
  </sheetPr>
  <dimension ref="A1:C33"/>
  <sheetViews>
    <sheetView workbookViewId="0">
      <selection activeCell="A28" sqref="A28"/>
    </sheetView>
  </sheetViews>
  <sheetFormatPr defaultRowHeight="16.5"/>
  <cols>
    <col min="1" max="1" width="93.5" style="100" customWidth="1"/>
    <col min="2" max="16384" width="9" style="100"/>
  </cols>
  <sheetData>
    <row r="1" spans="1:3" ht="19.5">
      <c r="A1" s="99" t="s">
        <v>414</v>
      </c>
      <c r="B1" s="125" t="s">
        <v>13</v>
      </c>
    </row>
    <row r="2" spans="1:3" ht="19.5">
      <c r="A2" s="110" t="s">
        <v>361</v>
      </c>
    </row>
    <row r="3" spans="1:3" ht="19.5">
      <c r="A3" s="110" t="s">
        <v>406</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37.5">
      <c r="A14" s="121" t="s">
        <v>407</v>
      </c>
    </row>
    <row r="15" spans="1:3" ht="39">
      <c r="A15" s="115" t="s">
        <v>385</v>
      </c>
    </row>
    <row r="16" spans="1:3" ht="19.5">
      <c r="A16" s="113" t="s">
        <v>19</v>
      </c>
    </row>
    <row r="17" spans="1:1" ht="19.5">
      <c r="A17" s="113" t="s">
        <v>408</v>
      </c>
    </row>
    <row r="18" spans="1:1" ht="19.5">
      <c r="A18" s="113" t="s">
        <v>409</v>
      </c>
    </row>
    <row r="19" spans="1:1" ht="19.5">
      <c r="A19" s="113" t="s">
        <v>410</v>
      </c>
    </row>
    <row r="20" spans="1:1" ht="117">
      <c r="A20" s="115" t="s">
        <v>411</v>
      </c>
    </row>
    <row r="21" spans="1:1" ht="19.5">
      <c r="A21" s="113" t="s">
        <v>412</v>
      </c>
    </row>
    <row r="22" spans="1:1" ht="58.5">
      <c r="A22" s="115" t="s">
        <v>413</v>
      </c>
    </row>
    <row r="23" spans="1:1" ht="19.5">
      <c r="A23" s="113" t="s">
        <v>392</v>
      </c>
    </row>
    <row r="24" spans="1:1" ht="19.5">
      <c r="A24" s="113" t="s">
        <v>287</v>
      </c>
    </row>
    <row r="25" spans="1:1" ht="19.5">
      <c r="A25" s="113" t="s">
        <v>21</v>
      </c>
    </row>
    <row r="26" spans="1:1" ht="19.5">
      <c r="A26" s="114" t="s">
        <v>22</v>
      </c>
    </row>
    <row r="27" spans="1:1" ht="39" customHeight="1">
      <c r="A27" s="115" t="s">
        <v>779</v>
      </c>
    </row>
    <row r="28" spans="1:1" ht="39">
      <c r="A28" s="115" t="s">
        <v>393</v>
      </c>
    </row>
    <row r="29" spans="1:1" ht="19.5">
      <c r="A29" s="114" t="s">
        <v>23</v>
      </c>
    </row>
    <row r="30" spans="1:1" ht="19.5">
      <c r="A30" s="115" t="s">
        <v>394</v>
      </c>
    </row>
    <row r="31" spans="1:1" ht="19.5">
      <c r="A31" s="115" t="s">
        <v>395</v>
      </c>
    </row>
    <row r="32" spans="1:1" ht="39">
      <c r="A32" s="116" t="s">
        <v>24</v>
      </c>
    </row>
    <row r="33" spans="1:1" ht="20.25" thickBot="1">
      <c r="A33" s="122" t="s">
        <v>25</v>
      </c>
    </row>
  </sheetData>
  <phoneticPr fontId="44" type="noConversion"/>
  <hyperlinks>
    <hyperlink ref="B1" location="預告統計資料發布時間表!A1" display="回發布時間表" xr:uid="{DB300D07-05A4-4096-8E8A-165AF7A97FE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2E8DA-D501-420D-AE1C-B2AC8AC3144A}">
  <sheetPr>
    <tabColor rgb="FFE5E5FF"/>
  </sheetPr>
  <dimension ref="A1:C34"/>
  <sheetViews>
    <sheetView workbookViewId="0">
      <selection activeCell="B1" sqref="B1"/>
    </sheetView>
  </sheetViews>
  <sheetFormatPr defaultRowHeight="16.5"/>
  <cols>
    <col min="1" max="1" width="93.5" style="100" customWidth="1"/>
    <col min="2" max="16384" width="9" style="100"/>
  </cols>
  <sheetData>
    <row r="1" spans="1:3" ht="19.5">
      <c r="A1" s="99" t="s">
        <v>424</v>
      </c>
      <c r="B1" s="125" t="s">
        <v>13</v>
      </c>
    </row>
    <row r="2" spans="1:3" ht="19.5">
      <c r="A2" s="110" t="s">
        <v>361</v>
      </c>
    </row>
    <row r="3" spans="1:3" ht="19.5">
      <c r="A3" s="110" t="s">
        <v>415</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18.75">
      <c r="A14" s="121" t="s">
        <v>416</v>
      </c>
    </row>
    <row r="15" spans="1:3" ht="39">
      <c r="A15" s="115" t="s">
        <v>385</v>
      </c>
    </row>
    <row r="16" spans="1:3" ht="19.5">
      <c r="A16" s="113" t="s">
        <v>19</v>
      </c>
    </row>
    <row r="17" spans="1:1" ht="19.5">
      <c r="A17" s="115" t="s">
        <v>417</v>
      </c>
    </row>
    <row r="18" spans="1:1" ht="58.5">
      <c r="A18" s="115" t="s">
        <v>418</v>
      </c>
    </row>
    <row r="19" spans="1:1" ht="19.5">
      <c r="A19" s="115" t="s">
        <v>419</v>
      </c>
    </row>
    <row r="20" spans="1:1" ht="19.5">
      <c r="A20" s="115" t="s">
        <v>420</v>
      </c>
    </row>
    <row r="21" spans="1:1" ht="39">
      <c r="A21" s="115" t="s">
        <v>421</v>
      </c>
    </row>
    <row r="22" spans="1:1" ht="19.5">
      <c r="A22" s="113" t="s">
        <v>422</v>
      </c>
    </row>
    <row r="23" spans="1:1" ht="97.5">
      <c r="A23" s="115" t="s">
        <v>423</v>
      </c>
    </row>
    <row r="24" spans="1:1" ht="19.5">
      <c r="A24" s="113" t="s">
        <v>392</v>
      </c>
    </row>
    <row r="25" spans="1:1" ht="19.5">
      <c r="A25" s="113" t="s">
        <v>287</v>
      </c>
    </row>
    <row r="26" spans="1:1" ht="19.5">
      <c r="A26" s="113" t="s">
        <v>21</v>
      </c>
    </row>
    <row r="27" spans="1:1" ht="39" customHeight="1">
      <c r="A27" s="114" t="s">
        <v>22</v>
      </c>
    </row>
    <row r="28" spans="1:1" ht="39">
      <c r="A28" s="115" t="s">
        <v>779</v>
      </c>
    </row>
    <row r="29" spans="1:1" ht="39">
      <c r="A29" s="115" t="s">
        <v>393</v>
      </c>
    </row>
    <row r="30" spans="1:1" ht="19.5">
      <c r="A30" s="114" t="s">
        <v>23</v>
      </c>
    </row>
    <row r="31" spans="1:1" ht="19.5">
      <c r="A31" s="115" t="s">
        <v>394</v>
      </c>
    </row>
    <row r="32" spans="1:1" ht="19.5">
      <c r="A32" s="115" t="s">
        <v>395</v>
      </c>
    </row>
    <row r="33" spans="1:1" ht="39">
      <c r="A33" s="116" t="s">
        <v>24</v>
      </c>
    </row>
    <row r="34" spans="1:1" ht="20.25" thickBot="1">
      <c r="A34" s="122" t="s">
        <v>25</v>
      </c>
    </row>
  </sheetData>
  <phoneticPr fontId="44" type="noConversion"/>
  <hyperlinks>
    <hyperlink ref="B1" location="預告統計資料發布時間表!A1" display="回發布時間表" xr:uid="{72B1C6A4-BB0E-47DB-AC5F-9EC63896925F}"/>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B8076-3E40-4695-8DFA-68E512959E68}">
  <sheetPr>
    <tabColor rgb="FFFFF7FF"/>
  </sheetPr>
  <dimension ref="A1:C34"/>
  <sheetViews>
    <sheetView topLeftCell="A22" workbookViewId="0"/>
  </sheetViews>
  <sheetFormatPr defaultRowHeight="16.5"/>
  <cols>
    <col min="1" max="1" width="93.5" style="100" customWidth="1"/>
    <col min="2" max="16384" width="9" style="100"/>
  </cols>
  <sheetData>
    <row r="1" spans="1:3" ht="19.5">
      <c r="A1" s="99" t="s">
        <v>439</v>
      </c>
      <c r="B1" s="125" t="s">
        <v>13</v>
      </c>
    </row>
    <row r="2" spans="1:3" ht="19.5">
      <c r="A2" s="110" t="s">
        <v>425</v>
      </c>
    </row>
    <row r="3" spans="1:3" ht="19.5">
      <c r="A3" s="110" t="s">
        <v>426</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18.75">
      <c r="A14" s="104" t="s">
        <v>427</v>
      </c>
    </row>
    <row r="15" spans="1:3" ht="19.5">
      <c r="A15" s="105" t="s">
        <v>428</v>
      </c>
    </row>
    <row r="16" spans="1:3" ht="19.5">
      <c r="A16" s="103" t="s">
        <v>19</v>
      </c>
    </row>
    <row r="17" spans="1:1" ht="19.5">
      <c r="A17" s="105" t="s">
        <v>429</v>
      </c>
    </row>
    <row r="18" spans="1:1" ht="19.5">
      <c r="A18" s="105" t="s">
        <v>430</v>
      </c>
    </row>
    <row r="19" spans="1:1" ht="58.5">
      <c r="A19" s="105" t="s">
        <v>431</v>
      </c>
    </row>
    <row r="20" spans="1:1" ht="19.5">
      <c r="A20" s="105" t="s">
        <v>432</v>
      </c>
    </row>
    <row r="21" spans="1:1" ht="39">
      <c r="A21" s="105" t="s">
        <v>433</v>
      </c>
    </row>
    <row r="22" spans="1:1" ht="19.5">
      <c r="A22" s="103" t="s">
        <v>434</v>
      </c>
    </row>
    <row r="23" spans="1:1" ht="19.5">
      <c r="A23" s="103" t="s">
        <v>435</v>
      </c>
    </row>
    <row r="24" spans="1:1" ht="19.5">
      <c r="A24" s="103" t="s">
        <v>286</v>
      </c>
    </row>
    <row r="25" spans="1:1" ht="19.5">
      <c r="A25" s="103" t="s">
        <v>338</v>
      </c>
    </row>
    <row r="26" spans="1:1" ht="19.5">
      <c r="A26" s="103" t="s">
        <v>21</v>
      </c>
    </row>
    <row r="27" spans="1:1" ht="19.5">
      <c r="A27" s="102" t="s">
        <v>22</v>
      </c>
    </row>
    <row r="28" spans="1:1" ht="39">
      <c r="A28" s="105" t="s">
        <v>436</v>
      </c>
    </row>
    <row r="29" spans="1:1" ht="39" customHeight="1">
      <c r="A29" s="105" t="s">
        <v>437</v>
      </c>
    </row>
    <row r="30" spans="1:1" ht="19.5">
      <c r="A30" s="102" t="s">
        <v>23</v>
      </c>
    </row>
    <row r="31" spans="1:1" ht="19.5">
      <c r="A31" s="105" t="s">
        <v>341</v>
      </c>
    </row>
    <row r="32" spans="1:1" ht="19.5">
      <c r="A32" s="105" t="s">
        <v>438</v>
      </c>
    </row>
    <row r="33" spans="1:1" ht="39">
      <c r="A33" s="107" t="s">
        <v>97</v>
      </c>
    </row>
    <row r="34" spans="1:1" ht="20.25" thickBot="1">
      <c r="A34" s="108" t="s">
        <v>25</v>
      </c>
    </row>
  </sheetData>
  <phoneticPr fontId="44" type="noConversion"/>
  <hyperlinks>
    <hyperlink ref="B1" location="預告統計資料發布時間表!A1" display="回發布時間表" xr:uid="{75B7452B-7EF2-4505-9EAE-7FDD8B53EF1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ACE6-7E7A-404F-91B7-ABEE57534CA8}">
  <sheetPr>
    <tabColor rgb="FFFFF7FF"/>
  </sheetPr>
  <dimension ref="A1:C31"/>
  <sheetViews>
    <sheetView topLeftCell="A16" zoomScaleNormal="100" zoomScaleSheetLayoutView="83" workbookViewId="0">
      <selection activeCell="B1" sqref="B1"/>
    </sheetView>
  </sheetViews>
  <sheetFormatPr defaultRowHeight="16.5"/>
  <cols>
    <col min="1" max="1" width="93.5" style="100" customWidth="1"/>
    <col min="2" max="16384" width="9" style="100"/>
  </cols>
  <sheetData>
    <row r="1" spans="1:3" ht="19.5">
      <c r="A1" s="99" t="s">
        <v>448</v>
      </c>
      <c r="B1" s="125" t="s">
        <v>13</v>
      </c>
    </row>
    <row r="2" spans="1:3" ht="19.5">
      <c r="A2" s="110" t="s">
        <v>425</v>
      </c>
    </row>
    <row r="3" spans="1:3" ht="19.5">
      <c r="A3" s="110" t="s">
        <v>440</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18.75">
      <c r="A14" s="130" t="s">
        <v>441</v>
      </c>
    </row>
    <row r="15" spans="1:3" ht="19.5">
      <c r="A15" s="105" t="s">
        <v>442</v>
      </c>
    </row>
    <row r="16" spans="1:3" ht="19.5">
      <c r="A16" s="103" t="s">
        <v>19</v>
      </c>
    </row>
    <row r="17" spans="1:1" ht="19.5">
      <c r="A17" s="105" t="s">
        <v>443</v>
      </c>
    </row>
    <row r="18" spans="1:1" ht="39">
      <c r="A18" s="105" t="s">
        <v>444</v>
      </c>
    </row>
    <row r="19" spans="1:1" ht="19.5">
      <c r="A19" s="103" t="s">
        <v>445</v>
      </c>
    </row>
    <row r="20" spans="1:1" ht="39">
      <c r="A20" s="105" t="s">
        <v>446</v>
      </c>
    </row>
    <row r="21" spans="1:1" ht="19.5">
      <c r="A21" s="103" t="s">
        <v>286</v>
      </c>
    </row>
    <row r="22" spans="1:1" ht="19.5">
      <c r="A22" s="103" t="s">
        <v>338</v>
      </c>
    </row>
    <row r="23" spans="1:1" ht="19.5">
      <c r="A23" s="103" t="s">
        <v>21</v>
      </c>
    </row>
    <row r="24" spans="1:1" ht="19.5">
      <c r="A24" s="102" t="s">
        <v>22</v>
      </c>
    </row>
    <row r="25" spans="1:1" ht="39">
      <c r="A25" s="105" t="s">
        <v>447</v>
      </c>
    </row>
    <row r="26" spans="1:1" ht="39" customHeight="1">
      <c r="A26" s="105" t="s">
        <v>380</v>
      </c>
    </row>
    <row r="27" spans="1:1" ht="19.5">
      <c r="A27" s="102" t="s">
        <v>23</v>
      </c>
    </row>
    <row r="28" spans="1:1" ht="19.5">
      <c r="A28" s="105" t="s">
        <v>341</v>
      </c>
    </row>
    <row r="29" spans="1:1" ht="19.5">
      <c r="A29" s="105" t="s">
        <v>438</v>
      </c>
    </row>
    <row r="30" spans="1:1" ht="39">
      <c r="A30" s="107" t="s">
        <v>97</v>
      </c>
    </row>
    <row r="31" spans="1:1" ht="20.25" thickBot="1">
      <c r="A31" s="108" t="s">
        <v>25</v>
      </c>
    </row>
  </sheetData>
  <phoneticPr fontId="44" type="noConversion"/>
  <hyperlinks>
    <hyperlink ref="B1" location="預告統計資料發布時間表!A1" display="回發布時間表" xr:uid="{57961FD8-75C1-4C74-A498-0014D67B1D22}"/>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F8EE-89A2-495A-A264-93C811ED4EFF}">
  <sheetPr>
    <tabColor rgb="FFFFF7FF"/>
  </sheetPr>
  <dimension ref="A1:C34"/>
  <sheetViews>
    <sheetView topLeftCell="A22" zoomScaleNormal="100" zoomScaleSheetLayoutView="83" workbookViewId="0">
      <selection activeCell="B1" sqref="B1"/>
    </sheetView>
  </sheetViews>
  <sheetFormatPr defaultRowHeight="16.5"/>
  <cols>
    <col min="1" max="1" width="93.5" style="100" customWidth="1"/>
    <col min="2" max="16384" width="9" style="100"/>
  </cols>
  <sheetData>
    <row r="1" spans="1:3" ht="19.5">
      <c r="A1" s="99" t="s">
        <v>460</v>
      </c>
      <c r="B1" s="125" t="s">
        <v>13</v>
      </c>
    </row>
    <row r="2" spans="1:3" ht="19.5">
      <c r="A2" s="110" t="s">
        <v>425</v>
      </c>
    </row>
    <row r="3" spans="1:3" ht="19.5">
      <c r="A3" s="110" t="s">
        <v>449</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18.75">
      <c r="A14" s="130" t="s">
        <v>450</v>
      </c>
    </row>
    <row r="15" spans="1:3" ht="39">
      <c r="A15" s="105" t="s">
        <v>451</v>
      </c>
    </row>
    <row r="16" spans="1:3" ht="19.5">
      <c r="A16" s="103" t="s">
        <v>19</v>
      </c>
    </row>
    <row r="17" spans="1:1" ht="39">
      <c r="A17" s="105" t="s">
        <v>452</v>
      </c>
    </row>
    <row r="18" spans="1:1" ht="38.25" customHeight="1">
      <c r="A18" s="105" t="s">
        <v>453</v>
      </c>
    </row>
    <row r="19" spans="1:1" ht="19.5">
      <c r="A19" s="105" t="s">
        <v>454</v>
      </c>
    </row>
    <row r="20" spans="1:1" ht="19.5">
      <c r="A20" s="105" t="s">
        <v>455</v>
      </c>
    </row>
    <row r="21" spans="1:1" ht="39">
      <c r="A21" s="105" t="s">
        <v>456</v>
      </c>
    </row>
    <row r="22" spans="1:1" ht="19.5">
      <c r="A22" s="103" t="s">
        <v>457</v>
      </c>
    </row>
    <row r="23" spans="1:1" ht="39">
      <c r="A23" s="105" t="s">
        <v>458</v>
      </c>
    </row>
    <row r="24" spans="1:1" ht="19.5">
      <c r="A24" s="103" t="s">
        <v>286</v>
      </c>
    </row>
    <row r="25" spans="1:1" ht="19.5">
      <c r="A25" s="103" t="s">
        <v>338</v>
      </c>
    </row>
    <row r="26" spans="1:1" ht="19.5">
      <c r="A26" s="103" t="s">
        <v>21</v>
      </c>
    </row>
    <row r="27" spans="1:1" ht="19.5">
      <c r="A27" s="102" t="s">
        <v>22</v>
      </c>
    </row>
    <row r="28" spans="1:1" ht="39">
      <c r="A28" s="105" t="s">
        <v>436</v>
      </c>
    </row>
    <row r="29" spans="1:1" ht="39" customHeight="1">
      <c r="A29" s="105" t="s">
        <v>380</v>
      </c>
    </row>
    <row r="30" spans="1:1" ht="19.5">
      <c r="A30" s="102" t="s">
        <v>23</v>
      </c>
    </row>
    <row r="31" spans="1:1" ht="19.5">
      <c r="A31" s="105" t="s">
        <v>341</v>
      </c>
    </row>
    <row r="32" spans="1:1" ht="39">
      <c r="A32" s="105" t="s">
        <v>459</v>
      </c>
    </row>
    <row r="33" spans="1:1" ht="39">
      <c r="A33" s="107" t="s">
        <v>97</v>
      </c>
    </row>
    <row r="34" spans="1:1" ht="20.25" thickBot="1">
      <c r="A34" s="108" t="s">
        <v>25</v>
      </c>
    </row>
  </sheetData>
  <phoneticPr fontId="44" type="noConversion"/>
  <hyperlinks>
    <hyperlink ref="B1" location="預告統計資料發布時間表!A1" display="回發布時間表" xr:uid="{D42C0109-BBEE-4183-B44F-5361E92A9078}"/>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EF740-378E-478A-8466-B978FCF2D30C}">
  <sheetPr>
    <tabColor theme="6" tint="0.79998168889431442"/>
  </sheetPr>
  <dimension ref="A1:C42"/>
  <sheetViews>
    <sheetView workbookViewId="0">
      <selection activeCell="B1" sqref="B1"/>
    </sheetView>
  </sheetViews>
  <sheetFormatPr defaultRowHeight="16.5"/>
  <cols>
    <col min="1" max="1" width="94.875" style="100" customWidth="1"/>
    <col min="2" max="16384" width="9" style="100"/>
  </cols>
  <sheetData>
    <row r="1" spans="1:3" ht="19.5">
      <c r="A1" s="99" t="s">
        <v>485</v>
      </c>
      <c r="B1" s="125" t="s">
        <v>13</v>
      </c>
    </row>
    <row r="2" spans="1:3" ht="19.5">
      <c r="A2" s="110" t="s">
        <v>107</v>
      </c>
    </row>
    <row r="3" spans="1:3" ht="19.5">
      <c r="A3" s="110" t="s">
        <v>461</v>
      </c>
    </row>
    <row r="4" spans="1:3" ht="19.5">
      <c r="A4" s="111" t="s">
        <v>15</v>
      </c>
    </row>
    <row r="5" spans="1:3" ht="19.5">
      <c r="A5" s="118" t="s">
        <v>103</v>
      </c>
    </row>
    <row r="6" spans="1:3" ht="19.5">
      <c r="A6" s="118" t="s">
        <v>146</v>
      </c>
    </row>
    <row r="7" spans="1:3" ht="19.5">
      <c r="A7" s="118" t="s">
        <v>483</v>
      </c>
    </row>
    <row r="8" spans="1:3" ht="19.5">
      <c r="A8" s="118" t="s">
        <v>99</v>
      </c>
    </row>
    <row r="9" spans="1:3" ht="19.5">
      <c r="A9" s="118" t="s">
        <v>484</v>
      </c>
    </row>
    <row r="10" spans="1:3" ht="19.5">
      <c r="A10" s="119" t="s">
        <v>17</v>
      </c>
    </row>
    <row r="11" spans="1:3" ht="19.5">
      <c r="A11" s="118" t="s">
        <v>189</v>
      </c>
    </row>
    <row r="12" spans="1:3" ht="78">
      <c r="A12" s="120" t="s">
        <v>101</v>
      </c>
    </row>
    <row r="13" spans="1:3" ht="19.5">
      <c r="A13" s="102" t="s">
        <v>18</v>
      </c>
      <c r="C13" s="112"/>
    </row>
    <row r="14" spans="1:3" ht="39">
      <c r="A14" s="105" t="s">
        <v>462</v>
      </c>
    </row>
    <row r="15" spans="1:3" ht="19.5">
      <c r="A15" s="105" t="s">
        <v>463</v>
      </c>
    </row>
    <row r="16" spans="1:3" ht="19.5">
      <c r="A16" s="103" t="s">
        <v>464</v>
      </c>
    </row>
    <row r="17" spans="1:1" ht="19.5">
      <c r="A17" s="105" t="s">
        <v>465</v>
      </c>
    </row>
    <row r="18" spans="1:1" ht="58.5">
      <c r="A18" s="105" t="s">
        <v>466</v>
      </c>
    </row>
    <row r="19" spans="1:1" ht="19.5">
      <c r="A19" s="105" t="s">
        <v>467</v>
      </c>
    </row>
    <row r="20" spans="1:1" ht="19.5">
      <c r="A20" s="105" t="s">
        <v>468</v>
      </c>
    </row>
    <row r="21" spans="1:1" ht="19.5">
      <c r="A21" s="105" t="s">
        <v>469</v>
      </c>
    </row>
    <row r="22" spans="1:1" ht="39">
      <c r="A22" s="105" t="s">
        <v>470</v>
      </c>
    </row>
    <row r="23" spans="1:1" ht="39">
      <c r="A23" s="105" t="s">
        <v>471</v>
      </c>
    </row>
    <row r="24" spans="1:1" ht="78">
      <c r="A24" s="105" t="s">
        <v>472</v>
      </c>
    </row>
    <row r="25" spans="1:1" ht="39">
      <c r="A25" s="105" t="s">
        <v>473</v>
      </c>
    </row>
    <row r="26" spans="1:1" ht="19.5">
      <c r="A26" s="105" t="s">
        <v>474</v>
      </c>
    </row>
    <row r="27" spans="1:1" ht="39">
      <c r="A27" s="105" t="s">
        <v>475</v>
      </c>
    </row>
    <row r="28" spans="1:1" ht="39">
      <c r="A28" s="105" t="s">
        <v>476</v>
      </c>
    </row>
    <row r="29" spans="1:1" ht="39">
      <c r="A29" s="105" t="s">
        <v>477</v>
      </c>
    </row>
    <row r="30" spans="1:1" ht="19.5">
      <c r="A30" s="103" t="s">
        <v>478</v>
      </c>
    </row>
    <row r="31" spans="1:1" ht="58.5">
      <c r="A31" s="105" t="s">
        <v>479</v>
      </c>
    </row>
    <row r="32" spans="1:1" ht="19.5">
      <c r="A32" s="103" t="s">
        <v>480</v>
      </c>
    </row>
    <row r="33" spans="1:1" ht="19.5">
      <c r="A33" s="103" t="s">
        <v>93</v>
      </c>
    </row>
    <row r="34" spans="1:1" ht="19.5">
      <c r="A34" s="103" t="s">
        <v>21</v>
      </c>
    </row>
    <row r="35" spans="1:1" ht="19.5">
      <c r="A35" s="102" t="s">
        <v>22</v>
      </c>
    </row>
    <row r="36" spans="1:1" ht="39">
      <c r="A36" s="105" t="s">
        <v>780</v>
      </c>
    </row>
    <row r="37" spans="1:1" ht="39">
      <c r="A37" s="105" t="s">
        <v>143</v>
      </c>
    </row>
    <row r="38" spans="1:1" ht="19.5">
      <c r="A38" s="102" t="s">
        <v>23</v>
      </c>
    </row>
    <row r="39" spans="1:1" ht="39">
      <c r="A39" s="105" t="s">
        <v>482</v>
      </c>
    </row>
    <row r="40" spans="1:1" ht="19.5">
      <c r="A40" s="105" t="s">
        <v>438</v>
      </c>
    </row>
    <row r="41" spans="1:1" ht="39">
      <c r="A41" s="107" t="s">
        <v>97</v>
      </c>
    </row>
    <row r="42" spans="1:1" ht="20.25" thickBot="1">
      <c r="A42" s="108" t="s">
        <v>25</v>
      </c>
    </row>
  </sheetData>
  <phoneticPr fontId="44" type="noConversion"/>
  <hyperlinks>
    <hyperlink ref="B1" location="預告統計資料發布時間表!A1" display="回發布時間表" xr:uid="{C2CCC733-439A-46C4-AF89-8D943E2A37C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844C-21B3-44E1-B7BF-A7C5E86A2CFE}">
  <sheetPr>
    <tabColor theme="6" tint="0.79998168889431442"/>
  </sheetPr>
  <dimension ref="A1:C75"/>
  <sheetViews>
    <sheetView zoomScaleNormal="100" workbookViewId="0"/>
  </sheetViews>
  <sheetFormatPr defaultRowHeight="16.5"/>
  <cols>
    <col min="1" max="1" width="98.375" style="100" customWidth="1"/>
    <col min="2" max="16384" width="9" style="100"/>
  </cols>
  <sheetData>
    <row r="1" spans="1:3" ht="19.5">
      <c r="A1" s="99" t="s">
        <v>540</v>
      </c>
      <c r="B1" s="125" t="s">
        <v>13</v>
      </c>
    </row>
    <row r="2" spans="1:3" ht="19.5">
      <c r="A2" s="110" t="s">
        <v>107</v>
      </c>
    </row>
    <row r="3" spans="1:3" ht="19.5">
      <c r="A3" s="110" t="s">
        <v>486</v>
      </c>
    </row>
    <row r="4" spans="1:3" ht="19.5">
      <c r="A4" s="111" t="s">
        <v>15</v>
      </c>
    </row>
    <row r="5" spans="1:3" ht="19.5">
      <c r="A5" s="118" t="s">
        <v>103</v>
      </c>
    </row>
    <row r="6" spans="1:3" ht="19.5">
      <c r="A6" s="118" t="s">
        <v>146</v>
      </c>
    </row>
    <row r="7" spans="1:3" ht="19.5">
      <c r="A7" s="118" t="s">
        <v>483</v>
      </c>
    </row>
    <row r="8" spans="1:3" ht="19.5">
      <c r="A8" s="118" t="s">
        <v>99</v>
      </c>
    </row>
    <row r="9" spans="1:3" ht="19.5">
      <c r="A9" s="118" t="s">
        <v>484</v>
      </c>
    </row>
    <row r="10" spans="1:3" ht="19.5">
      <c r="A10" s="119" t="s">
        <v>17</v>
      </c>
    </row>
    <row r="11" spans="1:3" ht="19.5">
      <c r="A11" s="118" t="s">
        <v>189</v>
      </c>
    </row>
    <row r="12" spans="1:3" ht="78">
      <c r="A12" s="120" t="s">
        <v>101</v>
      </c>
    </row>
    <row r="13" spans="1:3" ht="19.5">
      <c r="A13" s="102" t="s">
        <v>18</v>
      </c>
      <c r="C13" s="112"/>
    </row>
    <row r="14" spans="1:3" ht="18.75">
      <c r="A14" s="104" t="s">
        <v>487</v>
      </c>
    </row>
    <row r="15" spans="1:3" ht="19.5">
      <c r="A15" s="105" t="s">
        <v>488</v>
      </c>
    </row>
    <row r="16" spans="1:3" ht="19.5">
      <c r="A16" s="103" t="s">
        <v>19</v>
      </c>
    </row>
    <row r="17" spans="1:1" s="131" customFormat="1" ht="19.5">
      <c r="A17" s="106" t="s">
        <v>489</v>
      </c>
    </row>
    <row r="18" spans="1:1" s="131" customFormat="1" ht="33">
      <c r="A18" s="132" t="s">
        <v>490</v>
      </c>
    </row>
    <row r="19" spans="1:1" s="131" customFormat="1" ht="33">
      <c r="A19" s="132" t="s">
        <v>491</v>
      </c>
    </row>
    <row r="20" spans="1:1" s="131" customFormat="1" ht="49.5">
      <c r="A20" s="132" t="s">
        <v>492</v>
      </c>
    </row>
    <row r="21" spans="1:1" s="131" customFormat="1" ht="33">
      <c r="A21" s="132" t="s">
        <v>493</v>
      </c>
    </row>
    <row r="22" spans="1:1" s="131" customFormat="1" ht="19.5">
      <c r="A22" s="132" t="s">
        <v>494</v>
      </c>
    </row>
    <row r="23" spans="1:1" s="131" customFormat="1" ht="19.5">
      <c r="A23" s="132" t="s">
        <v>495</v>
      </c>
    </row>
    <row r="24" spans="1:1" s="131" customFormat="1" ht="33">
      <c r="A24" s="132" t="s">
        <v>496</v>
      </c>
    </row>
    <row r="25" spans="1:1" s="131" customFormat="1" ht="33">
      <c r="A25" s="132" t="s">
        <v>497</v>
      </c>
    </row>
    <row r="26" spans="1:1" s="131" customFormat="1" ht="49.5">
      <c r="A26" s="132" t="s">
        <v>498</v>
      </c>
    </row>
    <row r="27" spans="1:1" s="131" customFormat="1" ht="33">
      <c r="A27" s="132" t="s">
        <v>499</v>
      </c>
    </row>
    <row r="28" spans="1:1" s="131" customFormat="1" ht="33">
      <c r="A28" s="132" t="s">
        <v>500</v>
      </c>
    </row>
    <row r="29" spans="1:1" s="131" customFormat="1" ht="19.5">
      <c r="A29" s="132" t="s">
        <v>501</v>
      </c>
    </row>
    <row r="30" spans="1:1" s="131" customFormat="1" ht="33">
      <c r="A30" s="132" t="s">
        <v>502</v>
      </c>
    </row>
    <row r="31" spans="1:1" s="131" customFormat="1" ht="19.5">
      <c r="A31" s="132" t="s">
        <v>503</v>
      </c>
    </row>
    <row r="32" spans="1:1" s="131" customFormat="1" ht="19.5">
      <c r="A32" s="132" t="s">
        <v>504</v>
      </c>
    </row>
    <row r="33" spans="1:1" s="131" customFormat="1" ht="19.5">
      <c r="A33" s="132" t="s">
        <v>505</v>
      </c>
    </row>
    <row r="34" spans="1:1" s="131" customFormat="1" ht="19.5">
      <c r="A34" s="132" t="s">
        <v>506</v>
      </c>
    </row>
    <row r="35" spans="1:1" s="131" customFormat="1" ht="33">
      <c r="A35" s="132" t="s">
        <v>507</v>
      </c>
    </row>
    <row r="36" spans="1:1" s="131" customFormat="1" ht="19.5">
      <c r="A36" s="132" t="s">
        <v>508</v>
      </c>
    </row>
    <row r="37" spans="1:1" s="131" customFormat="1" ht="19.5">
      <c r="A37" s="132" t="s">
        <v>509</v>
      </c>
    </row>
    <row r="38" spans="1:1" s="131" customFormat="1" ht="19.5">
      <c r="A38" s="132" t="s">
        <v>510</v>
      </c>
    </row>
    <row r="39" spans="1:1" s="131" customFormat="1" ht="19.5">
      <c r="A39" s="132" t="s">
        <v>511</v>
      </c>
    </row>
    <row r="40" spans="1:1" s="131" customFormat="1" ht="33">
      <c r="A40" s="132" t="s">
        <v>512</v>
      </c>
    </row>
    <row r="41" spans="1:1" s="131" customFormat="1" ht="39">
      <c r="A41" s="106" t="s">
        <v>513</v>
      </c>
    </row>
    <row r="42" spans="1:1" s="131" customFormat="1" ht="19.5">
      <c r="A42" s="132" t="s">
        <v>514</v>
      </c>
    </row>
    <row r="43" spans="1:1" s="131" customFormat="1" ht="19.5">
      <c r="A43" s="132" t="s">
        <v>515</v>
      </c>
    </row>
    <row r="44" spans="1:1" s="131" customFormat="1" ht="19.5">
      <c r="A44" s="132" t="s">
        <v>516</v>
      </c>
    </row>
    <row r="45" spans="1:1" s="131" customFormat="1" ht="19.5">
      <c r="A45" s="132" t="s">
        <v>517</v>
      </c>
    </row>
    <row r="46" spans="1:1" s="131" customFormat="1" ht="33">
      <c r="A46" s="132" t="s">
        <v>518</v>
      </c>
    </row>
    <row r="47" spans="1:1" s="131" customFormat="1" ht="19.5">
      <c r="A47" s="132" t="s">
        <v>519</v>
      </c>
    </row>
    <row r="48" spans="1:1" s="131" customFormat="1" ht="19.5">
      <c r="A48" s="132" t="s">
        <v>520</v>
      </c>
    </row>
    <row r="49" spans="1:1" s="131" customFormat="1" ht="19.5">
      <c r="A49" s="132" t="s">
        <v>521</v>
      </c>
    </row>
    <row r="50" spans="1:1" s="131" customFormat="1" ht="33">
      <c r="A50" s="132" t="s">
        <v>522</v>
      </c>
    </row>
    <row r="51" spans="1:1" s="131" customFormat="1" ht="33">
      <c r="A51" s="132" t="s">
        <v>523</v>
      </c>
    </row>
    <row r="52" spans="1:1" s="131" customFormat="1" ht="19.5">
      <c r="A52" s="132" t="s">
        <v>524</v>
      </c>
    </row>
    <row r="53" spans="1:1" s="131" customFormat="1" ht="33">
      <c r="A53" s="132" t="s">
        <v>525</v>
      </c>
    </row>
    <row r="54" spans="1:1" s="131" customFormat="1" ht="66">
      <c r="A54" s="132" t="s">
        <v>526</v>
      </c>
    </row>
    <row r="55" spans="1:1" s="131" customFormat="1" ht="33">
      <c r="A55" s="132" t="s">
        <v>527</v>
      </c>
    </row>
    <row r="56" spans="1:1" s="131" customFormat="1" ht="33">
      <c r="A56" s="132" t="s">
        <v>528</v>
      </c>
    </row>
    <row r="57" spans="1:1" s="131" customFormat="1" ht="49.5">
      <c r="A57" s="132" t="s">
        <v>529</v>
      </c>
    </row>
    <row r="58" spans="1:1" s="131" customFormat="1" ht="33">
      <c r="A58" s="132" t="s">
        <v>530</v>
      </c>
    </row>
    <row r="59" spans="1:1" s="131" customFormat="1" ht="19.5">
      <c r="A59" s="132" t="s">
        <v>531</v>
      </c>
    </row>
    <row r="60" spans="1:1" s="131" customFormat="1" ht="33">
      <c r="A60" s="132" t="s">
        <v>532</v>
      </c>
    </row>
    <row r="61" spans="1:1" s="131" customFormat="1" ht="33">
      <c r="A61" s="132" t="s">
        <v>533</v>
      </c>
    </row>
    <row r="62" spans="1:1" s="131" customFormat="1" ht="33">
      <c r="A62" s="132" t="s">
        <v>534</v>
      </c>
    </row>
    <row r="63" spans="1:1" ht="19.5">
      <c r="A63" s="105" t="s">
        <v>535</v>
      </c>
    </row>
    <row r="64" spans="1:1" ht="58.5">
      <c r="A64" s="105" t="s">
        <v>536</v>
      </c>
    </row>
    <row r="65" spans="1:1" ht="19.5">
      <c r="A65" s="105" t="s">
        <v>286</v>
      </c>
    </row>
    <row r="66" spans="1:1" ht="19.5">
      <c r="A66" s="105" t="s">
        <v>537</v>
      </c>
    </row>
    <row r="67" spans="1:1" ht="19.5">
      <c r="A67" s="105" t="s">
        <v>21</v>
      </c>
    </row>
    <row r="68" spans="1:1" ht="19.5">
      <c r="A68" s="102" t="s">
        <v>22</v>
      </c>
    </row>
    <row r="69" spans="1:1" ht="39">
      <c r="A69" s="105" t="s">
        <v>538</v>
      </c>
    </row>
    <row r="70" spans="1:1" ht="39">
      <c r="A70" s="105" t="s">
        <v>143</v>
      </c>
    </row>
    <row r="71" spans="1:1" ht="19.5">
      <c r="A71" s="102" t="s">
        <v>23</v>
      </c>
    </row>
    <row r="72" spans="1:1" ht="19.5">
      <c r="A72" s="105" t="s">
        <v>539</v>
      </c>
    </row>
    <row r="73" spans="1:1" ht="19.5">
      <c r="A73" s="105" t="s">
        <v>145</v>
      </c>
    </row>
    <row r="74" spans="1:1" ht="39">
      <c r="A74" s="107" t="s">
        <v>97</v>
      </c>
    </row>
    <row r="75" spans="1:1" ht="20.25" thickBot="1">
      <c r="A75" s="108" t="s">
        <v>25</v>
      </c>
    </row>
  </sheetData>
  <phoneticPr fontId="44" type="noConversion"/>
  <hyperlinks>
    <hyperlink ref="B1" location="預告統計資料發布時間表!A1" display="回發布時間表" xr:uid="{B8CDCA9C-56C4-4387-A9E3-5AA531BD5783}"/>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3631-F3D5-46E0-B68C-DA5FC102DA06}">
  <sheetPr>
    <tabColor theme="6" tint="0.79998168889431442"/>
  </sheetPr>
  <dimension ref="A1:C73"/>
  <sheetViews>
    <sheetView zoomScaleNormal="100" workbookViewId="0">
      <selection activeCell="B1" sqref="B1"/>
    </sheetView>
  </sheetViews>
  <sheetFormatPr defaultRowHeight="16.5"/>
  <cols>
    <col min="1" max="1" width="98.375" style="100" customWidth="1"/>
    <col min="2" max="16384" width="9" style="100"/>
  </cols>
  <sheetData>
    <row r="1" spans="1:3" ht="19.5">
      <c r="A1" s="99" t="s">
        <v>570</v>
      </c>
      <c r="B1" s="125" t="s">
        <v>13</v>
      </c>
    </row>
    <row r="2" spans="1:3" ht="19.5">
      <c r="A2" s="110" t="s">
        <v>107</v>
      </c>
    </row>
    <row r="3" spans="1:3" ht="19.5">
      <c r="A3" s="110" t="s">
        <v>541</v>
      </c>
    </row>
    <row r="4" spans="1:3" ht="19.5">
      <c r="A4" s="111" t="s">
        <v>15</v>
      </c>
    </row>
    <row r="5" spans="1:3" ht="19.5">
      <c r="A5" s="118" t="s">
        <v>103</v>
      </c>
    </row>
    <row r="6" spans="1:3" ht="19.5">
      <c r="A6" s="118" t="s">
        <v>146</v>
      </c>
    </row>
    <row r="7" spans="1:3" ht="19.5">
      <c r="A7" s="118" t="s">
        <v>483</v>
      </c>
    </row>
    <row r="8" spans="1:3" ht="19.5">
      <c r="A8" s="118" t="s">
        <v>99</v>
      </c>
    </row>
    <row r="9" spans="1:3" ht="19.5">
      <c r="A9" s="118" t="s">
        <v>484</v>
      </c>
    </row>
    <row r="10" spans="1:3" ht="19.5">
      <c r="A10" s="119" t="s">
        <v>17</v>
      </c>
    </row>
    <row r="11" spans="1:3" ht="19.5">
      <c r="A11" s="118" t="s">
        <v>189</v>
      </c>
    </row>
    <row r="12" spans="1:3" ht="78">
      <c r="A12" s="120" t="s">
        <v>101</v>
      </c>
    </row>
    <row r="13" spans="1:3" ht="19.5">
      <c r="A13" s="102" t="s">
        <v>18</v>
      </c>
      <c r="C13" s="112"/>
    </row>
    <row r="14" spans="1:3" ht="18.75">
      <c r="A14" s="104" t="s">
        <v>542</v>
      </c>
    </row>
    <row r="15" spans="1:3" ht="19.5">
      <c r="A15" s="105" t="s">
        <v>543</v>
      </c>
    </row>
    <row r="16" spans="1:3" ht="19.5">
      <c r="A16" s="103" t="s">
        <v>19</v>
      </c>
    </row>
    <row r="17" spans="1:1" ht="19.5">
      <c r="A17" s="106" t="s">
        <v>544</v>
      </c>
    </row>
    <row r="18" spans="1:1" ht="33">
      <c r="A18" s="132" t="s">
        <v>545</v>
      </c>
    </row>
    <row r="19" spans="1:1" s="112" customFormat="1" ht="33">
      <c r="A19" s="132" t="s">
        <v>546</v>
      </c>
    </row>
    <row r="20" spans="1:1" s="112" customFormat="1" ht="49.5">
      <c r="A20" s="132" t="s">
        <v>492</v>
      </c>
    </row>
    <row r="21" spans="1:1" s="112" customFormat="1" ht="33">
      <c r="A21" s="132" t="s">
        <v>493</v>
      </c>
    </row>
    <row r="22" spans="1:1" s="112" customFormat="1">
      <c r="A22" s="132" t="s">
        <v>494</v>
      </c>
    </row>
    <row r="23" spans="1:1" s="112" customFormat="1">
      <c r="A23" s="132" t="s">
        <v>495</v>
      </c>
    </row>
    <row r="24" spans="1:1" s="112" customFormat="1" ht="33">
      <c r="A24" s="132" t="s">
        <v>547</v>
      </c>
    </row>
    <row r="25" spans="1:1" s="112" customFormat="1" ht="49.5">
      <c r="A25" s="132" t="s">
        <v>548</v>
      </c>
    </row>
    <row r="26" spans="1:1" s="112" customFormat="1" ht="33">
      <c r="A26" s="132" t="s">
        <v>549</v>
      </c>
    </row>
    <row r="27" spans="1:1" s="112" customFormat="1" ht="33">
      <c r="A27" s="132" t="s">
        <v>550</v>
      </c>
    </row>
    <row r="28" spans="1:1" s="112" customFormat="1">
      <c r="A28" s="132" t="s">
        <v>551</v>
      </c>
    </row>
    <row r="29" spans="1:1" s="112" customFormat="1" ht="33">
      <c r="A29" s="132" t="s">
        <v>552</v>
      </c>
    </row>
    <row r="30" spans="1:1" s="112" customFormat="1">
      <c r="A30" s="132" t="s">
        <v>553</v>
      </c>
    </row>
    <row r="31" spans="1:1" s="112" customFormat="1">
      <c r="A31" s="132" t="s">
        <v>554</v>
      </c>
    </row>
    <row r="32" spans="1:1" s="112" customFormat="1">
      <c r="A32" s="132" t="s">
        <v>555</v>
      </c>
    </row>
    <row r="33" spans="1:1" s="112" customFormat="1">
      <c r="A33" s="132" t="s">
        <v>556</v>
      </c>
    </row>
    <row r="34" spans="1:1" s="112" customFormat="1" ht="33">
      <c r="A34" s="132" t="s">
        <v>557</v>
      </c>
    </row>
    <row r="35" spans="1:1" s="112" customFormat="1">
      <c r="A35" s="132" t="s">
        <v>558</v>
      </c>
    </row>
    <row r="36" spans="1:1">
      <c r="A36" s="132" t="s">
        <v>559</v>
      </c>
    </row>
    <row r="37" spans="1:1">
      <c r="A37" s="132" t="s">
        <v>560</v>
      </c>
    </row>
    <row r="38" spans="1:1">
      <c r="A38" s="132" t="s">
        <v>561</v>
      </c>
    </row>
    <row r="39" spans="1:1" ht="33">
      <c r="A39" s="132" t="s">
        <v>562</v>
      </c>
    </row>
    <row r="40" spans="1:1" ht="39">
      <c r="A40" s="106" t="s">
        <v>563</v>
      </c>
    </row>
    <row r="41" spans="1:1">
      <c r="A41" s="132" t="s">
        <v>514</v>
      </c>
    </row>
    <row r="42" spans="1:1">
      <c r="A42" s="132" t="s">
        <v>515</v>
      </c>
    </row>
    <row r="43" spans="1:1">
      <c r="A43" s="132" t="s">
        <v>516</v>
      </c>
    </row>
    <row r="44" spans="1:1">
      <c r="A44" s="132" t="s">
        <v>517</v>
      </c>
    </row>
    <row r="45" spans="1:1" ht="33">
      <c r="A45" s="132" t="s">
        <v>518</v>
      </c>
    </row>
    <row r="46" spans="1:1">
      <c r="A46" s="132" t="s">
        <v>519</v>
      </c>
    </row>
    <row r="47" spans="1:1">
      <c r="A47" s="132" t="s">
        <v>520</v>
      </c>
    </row>
    <row r="48" spans="1:1">
      <c r="A48" s="132" t="s">
        <v>521</v>
      </c>
    </row>
    <row r="49" spans="1:1" ht="33">
      <c r="A49" s="132" t="s">
        <v>522</v>
      </c>
    </row>
    <row r="50" spans="1:1" ht="33">
      <c r="A50" s="132" t="s">
        <v>523</v>
      </c>
    </row>
    <row r="51" spans="1:1">
      <c r="A51" s="132" t="s">
        <v>524</v>
      </c>
    </row>
    <row r="52" spans="1:1" ht="33">
      <c r="A52" s="132" t="s">
        <v>525</v>
      </c>
    </row>
    <row r="53" spans="1:1" ht="66">
      <c r="A53" s="132" t="s">
        <v>526</v>
      </c>
    </row>
    <row r="54" spans="1:1" ht="33">
      <c r="A54" s="132" t="s">
        <v>527</v>
      </c>
    </row>
    <row r="55" spans="1:1" ht="33">
      <c r="A55" s="132" t="s">
        <v>528</v>
      </c>
    </row>
    <row r="56" spans="1:1" ht="49.5">
      <c r="A56" s="132" t="s">
        <v>564</v>
      </c>
    </row>
    <row r="57" spans="1:1" ht="33">
      <c r="A57" s="132" t="s">
        <v>530</v>
      </c>
    </row>
    <row r="58" spans="1:1">
      <c r="A58" s="132" t="s">
        <v>531</v>
      </c>
    </row>
    <row r="59" spans="1:1" ht="33">
      <c r="A59" s="132" t="s">
        <v>565</v>
      </c>
    </row>
    <row r="60" spans="1:1" ht="33">
      <c r="A60" s="132" t="s">
        <v>533</v>
      </c>
    </row>
    <row r="61" spans="1:1" ht="33">
      <c r="A61" s="132" t="s">
        <v>534</v>
      </c>
    </row>
    <row r="62" spans="1:1" ht="78">
      <c r="A62" s="105" t="s">
        <v>566</v>
      </c>
    </row>
    <row r="63" spans="1:1" ht="19.5">
      <c r="A63" s="105" t="s">
        <v>286</v>
      </c>
    </row>
    <row r="64" spans="1:1" ht="19.5">
      <c r="A64" s="105" t="s">
        <v>567</v>
      </c>
    </row>
    <row r="65" spans="1:1" ht="19.5">
      <c r="A65" s="105" t="s">
        <v>21</v>
      </c>
    </row>
    <row r="66" spans="1:1" ht="19.5">
      <c r="A66" s="102" t="s">
        <v>22</v>
      </c>
    </row>
    <row r="67" spans="1:1" ht="39">
      <c r="A67" s="105" t="s">
        <v>568</v>
      </c>
    </row>
    <row r="68" spans="1:1" ht="39">
      <c r="A68" s="105" t="s">
        <v>143</v>
      </c>
    </row>
    <row r="69" spans="1:1" ht="19.5">
      <c r="A69" s="102" t="s">
        <v>23</v>
      </c>
    </row>
    <row r="70" spans="1:1" ht="19.5">
      <c r="A70" s="105" t="s">
        <v>569</v>
      </c>
    </row>
    <row r="71" spans="1:1" ht="19.5">
      <c r="A71" s="105" t="s">
        <v>145</v>
      </c>
    </row>
    <row r="72" spans="1:1" ht="39">
      <c r="A72" s="107" t="s">
        <v>97</v>
      </c>
    </row>
    <row r="73" spans="1:1" ht="20.25" thickBot="1">
      <c r="A73" s="108" t="s">
        <v>25</v>
      </c>
    </row>
  </sheetData>
  <phoneticPr fontId="44" type="noConversion"/>
  <hyperlinks>
    <hyperlink ref="B1" location="預告統計資料發布時間表!A1" display="回發布時間表" xr:uid="{C7D4B191-F59B-4F1A-B8C0-F00B1364D809}"/>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62D-C646-4633-A26B-43971500BF4B}">
  <sheetPr>
    <tabColor theme="6" tint="0.79998168889431442"/>
  </sheetPr>
  <dimension ref="A1:B30"/>
  <sheetViews>
    <sheetView topLeftCell="A10" workbookViewId="0"/>
  </sheetViews>
  <sheetFormatPr defaultRowHeight="16.5"/>
  <cols>
    <col min="1" max="1" width="92.375" style="100" customWidth="1"/>
    <col min="2" max="16384" width="9" style="100"/>
  </cols>
  <sheetData>
    <row r="1" spans="1:2" ht="19.5">
      <c r="A1" s="99" t="s">
        <v>581</v>
      </c>
      <c r="B1" s="125" t="s">
        <v>13</v>
      </c>
    </row>
    <row r="2" spans="1:2" ht="19.5">
      <c r="A2" s="110" t="s">
        <v>107</v>
      </c>
    </row>
    <row r="3" spans="1:2" ht="19.5">
      <c r="A3" s="110" t="s">
        <v>571</v>
      </c>
    </row>
    <row r="4" spans="1:2" ht="19.5">
      <c r="A4" s="111" t="s">
        <v>15</v>
      </c>
    </row>
    <row r="5" spans="1:2" ht="19.5">
      <c r="A5" s="118" t="s">
        <v>103</v>
      </c>
    </row>
    <row r="6" spans="1:2" ht="19.5">
      <c r="A6" s="118" t="s">
        <v>188</v>
      </c>
    </row>
    <row r="7" spans="1:2" ht="19.5">
      <c r="A7" s="117" t="s">
        <v>35</v>
      </c>
    </row>
    <row r="8" spans="1:2" ht="19.5">
      <c r="A8" s="117" t="s">
        <v>16</v>
      </c>
    </row>
    <row r="9" spans="1:2" ht="19.5">
      <c r="A9" s="117" t="s">
        <v>37</v>
      </c>
    </row>
    <row r="10" spans="1:2" ht="19.5">
      <c r="A10" s="119" t="s">
        <v>17</v>
      </c>
    </row>
    <row r="11" spans="1:2" ht="19.5">
      <c r="A11" s="118" t="s">
        <v>189</v>
      </c>
    </row>
    <row r="12" spans="1:2" ht="78">
      <c r="A12" s="120" t="s">
        <v>101</v>
      </c>
    </row>
    <row r="13" spans="1:2" ht="19.5">
      <c r="A13" s="102" t="s">
        <v>18</v>
      </c>
    </row>
    <row r="14" spans="1:2" ht="19.5">
      <c r="A14" s="133" t="s">
        <v>572</v>
      </c>
    </row>
    <row r="15" spans="1:2" ht="19.5">
      <c r="A15" s="134" t="s">
        <v>573</v>
      </c>
    </row>
    <row r="16" spans="1:2" ht="19.5">
      <c r="A16" s="135" t="s">
        <v>19</v>
      </c>
    </row>
    <row r="17" spans="1:2" ht="39">
      <c r="A17" s="134" t="s">
        <v>574</v>
      </c>
      <c r="B17" s="131"/>
    </row>
    <row r="18" spans="1:2" ht="19.5">
      <c r="A18" s="135" t="s">
        <v>575</v>
      </c>
      <c r="B18" s="131"/>
    </row>
    <row r="19" spans="1:2" ht="19.5">
      <c r="A19" s="135" t="s">
        <v>576</v>
      </c>
      <c r="B19" s="131"/>
    </row>
    <row r="20" spans="1:2" ht="19.5">
      <c r="A20" s="135" t="s">
        <v>577</v>
      </c>
      <c r="B20" s="131"/>
    </row>
    <row r="21" spans="1:2" ht="19.5">
      <c r="A21" s="135" t="s">
        <v>41</v>
      </c>
      <c r="B21" s="131"/>
    </row>
    <row r="22" spans="1:2" ht="19.5">
      <c r="A22" s="135" t="s">
        <v>21</v>
      </c>
      <c r="B22" s="131"/>
    </row>
    <row r="23" spans="1:2" ht="19.5">
      <c r="A23" s="136" t="s">
        <v>22</v>
      </c>
      <c r="B23" s="131"/>
    </row>
    <row r="24" spans="1:2" ht="39">
      <c r="A24" s="134" t="s">
        <v>578</v>
      </c>
      <c r="B24" s="131"/>
    </row>
    <row r="25" spans="1:2" ht="39">
      <c r="A25" s="134" t="s">
        <v>579</v>
      </c>
      <c r="B25" s="131"/>
    </row>
    <row r="26" spans="1:2" ht="19.5">
      <c r="A26" s="136" t="s">
        <v>23</v>
      </c>
      <c r="B26" s="131"/>
    </row>
    <row r="27" spans="1:2" ht="19.5">
      <c r="A27" s="134" t="s">
        <v>580</v>
      </c>
      <c r="B27" s="131"/>
    </row>
    <row r="28" spans="1:2" ht="58.5">
      <c r="A28" s="134" t="s">
        <v>28</v>
      </c>
      <c r="B28" s="131"/>
    </row>
    <row r="29" spans="1:2" ht="39">
      <c r="A29" s="137" t="s">
        <v>24</v>
      </c>
      <c r="B29" s="131"/>
    </row>
    <row r="30" spans="1:2" ht="20.25" thickBot="1">
      <c r="A30" s="138" t="s">
        <v>25</v>
      </c>
      <c r="B30" s="131"/>
    </row>
  </sheetData>
  <phoneticPr fontId="44" type="noConversion"/>
  <hyperlinks>
    <hyperlink ref="B1" location="預告統計資料發布時間表!A1" display="回發布時間表" xr:uid="{464DF7B9-660D-4E70-B4DB-FB5D1BDC20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21905-8AA8-4E09-AC05-F8CCF2E4D298}">
  <sheetPr>
    <tabColor theme="6" tint="0.79998168889431442"/>
  </sheetPr>
  <dimension ref="A1:C56"/>
  <sheetViews>
    <sheetView zoomScale="85" zoomScaleNormal="85" workbookViewId="0">
      <selection activeCell="B1" sqref="B1"/>
    </sheetView>
  </sheetViews>
  <sheetFormatPr defaultRowHeight="16.5"/>
  <cols>
    <col min="1" max="1" width="93.5" style="100" customWidth="1"/>
    <col min="2" max="16384" width="9" style="100"/>
  </cols>
  <sheetData>
    <row r="1" spans="1:3" ht="19.5">
      <c r="A1" s="99" t="s">
        <v>149</v>
      </c>
      <c r="B1" s="78" t="s">
        <v>13</v>
      </c>
    </row>
    <row r="2" spans="1:3" ht="19.5">
      <c r="A2" s="110" t="s">
        <v>107</v>
      </c>
    </row>
    <row r="3" spans="1:3" ht="19.5">
      <c r="A3" s="110" t="s">
        <v>108</v>
      </c>
    </row>
    <row r="4" spans="1:3" ht="19.5">
      <c r="A4" s="111" t="s">
        <v>15</v>
      </c>
    </row>
    <row r="5" spans="1:3" ht="19.5">
      <c r="A5" s="109" t="s">
        <v>103</v>
      </c>
    </row>
    <row r="6" spans="1:3" ht="19.5">
      <c r="A6" s="109" t="s">
        <v>146</v>
      </c>
    </row>
    <row r="7" spans="1:3" ht="19.5">
      <c r="A7" s="79" t="s">
        <v>26</v>
      </c>
    </row>
    <row r="8" spans="1:3" ht="19.5">
      <c r="A8" s="79" t="s">
        <v>16</v>
      </c>
    </row>
    <row r="9" spans="1:3" ht="19.5">
      <c r="A9" s="79" t="s">
        <v>27</v>
      </c>
    </row>
    <row r="10" spans="1:3" ht="19.5">
      <c r="A10" s="111" t="s">
        <v>17</v>
      </c>
    </row>
    <row r="11" spans="1:3" ht="19.5">
      <c r="A11" s="109" t="s">
        <v>147</v>
      </c>
    </row>
    <row r="12" spans="1:3" ht="78">
      <c r="A12" s="106" t="s">
        <v>148</v>
      </c>
    </row>
    <row r="13" spans="1:3" ht="19.5">
      <c r="A13" s="102" t="s">
        <v>18</v>
      </c>
      <c r="C13" s="112"/>
    </row>
    <row r="14" spans="1:3" ht="39">
      <c r="A14" s="105" t="s">
        <v>109</v>
      </c>
    </row>
    <row r="15" spans="1:3" ht="19.5">
      <c r="A15" s="105" t="s">
        <v>110</v>
      </c>
    </row>
    <row r="16" spans="1:3" ht="19.5">
      <c r="A16" s="103" t="s">
        <v>19</v>
      </c>
    </row>
    <row r="17" spans="1:1" ht="78">
      <c r="A17" s="105" t="s">
        <v>111</v>
      </c>
    </row>
    <row r="18" spans="1:1" ht="97.5">
      <c r="A18" s="105" t="s">
        <v>112</v>
      </c>
    </row>
    <row r="19" spans="1:1" ht="19.5">
      <c r="A19" s="105" t="s">
        <v>113</v>
      </c>
    </row>
    <row r="20" spans="1:1" ht="39">
      <c r="A20" s="105" t="s">
        <v>114</v>
      </c>
    </row>
    <row r="21" spans="1:1" ht="39">
      <c r="A21" s="105" t="s">
        <v>115</v>
      </c>
    </row>
    <row r="22" spans="1:1" ht="39">
      <c r="A22" s="105" t="s">
        <v>116</v>
      </c>
    </row>
    <row r="23" spans="1:1" ht="78">
      <c r="A23" s="105" t="s">
        <v>117</v>
      </c>
    </row>
    <row r="24" spans="1:1" ht="19.5">
      <c r="A24" s="105" t="s">
        <v>118</v>
      </c>
    </row>
    <row r="25" spans="1:1" ht="19.5">
      <c r="A25" s="105" t="s">
        <v>119</v>
      </c>
    </row>
    <row r="26" spans="1:1" ht="19.5">
      <c r="A26" s="105" t="s">
        <v>120</v>
      </c>
    </row>
    <row r="27" spans="1:1" ht="39">
      <c r="A27" s="105" t="s">
        <v>121</v>
      </c>
    </row>
    <row r="28" spans="1:1" ht="117">
      <c r="A28" s="105" t="s">
        <v>122</v>
      </c>
    </row>
    <row r="29" spans="1:1" ht="58.5">
      <c r="A29" s="105" t="s">
        <v>123</v>
      </c>
    </row>
    <row r="30" spans="1:1" ht="39">
      <c r="A30" s="105" t="s">
        <v>124</v>
      </c>
    </row>
    <row r="31" spans="1:1" ht="19.5">
      <c r="A31" s="105" t="s">
        <v>125</v>
      </c>
    </row>
    <row r="32" spans="1:1" ht="19.5">
      <c r="A32" s="105" t="s">
        <v>126</v>
      </c>
    </row>
    <row r="33" spans="1:1" ht="58.5">
      <c r="A33" s="105" t="s">
        <v>127</v>
      </c>
    </row>
    <row r="34" spans="1:1" ht="97.5">
      <c r="A34" s="105" t="s">
        <v>128</v>
      </c>
    </row>
    <row r="35" spans="1:1" ht="58.5">
      <c r="A35" s="105" t="s">
        <v>129</v>
      </c>
    </row>
    <row r="36" spans="1:1" ht="19.5">
      <c r="A36" s="105" t="s">
        <v>130</v>
      </c>
    </row>
    <row r="37" spans="1:1" ht="58.5">
      <c r="A37" s="105" t="s">
        <v>131</v>
      </c>
    </row>
    <row r="38" spans="1:1" ht="39">
      <c r="A38" s="105" t="s">
        <v>132</v>
      </c>
    </row>
    <row r="39" spans="1:1" ht="19.5">
      <c r="A39" s="105" t="s">
        <v>133</v>
      </c>
    </row>
    <row r="40" spans="1:1" ht="58.5">
      <c r="A40" s="105" t="s">
        <v>134</v>
      </c>
    </row>
    <row r="41" spans="1:1" ht="19.5">
      <c r="A41" s="105" t="s">
        <v>135</v>
      </c>
    </row>
    <row r="42" spans="1:1" ht="58.5">
      <c r="A42" s="105" t="s">
        <v>136</v>
      </c>
    </row>
    <row r="43" spans="1:1" ht="58.5">
      <c r="A43" s="105" t="s">
        <v>137</v>
      </c>
    </row>
    <row r="44" spans="1:1" ht="19.5">
      <c r="A44" s="103" t="s">
        <v>138</v>
      </c>
    </row>
    <row r="45" spans="1:1" ht="19.5">
      <c r="A45" s="113" t="s">
        <v>139</v>
      </c>
    </row>
    <row r="46" spans="1:1" ht="19.5">
      <c r="A46" s="113" t="s">
        <v>140</v>
      </c>
    </row>
    <row r="47" spans="1:1" ht="19.5">
      <c r="A47" s="113" t="s">
        <v>93</v>
      </c>
    </row>
    <row r="48" spans="1:1" ht="19.5">
      <c r="A48" s="113" t="s">
        <v>21</v>
      </c>
    </row>
    <row r="49" spans="1:1" ht="19.5">
      <c r="A49" s="114" t="s">
        <v>22</v>
      </c>
    </row>
    <row r="50" spans="1:1" ht="39">
      <c r="A50" s="115" t="s">
        <v>773</v>
      </c>
    </row>
    <row r="51" spans="1:1" ht="39">
      <c r="A51" s="115" t="s">
        <v>143</v>
      </c>
    </row>
    <row r="52" spans="1:1" ht="19.5">
      <c r="A52" s="114" t="s">
        <v>23</v>
      </c>
    </row>
    <row r="53" spans="1:1" ht="19.5">
      <c r="A53" s="115" t="s">
        <v>144</v>
      </c>
    </row>
    <row r="54" spans="1:1" ht="19.5">
      <c r="A54" s="115" t="s">
        <v>145</v>
      </c>
    </row>
    <row r="55" spans="1:1" ht="39">
      <c r="A55" s="116" t="s">
        <v>97</v>
      </c>
    </row>
    <row r="56" spans="1:1" ht="20.25" thickBot="1">
      <c r="A56" s="108" t="s">
        <v>25</v>
      </c>
    </row>
  </sheetData>
  <phoneticPr fontId="44" type="noConversion"/>
  <hyperlinks>
    <hyperlink ref="B1" location="預告統計資料發布時間表!A1" display="回發布時間表" xr:uid="{547B8340-C6B8-4E58-9D8A-2CD4F3207C07}"/>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7ABB8-F7ED-4F7E-8933-4E52FC5BB9AF}">
  <sheetPr>
    <tabColor rgb="FFDDFFF9"/>
  </sheetPr>
  <dimension ref="A1:B32"/>
  <sheetViews>
    <sheetView workbookViewId="0">
      <selection activeCell="A23" sqref="A23"/>
    </sheetView>
  </sheetViews>
  <sheetFormatPr defaultRowHeight="16.5"/>
  <cols>
    <col min="1" max="1" width="97.5" style="100" customWidth="1"/>
    <col min="2" max="16384" width="9" style="100"/>
  </cols>
  <sheetData>
    <row r="1" spans="1:2" ht="19.5">
      <c r="A1" s="99" t="s">
        <v>593</v>
      </c>
      <c r="B1" s="125" t="s">
        <v>13</v>
      </c>
    </row>
    <row r="2" spans="1:2" ht="19.5">
      <c r="A2" s="110" t="s">
        <v>582</v>
      </c>
    </row>
    <row r="3" spans="1:2" ht="19.5">
      <c r="A3" s="110" t="s">
        <v>583</v>
      </c>
    </row>
    <row r="4" spans="1:2" ht="19.5">
      <c r="A4" s="111" t="s">
        <v>15</v>
      </c>
    </row>
    <row r="5" spans="1:2" ht="19.5">
      <c r="A5" s="118" t="s">
        <v>103</v>
      </c>
    </row>
    <row r="6" spans="1:2" ht="19.5">
      <c r="A6" s="118" t="s">
        <v>188</v>
      </c>
    </row>
    <row r="7" spans="1:2" ht="19.5">
      <c r="A7" s="117" t="s">
        <v>35</v>
      </c>
    </row>
    <row r="8" spans="1:2" ht="19.5">
      <c r="A8" s="117" t="s">
        <v>16</v>
      </c>
    </row>
    <row r="9" spans="1:2" ht="19.5">
      <c r="A9" s="117" t="s">
        <v>37</v>
      </c>
    </row>
    <row r="10" spans="1:2" ht="19.5">
      <c r="A10" s="119" t="s">
        <v>17</v>
      </c>
    </row>
    <row r="11" spans="1:2" ht="19.5">
      <c r="A11" s="118" t="s">
        <v>189</v>
      </c>
    </row>
    <row r="12" spans="1:2" ht="78">
      <c r="A12" s="120" t="s">
        <v>101</v>
      </c>
    </row>
    <row r="13" spans="1:2" ht="19.5">
      <c r="A13" s="102" t="s">
        <v>18</v>
      </c>
    </row>
    <row r="14" spans="1:2" ht="18.75">
      <c r="A14" s="129" t="s">
        <v>584</v>
      </c>
    </row>
    <row r="15" spans="1:2" ht="19.5">
      <c r="A15" s="106" t="s">
        <v>585</v>
      </c>
    </row>
    <row r="16" spans="1:2" ht="19.5">
      <c r="A16" s="109" t="s">
        <v>19</v>
      </c>
    </row>
    <row r="17" spans="1:1" ht="19.5">
      <c r="A17" s="129" t="s">
        <v>586</v>
      </c>
    </row>
    <row r="18" spans="1:1" ht="37.5">
      <c r="A18" s="129" t="s">
        <v>587</v>
      </c>
    </row>
    <row r="19" spans="1:1" ht="18.75">
      <c r="A19" s="129" t="s">
        <v>588</v>
      </c>
    </row>
    <row r="20" spans="1:1" ht="19.5">
      <c r="A20" s="106" t="s">
        <v>20</v>
      </c>
    </row>
    <row r="21" spans="1:1" ht="19.5">
      <c r="A21" s="106" t="s">
        <v>589</v>
      </c>
    </row>
    <row r="22" spans="1:1" ht="19.5">
      <c r="A22" s="106" t="s">
        <v>392</v>
      </c>
    </row>
    <row r="23" spans="1:1" ht="19.5">
      <c r="A23" s="115" t="s">
        <v>590</v>
      </c>
    </row>
    <row r="24" spans="1:1" ht="19.5">
      <c r="A24" s="106" t="s">
        <v>21</v>
      </c>
    </row>
    <row r="25" spans="1:1" ht="19.5">
      <c r="A25" s="111" t="s">
        <v>22</v>
      </c>
    </row>
    <row r="26" spans="1:1" ht="39">
      <c r="A26" s="106" t="s">
        <v>781</v>
      </c>
    </row>
    <row r="27" spans="1:1" ht="39">
      <c r="A27" s="106" t="s">
        <v>579</v>
      </c>
    </row>
    <row r="28" spans="1:1" ht="19.5">
      <c r="A28" s="111" t="s">
        <v>23</v>
      </c>
    </row>
    <row r="29" spans="1:1" ht="58.5">
      <c r="A29" s="106" t="s">
        <v>592</v>
      </c>
    </row>
    <row r="30" spans="1:1" ht="19.5">
      <c r="A30" s="105" t="s">
        <v>395</v>
      </c>
    </row>
    <row r="31" spans="1:1" ht="39">
      <c r="A31" s="107" t="s">
        <v>24</v>
      </c>
    </row>
    <row r="32" spans="1:1" ht="20.25" thickBot="1">
      <c r="A32" s="108" t="s">
        <v>25</v>
      </c>
    </row>
  </sheetData>
  <phoneticPr fontId="44" type="noConversion"/>
  <hyperlinks>
    <hyperlink ref="B1" location="預告統計資料發布時間表!A1" display="回發布時間表" xr:uid="{04562451-FA81-4F8A-B21A-B226B8702AF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AFCF-6F8D-4966-86BA-11AC73A6AA83}">
  <sheetPr>
    <tabColor theme="0" tint="-4.9989318521683403E-2"/>
  </sheetPr>
  <dimension ref="A1:B31"/>
  <sheetViews>
    <sheetView workbookViewId="0"/>
  </sheetViews>
  <sheetFormatPr defaultRowHeight="16.5"/>
  <cols>
    <col min="1" max="1" width="93.625" style="100" customWidth="1"/>
    <col min="2" max="16384" width="9" style="100"/>
  </cols>
  <sheetData>
    <row r="1" spans="1:2" ht="19.5">
      <c r="A1" s="99" t="s">
        <v>602</v>
      </c>
      <c r="B1" s="125" t="s">
        <v>13</v>
      </c>
    </row>
    <row r="2" spans="1:2" ht="19.5">
      <c r="A2" s="110" t="s">
        <v>293</v>
      </c>
    </row>
    <row r="3" spans="1:2" ht="19.5">
      <c r="A3" s="110" t="s">
        <v>594</v>
      </c>
    </row>
    <row r="4" spans="1:2" ht="19.5">
      <c r="A4" s="111" t="s">
        <v>15</v>
      </c>
    </row>
    <row r="5" spans="1:2" ht="19.5">
      <c r="A5" s="118" t="s">
        <v>103</v>
      </c>
    </row>
    <row r="6" spans="1:2" ht="19.5">
      <c r="A6" s="118" t="s">
        <v>188</v>
      </c>
    </row>
    <row r="7" spans="1:2" ht="19.5">
      <c r="A7" s="117" t="s">
        <v>622</v>
      </c>
    </row>
    <row r="8" spans="1:2" ht="19.5">
      <c r="A8" s="117" t="s">
        <v>99</v>
      </c>
    </row>
    <row r="9" spans="1:2" ht="19.5">
      <c r="A9" s="117" t="s">
        <v>37</v>
      </c>
    </row>
    <row r="10" spans="1:2" ht="19.5">
      <c r="A10" s="119" t="s">
        <v>17</v>
      </c>
    </row>
    <row r="11" spans="1:2" ht="19.5">
      <c r="A11" s="118" t="s">
        <v>189</v>
      </c>
    </row>
    <row r="12" spans="1:2" ht="78">
      <c r="A12" s="120" t="s">
        <v>101</v>
      </c>
    </row>
    <row r="13" spans="1:2" ht="19.5">
      <c r="A13" s="102" t="s">
        <v>18</v>
      </c>
    </row>
    <row r="14" spans="1:2" ht="37.5">
      <c r="A14" s="121" t="s">
        <v>595</v>
      </c>
    </row>
    <row r="15" spans="1:2" ht="19.5">
      <c r="A15" s="115" t="s">
        <v>573</v>
      </c>
    </row>
    <row r="16" spans="1:2" ht="19.5">
      <c r="A16" s="113" t="s">
        <v>19</v>
      </c>
    </row>
    <row r="17" spans="1:1" ht="39">
      <c r="A17" s="115" t="s">
        <v>596</v>
      </c>
    </row>
    <row r="18" spans="1:1" ht="39">
      <c r="A18" s="115" t="s">
        <v>597</v>
      </c>
    </row>
    <row r="19" spans="1:1" ht="19.5">
      <c r="A19" s="115" t="s">
        <v>598</v>
      </c>
    </row>
    <row r="20" spans="1:1" ht="39">
      <c r="A20" s="115" t="s">
        <v>599</v>
      </c>
    </row>
    <row r="21" spans="1:1" ht="19.5">
      <c r="A21" s="115" t="s">
        <v>392</v>
      </c>
    </row>
    <row r="22" spans="1:1" ht="19.5">
      <c r="A22" s="115" t="s">
        <v>590</v>
      </c>
    </row>
    <row r="23" spans="1:1" ht="19.5">
      <c r="A23" s="115" t="s">
        <v>21</v>
      </c>
    </row>
    <row r="24" spans="1:1" ht="19.5">
      <c r="A24" s="114" t="s">
        <v>22</v>
      </c>
    </row>
    <row r="25" spans="1:1" ht="39">
      <c r="A25" s="115" t="s">
        <v>600</v>
      </c>
    </row>
    <row r="26" spans="1:1" ht="39">
      <c r="A26" s="115" t="s">
        <v>579</v>
      </c>
    </row>
    <row r="27" spans="1:1" ht="19.5">
      <c r="A27" s="114" t="s">
        <v>23</v>
      </c>
    </row>
    <row r="28" spans="1:1" ht="19.5">
      <c r="A28" s="115" t="s">
        <v>601</v>
      </c>
    </row>
    <row r="29" spans="1:1" ht="19.5">
      <c r="A29" s="115" t="s">
        <v>395</v>
      </c>
    </row>
    <row r="30" spans="1:1" ht="39">
      <c r="A30" s="116" t="s">
        <v>24</v>
      </c>
    </row>
    <row r="31" spans="1:1" ht="20.25" thickBot="1">
      <c r="A31" s="122" t="s">
        <v>25</v>
      </c>
    </row>
  </sheetData>
  <phoneticPr fontId="44" type="noConversion"/>
  <hyperlinks>
    <hyperlink ref="B1" location="預告統計資料發布時間表!A1" display="回發布時間表" xr:uid="{908425B2-FF31-4A01-854B-AAA5BA24611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D8E19-1E75-4850-BEDE-C5AB212C7B55}">
  <sheetPr>
    <tabColor rgb="FFDDFFF9"/>
  </sheetPr>
  <dimension ref="A1:B40"/>
  <sheetViews>
    <sheetView workbookViewId="0">
      <selection activeCell="A10" sqref="A10"/>
    </sheetView>
  </sheetViews>
  <sheetFormatPr defaultRowHeight="16.5"/>
  <cols>
    <col min="1" max="1" width="94.5" style="100" customWidth="1"/>
    <col min="2" max="16384" width="9" style="100"/>
  </cols>
  <sheetData>
    <row r="1" spans="1:2" ht="19.5">
      <c r="A1" s="99" t="s">
        <v>633</v>
      </c>
      <c r="B1" s="125" t="s">
        <v>13</v>
      </c>
    </row>
    <row r="2" spans="1:2" ht="19.5">
      <c r="A2" s="110" t="s">
        <v>603</v>
      </c>
    </row>
    <row r="3" spans="1:2" ht="19.5">
      <c r="A3" s="110" t="s">
        <v>604</v>
      </c>
    </row>
    <row r="4" spans="1:2" ht="19.5">
      <c r="A4" s="111" t="s">
        <v>15</v>
      </c>
    </row>
    <row r="5" spans="1:2" ht="19.5">
      <c r="A5" s="118" t="s">
        <v>103</v>
      </c>
    </row>
    <row r="6" spans="1:2" ht="19.5">
      <c r="A6" s="118" t="s">
        <v>292</v>
      </c>
    </row>
    <row r="7" spans="1:2" ht="19.5">
      <c r="A7" s="118" t="s">
        <v>623</v>
      </c>
    </row>
    <row r="8" spans="1:2" ht="19.5">
      <c r="A8" s="118" t="s">
        <v>99</v>
      </c>
    </row>
    <row r="9" spans="1:2" ht="19.5">
      <c r="A9" s="118" t="s">
        <v>782</v>
      </c>
    </row>
    <row r="10" spans="1:2" ht="19.5">
      <c r="A10" s="119" t="s">
        <v>17</v>
      </c>
    </row>
    <row r="11" spans="1:2" ht="19.5">
      <c r="A11" s="118" t="s">
        <v>189</v>
      </c>
    </row>
    <row r="12" spans="1:2" ht="78">
      <c r="A12" s="120" t="s">
        <v>101</v>
      </c>
    </row>
    <row r="13" spans="1:2" ht="19.5">
      <c r="A13" s="102" t="s">
        <v>18</v>
      </c>
    </row>
    <row r="14" spans="1:2" ht="37.5">
      <c r="A14" s="104" t="s">
        <v>605</v>
      </c>
    </row>
    <row r="15" spans="1:2" ht="19.5">
      <c r="A15" s="105" t="s">
        <v>606</v>
      </c>
    </row>
    <row r="16" spans="1:2" ht="19.5">
      <c r="A16" s="103" t="s">
        <v>19</v>
      </c>
    </row>
    <row r="17" spans="1:1" ht="19.5">
      <c r="A17" s="106" t="s">
        <v>607</v>
      </c>
    </row>
    <row r="18" spans="1:1" ht="19.5">
      <c r="A18" s="106" t="s">
        <v>608</v>
      </c>
    </row>
    <row r="19" spans="1:1" ht="19.5">
      <c r="A19" s="106" t="s">
        <v>609</v>
      </c>
    </row>
    <row r="20" spans="1:1" ht="19.5">
      <c r="A20" s="106" t="s">
        <v>610</v>
      </c>
    </row>
    <row r="21" spans="1:1" ht="19.5">
      <c r="A21" s="106" t="s">
        <v>611</v>
      </c>
    </row>
    <row r="22" spans="1:1" ht="19.5">
      <c r="A22" s="106" t="s">
        <v>612</v>
      </c>
    </row>
    <row r="23" spans="1:1" ht="19.5">
      <c r="A23" s="106" t="s">
        <v>613</v>
      </c>
    </row>
    <row r="24" spans="1:1" ht="19.5">
      <c r="A24" s="106" t="s">
        <v>614</v>
      </c>
    </row>
    <row r="25" spans="1:1" ht="58.5">
      <c r="A25" s="106" t="s">
        <v>615</v>
      </c>
    </row>
    <row r="26" spans="1:1" ht="58.5">
      <c r="A26" s="106" t="s">
        <v>616</v>
      </c>
    </row>
    <row r="27" spans="1:1" ht="39">
      <c r="A27" s="106" t="s">
        <v>617</v>
      </c>
    </row>
    <row r="28" spans="1:1" ht="19.5">
      <c r="A28" s="105" t="s">
        <v>618</v>
      </c>
    </row>
    <row r="29" spans="1:1" ht="39">
      <c r="A29" s="105" t="s">
        <v>619</v>
      </c>
    </row>
    <row r="30" spans="1:1" ht="19.5">
      <c r="A30" s="106" t="s">
        <v>286</v>
      </c>
    </row>
    <row r="31" spans="1:1" ht="19.5">
      <c r="A31" s="106" t="s">
        <v>357</v>
      </c>
    </row>
    <row r="32" spans="1:1" ht="19.5">
      <c r="A32" s="106" t="s">
        <v>21</v>
      </c>
    </row>
    <row r="33" spans="1:1" ht="19.5">
      <c r="A33" s="111" t="s">
        <v>620</v>
      </c>
    </row>
    <row r="34" spans="1:1" ht="39">
      <c r="A34" s="106" t="s">
        <v>776</v>
      </c>
    </row>
    <row r="35" spans="1:1" ht="39">
      <c r="A35" s="105" t="s">
        <v>319</v>
      </c>
    </row>
    <row r="36" spans="1:1" ht="19.5">
      <c r="A36" s="102" t="s">
        <v>23</v>
      </c>
    </row>
    <row r="37" spans="1:1" ht="19.5">
      <c r="A37" s="105" t="s">
        <v>621</v>
      </c>
    </row>
    <row r="38" spans="1:1" ht="19.5">
      <c r="A38" s="105" t="s">
        <v>145</v>
      </c>
    </row>
    <row r="39" spans="1:1" ht="39">
      <c r="A39" s="107" t="s">
        <v>97</v>
      </c>
    </row>
    <row r="40" spans="1:1" ht="20.25" thickBot="1">
      <c r="A40" s="108" t="s">
        <v>25</v>
      </c>
    </row>
  </sheetData>
  <phoneticPr fontId="44" type="noConversion"/>
  <hyperlinks>
    <hyperlink ref="B1" location="預告統計資料發布時間表!A1" display="回發布時間表" xr:uid="{50DD5AE3-8917-42BC-9745-38B6F0D8E74D}"/>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ACC0-A517-4853-9828-4E0E0306A168}">
  <sheetPr>
    <tabColor rgb="FFDDFFF9"/>
  </sheetPr>
  <dimension ref="A1:B31"/>
  <sheetViews>
    <sheetView workbookViewId="0">
      <selection activeCell="A10" sqref="A10"/>
    </sheetView>
  </sheetViews>
  <sheetFormatPr defaultRowHeight="16.5"/>
  <cols>
    <col min="1" max="1" width="95.25" style="100" customWidth="1"/>
    <col min="2" max="16384" width="9" style="100"/>
  </cols>
  <sheetData>
    <row r="1" spans="1:2" ht="19.5">
      <c r="A1" s="99" t="s">
        <v>632</v>
      </c>
      <c r="B1" s="125" t="s">
        <v>13</v>
      </c>
    </row>
    <row r="2" spans="1:2" ht="19.5">
      <c r="A2" s="110" t="s">
        <v>603</v>
      </c>
    </row>
    <row r="3" spans="1:2" ht="19.5">
      <c r="A3" s="110" t="s">
        <v>624</v>
      </c>
    </row>
    <row r="4" spans="1:2" ht="19.5">
      <c r="A4" s="111" t="s">
        <v>15</v>
      </c>
    </row>
    <row r="5" spans="1:2" ht="19.5">
      <c r="A5" s="118" t="s">
        <v>103</v>
      </c>
    </row>
    <row r="6" spans="1:2" ht="19.5">
      <c r="A6" s="118" t="s">
        <v>292</v>
      </c>
    </row>
    <row r="7" spans="1:2" ht="19.5">
      <c r="A7" s="118" t="s">
        <v>623</v>
      </c>
    </row>
    <row r="8" spans="1:2" ht="19.5">
      <c r="A8" s="118" t="s">
        <v>99</v>
      </c>
    </row>
    <row r="9" spans="1:2" ht="19.5">
      <c r="A9" s="118" t="s">
        <v>782</v>
      </c>
    </row>
    <row r="10" spans="1:2" ht="19.5">
      <c r="A10" s="119" t="s">
        <v>17</v>
      </c>
    </row>
    <row r="11" spans="1:2" ht="19.5">
      <c r="A11" s="118" t="s">
        <v>189</v>
      </c>
    </row>
    <row r="12" spans="1:2" ht="78">
      <c r="A12" s="120" t="s">
        <v>101</v>
      </c>
    </row>
    <row r="13" spans="1:2" ht="19.5">
      <c r="A13" s="102" t="s">
        <v>18</v>
      </c>
    </row>
    <row r="14" spans="1:2" ht="18.75">
      <c r="A14" s="104" t="s">
        <v>625</v>
      </c>
    </row>
    <row r="15" spans="1:2" ht="19.5">
      <c r="A15" s="105" t="s">
        <v>626</v>
      </c>
    </row>
    <row r="16" spans="1:2" ht="19.5">
      <c r="A16" s="103" t="s">
        <v>19</v>
      </c>
    </row>
    <row r="17" spans="1:1" ht="78">
      <c r="A17" s="106" t="s">
        <v>627</v>
      </c>
    </row>
    <row r="18" spans="1:1" ht="58.5">
      <c r="A18" s="106" t="s">
        <v>628</v>
      </c>
    </row>
    <row r="19" spans="1:1" ht="19.5">
      <c r="A19" s="105" t="s">
        <v>629</v>
      </c>
    </row>
    <row r="20" spans="1:1" ht="39">
      <c r="A20" s="105" t="s">
        <v>630</v>
      </c>
    </row>
    <row r="21" spans="1:1" ht="19.5">
      <c r="A21" s="105" t="s">
        <v>286</v>
      </c>
    </row>
    <row r="22" spans="1:1" ht="19.5">
      <c r="A22" s="105" t="s">
        <v>357</v>
      </c>
    </row>
    <row r="23" spans="1:1" ht="19.5">
      <c r="A23" s="105" t="s">
        <v>21</v>
      </c>
    </row>
    <row r="24" spans="1:1" ht="19.5">
      <c r="A24" s="102" t="s">
        <v>22</v>
      </c>
    </row>
    <row r="25" spans="1:1" ht="39">
      <c r="A25" s="105" t="s">
        <v>591</v>
      </c>
    </row>
    <row r="26" spans="1:1" ht="39">
      <c r="A26" s="105" t="s">
        <v>319</v>
      </c>
    </row>
    <row r="27" spans="1:1" ht="19.5">
      <c r="A27" s="102" t="s">
        <v>23</v>
      </c>
    </row>
    <row r="28" spans="1:1" ht="39">
      <c r="A28" s="105" t="s">
        <v>631</v>
      </c>
    </row>
    <row r="29" spans="1:1" ht="19.5">
      <c r="A29" s="105" t="s">
        <v>145</v>
      </c>
    </row>
    <row r="30" spans="1:1" ht="39">
      <c r="A30" s="107" t="s">
        <v>97</v>
      </c>
    </row>
    <row r="31" spans="1:1" ht="20.25" thickBot="1">
      <c r="A31" s="108" t="s">
        <v>25</v>
      </c>
    </row>
  </sheetData>
  <phoneticPr fontId="44" type="noConversion"/>
  <hyperlinks>
    <hyperlink ref="B1" location="預告統計資料發布時間表!A1" display="回發布時間表" xr:uid="{3D763EFD-9B40-44F3-86E9-5CC64BA249C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D71E-C23C-4B8D-9A48-9EEA24D1BEA7}">
  <sheetPr>
    <tabColor theme="0" tint="-4.9989318521683403E-2"/>
  </sheetPr>
  <dimension ref="A1:B37"/>
  <sheetViews>
    <sheetView workbookViewId="0"/>
  </sheetViews>
  <sheetFormatPr defaultRowHeight="16.5"/>
  <cols>
    <col min="1" max="1" width="93.625" style="100" customWidth="1"/>
    <col min="2" max="16384" width="9" style="100"/>
  </cols>
  <sheetData>
    <row r="1" spans="1:2" ht="19.5">
      <c r="A1" s="99" t="s">
        <v>652</v>
      </c>
      <c r="B1" s="125" t="s">
        <v>13</v>
      </c>
    </row>
    <row r="2" spans="1:2" ht="19.5">
      <c r="A2" s="110" t="s">
        <v>634</v>
      </c>
    </row>
    <row r="3" spans="1:2" ht="19.5">
      <c r="A3" s="110" t="s">
        <v>635</v>
      </c>
    </row>
    <row r="4" spans="1:2" ht="19.5">
      <c r="A4" s="111" t="s">
        <v>15</v>
      </c>
    </row>
    <row r="5" spans="1:2" ht="19.5">
      <c r="A5" s="118" t="s">
        <v>103</v>
      </c>
    </row>
    <row r="6" spans="1:2" ht="19.5">
      <c r="A6" s="118" t="s">
        <v>188</v>
      </c>
    </row>
    <row r="7" spans="1:2" ht="19.5">
      <c r="A7" s="117" t="s">
        <v>622</v>
      </c>
    </row>
    <row r="8" spans="1:2" ht="19.5">
      <c r="A8" s="117" t="s">
        <v>99</v>
      </c>
    </row>
    <row r="9" spans="1:2" ht="19.5">
      <c r="A9" s="117" t="s">
        <v>37</v>
      </c>
    </row>
    <row r="10" spans="1:2" ht="19.5">
      <c r="A10" s="119" t="s">
        <v>17</v>
      </c>
    </row>
    <row r="11" spans="1:2" ht="19.5">
      <c r="A11" s="118" t="s">
        <v>189</v>
      </c>
    </row>
    <row r="12" spans="1:2" ht="78">
      <c r="A12" s="120" t="s">
        <v>101</v>
      </c>
    </row>
    <row r="13" spans="1:2" ht="19.5">
      <c r="A13" s="102" t="s">
        <v>18</v>
      </c>
    </row>
    <row r="14" spans="1:2" ht="37.5">
      <c r="A14" s="121" t="s">
        <v>636</v>
      </c>
    </row>
    <row r="15" spans="1:2" ht="19.5">
      <c r="A15" s="115" t="s">
        <v>637</v>
      </c>
    </row>
    <row r="16" spans="1:2" ht="19.5">
      <c r="A16" s="113" t="s">
        <v>19</v>
      </c>
    </row>
    <row r="17" spans="1:1" ht="19.5">
      <c r="A17" s="113" t="s">
        <v>638</v>
      </c>
    </row>
    <row r="18" spans="1:1" ht="39">
      <c r="A18" s="115" t="s">
        <v>639</v>
      </c>
    </row>
    <row r="19" spans="1:1" ht="39">
      <c r="A19" s="115" t="s">
        <v>640</v>
      </c>
    </row>
    <row r="20" spans="1:1" ht="19.5">
      <c r="A20" s="113" t="s">
        <v>641</v>
      </c>
    </row>
    <row r="21" spans="1:1" ht="19.5">
      <c r="A21" s="113" t="s">
        <v>642</v>
      </c>
    </row>
    <row r="22" spans="1:1" ht="19.5">
      <c r="A22" s="113" t="s">
        <v>643</v>
      </c>
    </row>
    <row r="23" spans="1:1" ht="19.5">
      <c r="A23" s="115" t="s">
        <v>644</v>
      </c>
    </row>
    <row r="24" spans="1:1" ht="19.5">
      <c r="A24" s="115" t="s">
        <v>645</v>
      </c>
    </row>
    <row r="25" spans="1:1" ht="19.5">
      <c r="A25" s="115" t="s">
        <v>646</v>
      </c>
    </row>
    <row r="26" spans="1:1" ht="97.5">
      <c r="A26" s="115" t="s">
        <v>647</v>
      </c>
    </row>
    <row r="27" spans="1:1" ht="19.5">
      <c r="A27" s="115" t="s">
        <v>392</v>
      </c>
    </row>
    <row r="28" spans="1:1" ht="19.5">
      <c r="A28" s="115" t="s">
        <v>648</v>
      </c>
    </row>
    <row r="29" spans="1:1" ht="19.5">
      <c r="A29" s="115" t="s">
        <v>21</v>
      </c>
    </row>
    <row r="30" spans="1:1" ht="19.5">
      <c r="A30" s="114" t="s">
        <v>22</v>
      </c>
    </row>
    <row r="31" spans="1:1" ht="39">
      <c r="A31" s="115" t="s">
        <v>649</v>
      </c>
    </row>
    <row r="32" spans="1:1" ht="39">
      <c r="A32" s="115" t="s">
        <v>650</v>
      </c>
    </row>
    <row r="33" spans="1:1" ht="19.5">
      <c r="A33" s="114" t="s">
        <v>23</v>
      </c>
    </row>
    <row r="34" spans="1:1" ht="19.5">
      <c r="A34" s="115" t="s">
        <v>651</v>
      </c>
    </row>
    <row r="35" spans="1:1" ht="19.5">
      <c r="A35" s="115" t="s">
        <v>395</v>
      </c>
    </row>
    <row r="36" spans="1:1" ht="39">
      <c r="A36" s="116" t="s">
        <v>24</v>
      </c>
    </row>
    <row r="37" spans="1:1" ht="20.25" thickBot="1">
      <c r="A37" s="122" t="s">
        <v>25</v>
      </c>
    </row>
  </sheetData>
  <phoneticPr fontId="44" type="noConversion"/>
  <hyperlinks>
    <hyperlink ref="B1" location="預告統計資料發布時間表!A1" display="回發布時間表" xr:uid="{FD2E925A-0D8D-4D7C-896A-16E71312BC1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921E-E48A-4F3E-9391-579789F4C33C}">
  <sheetPr>
    <tabColor theme="0" tint="-4.9989318521683403E-2"/>
  </sheetPr>
  <dimension ref="A1:B33"/>
  <sheetViews>
    <sheetView workbookViewId="0">
      <selection activeCell="B1" sqref="B1"/>
    </sheetView>
  </sheetViews>
  <sheetFormatPr defaultRowHeight="16.5"/>
  <cols>
    <col min="1" max="1" width="93.625" style="100" customWidth="1"/>
    <col min="2" max="16384" width="9" style="100"/>
  </cols>
  <sheetData>
    <row r="1" spans="1:2" ht="19.5">
      <c r="A1" s="99" t="s">
        <v>663</v>
      </c>
      <c r="B1" s="125" t="s">
        <v>13</v>
      </c>
    </row>
    <row r="2" spans="1:2" ht="19.5">
      <c r="A2" s="110" t="s">
        <v>634</v>
      </c>
    </row>
    <row r="3" spans="1:2" ht="19.5">
      <c r="A3" s="110" t="s">
        <v>653</v>
      </c>
    </row>
    <row r="4" spans="1:2" ht="19.5">
      <c r="A4" s="111" t="s">
        <v>15</v>
      </c>
    </row>
    <row r="5" spans="1:2" ht="19.5">
      <c r="A5" s="118" t="s">
        <v>103</v>
      </c>
    </row>
    <row r="6" spans="1:2" ht="19.5">
      <c r="A6" s="118" t="s">
        <v>188</v>
      </c>
    </row>
    <row r="7" spans="1:2" ht="19.5">
      <c r="A7" s="117" t="s">
        <v>622</v>
      </c>
    </row>
    <row r="8" spans="1:2" ht="19.5">
      <c r="A8" s="117" t="s">
        <v>99</v>
      </c>
    </row>
    <row r="9" spans="1:2" ht="19.5">
      <c r="A9" s="117" t="s">
        <v>37</v>
      </c>
    </row>
    <row r="10" spans="1:2" ht="19.5">
      <c r="A10" s="119" t="s">
        <v>17</v>
      </c>
    </row>
    <row r="11" spans="1:2" ht="19.5">
      <c r="A11" s="118" t="s">
        <v>189</v>
      </c>
    </row>
    <row r="12" spans="1:2" ht="78">
      <c r="A12" s="120" t="s">
        <v>101</v>
      </c>
    </row>
    <row r="13" spans="1:2" ht="19.5">
      <c r="A13" s="102" t="s">
        <v>18</v>
      </c>
    </row>
    <row r="14" spans="1:2" ht="37.5">
      <c r="A14" s="104" t="s">
        <v>654</v>
      </c>
    </row>
    <row r="15" spans="1:2" ht="19.5">
      <c r="A15" s="105" t="s">
        <v>655</v>
      </c>
    </row>
    <row r="16" spans="1:2" ht="19.5">
      <c r="A16" s="103" t="s">
        <v>19</v>
      </c>
    </row>
    <row r="17" spans="1:1" ht="39">
      <c r="A17" s="105" t="s">
        <v>656</v>
      </c>
    </row>
    <row r="18" spans="1:1" ht="58.5">
      <c r="A18" s="106" t="s">
        <v>657</v>
      </c>
    </row>
    <row r="19" spans="1:1" ht="39">
      <c r="A19" s="115" t="s">
        <v>658</v>
      </c>
    </row>
    <row r="20" spans="1:1" ht="39">
      <c r="A20" s="115" t="s">
        <v>659</v>
      </c>
    </row>
    <row r="21" spans="1:1" ht="19.5">
      <c r="A21" s="105" t="s">
        <v>660</v>
      </c>
    </row>
    <row r="22" spans="1:1" ht="39">
      <c r="A22" s="105" t="s">
        <v>661</v>
      </c>
    </row>
    <row r="23" spans="1:1" ht="19.5">
      <c r="A23" s="105" t="s">
        <v>392</v>
      </c>
    </row>
    <row r="24" spans="1:1" ht="19.5">
      <c r="A24" s="115" t="s">
        <v>648</v>
      </c>
    </row>
    <row r="25" spans="1:1" ht="19.5">
      <c r="A25" s="105" t="s">
        <v>21</v>
      </c>
    </row>
    <row r="26" spans="1:1" ht="19.5">
      <c r="A26" s="102" t="s">
        <v>22</v>
      </c>
    </row>
    <row r="27" spans="1:1" ht="39">
      <c r="A27" s="105" t="s">
        <v>649</v>
      </c>
    </row>
    <row r="28" spans="1:1" ht="39">
      <c r="A28" s="105" t="s">
        <v>662</v>
      </c>
    </row>
    <row r="29" spans="1:1" ht="19.5">
      <c r="A29" s="102" t="s">
        <v>23</v>
      </c>
    </row>
    <row r="30" spans="1:1" ht="19.5">
      <c r="A30" s="105" t="s">
        <v>651</v>
      </c>
    </row>
    <row r="31" spans="1:1" ht="19.5">
      <c r="A31" s="105" t="s">
        <v>395</v>
      </c>
    </row>
    <row r="32" spans="1:1" ht="39">
      <c r="A32" s="107" t="s">
        <v>24</v>
      </c>
    </row>
    <row r="33" spans="1:1" ht="20.25" thickBot="1">
      <c r="A33" s="108" t="s">
        <v>25</v>
      </c>
    </row>
  </sheetData>
  <phoneticPr fontId="44" type="noConversion"/>
  <hyperlinks>
    <hyperlink ref="B1" location="預告統計資料發布時間表!A1" display="回發布時間表" xr:uid="{E56482DA-B8B4-44AB-9D75-1ADEEED63CE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960F-8AAF-4790-A630-E8E6FFC0157C}">
  <sheetPr>
    <tabColor theme="0" tint="-4.9989318521683403E-2"/>
  </sheetPr>
  <dimension ref="A1:B33"/>
  <sheetViews>
    <sheetView topLeftCell="A19" workbookViewId="0">
      <selection activeCell="B1" sqref="B1"/>
    </sheetView>
  </sheetViews>
  <sheetFormatPr defaultRowHeight="16.5"/>
  <cols>
    <col min="1" max="1" width="93.625" style="100" customWidth="1"/>
    <col min="2" max="16384" width="9" style="100"/>
  </cols>
  <sheetData>
    <row r="1" spans="1:2" ht="19.5">
      <c r="A1" s="99" t="s">
        <v>669</v>
      </c>
      <c r="B1" s="125" t="s">
        <v>13</v>
      </c>
    </row>
    <row r="2" spans="1:2" ht="19.5">
      <c r="A2" s="110" t="s">
        <v>634</v>
      </c>
    </row>
    <row r="3" spans="1:2" ht="19.5">
      <c r="A3" s="110" t="s">
        <v>664</v>
      </c>
    </row>
    <row r="4" spans="1:2" ht="19.5">
      <c r="A4" s="111" t="s">
        <v>15</v>
      </c>
    </row>
    <row r="5" spans="1:2" ht="19.5">
      <c r="A5" s="118" t="s">
        <v>103</v>
      </c>
    </row>
    <row r="6" spans="1:2" ht="19.5">
      <c r="A6" s="118" t="s">
        <v>188</v>
      </c>
    </row>
    <row r="7" spans="1:2" ht="19.5">
      <c r="A7" s="117" t="s">
        <v>622</v>
      </c>
    </row>
    <row r="8" spans="1:2" ht="19.5">
      <c r="A8" s="117" t="s">
        <v>99</v>
      </c>
    </row>
    <row r="9" spans="1:2" ht="19.5">
      <c r="A9" s="117" t="s">
        <v>37</v>
      </c>
    </row>
    <row r="10" spans="1:2" ht="19.5">
      <c r="A10" s="119" t="s">
        <v>17</v>
      </c>
    </row>
    <row r="11" spans="1:2" ht="19.5">
      <c r="A11" s="118" t="s">
        <v>189</v>
      </c>
    </row>
    <row r="12" spans="1:2" ht="78">
      <c r="A12" s="120" t="s">
        <v>101</v>
      </c>
    </row>
    <row r="13" spans="1:2" ht="19.5">
      <c r="A13" s="102" t="s">
        <v>18</v>
      </c>
    </row>
    <row r="14" spans="1:2" ht="37.5">
      <c r="A14" s="104" t="s">
        <v>665</v>
      </c>
    </row>
    <row r="15" spans="1:2" ht="19.5">
      <c r="A15" s="115" t="s">
        <v>655</v>
      </c>
    </row>
    <row r="16" spans="1:2" ht="19.5">
      <c r="A16" s="113" t="s">
        <v>19</v>
      </c>
    </row>
    <row r="17" spans="1:1" ht="39">
      <c r="A17" s="115" t="s">
        <v>666</v>
      </c>
    </row>
    <row r="18" spans="1:1" ht="58.5">
      <c r="A18" s="115" t="s">
        <v>667</v>
      </c>
    </row>
    <row r="19" spans="1:1" ht="39">
      <c r="A19" s="115" t="s">
        <v>658</v>
      </c>
    </row>
    <row r="20" spans="1:1" ht="39">
      <c r="A20" s="115" t="s">
        <v>659</v>
      </c>
    </row>
    <row r="21" spans="1:1" ht="19.5">
      <c r="A21" s="115" t="s">
        <v>660</v>
      </c>
    </row>
    <row r="22" spans="1:1" ht="39">
      <c r="A22" s="115" t="s">
        <v>661</v>
      </c>
    </row>
    <row r="23" spans="1:1" ht="19.5">
      <c r="A23" s="115" t="s">
        <v>392</v>
      </c>
    </row>
    <row r="24" spans="1:1" ht="19.5">
      <c r="A24" s="115" t="s">
        <v>648</v>
      </c>
    </row>
    <row r="25" spans="1:1" ht="19.5">
      <c r="A25" s="115" t="s">
        <v>21</v>
      </c>
    </row>
    <row r="26" spans="1:1" ht="19.5">
      <c r="A26" s="114" t="s">
        <v>22</v>
      </c>
    </row>
    <row r="27" spans="1:1" ht="39">
      <c r="A27" s="115" t="s">
        <v>649</v>
      </c>
    </row>
    <row r="28" spans="1:1" ht="39">
      <c r="A28" s="115" t="s">
        <v>650</v>
      </c>
    </row>
    <row r="29" spans="1:1" ht="19.5">
      <c r="A29" s="114" t="s">
        <v>23</v>
      </c>
    </row>
    <row r="30" spans="1:1" ht="19.5">
      <c r="A30" s="115" t="s">
        <v>668</v>
      </c>
    </row>
    <row r="31" spans="1:1" ht="19.5">
      <c r="A31" s="115" t="s">
        <v>395</v>
      </c>
    </row>
    <row r="32" spans="1:1" ht="39">
      <c r="A32" s="116" t="s">
        <v>24</v>
      </c>
    </row>
    <row r="33" spans="1:1" ht="20.25" thickBot="1">
      <c r="A33" s="122" t="s">
        <v>25</v>
      </c>
    </row>
  </sheetData>
  <phoneticPr fontId="44" type="noConversion"/>
  <hyperlinks>
    <hyperlink ref="B1" location="預告統計資料發布時間表!A1" display="回發布時間表" xr:uid="{A855B3E8-2B24-4C4C-AABB-84EDFE5BBCC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C54E2-B9D3-4743-A828-1A6D5A7667B9}">
  <sheetPr>
    <tabColor theme="0" tint="-4.9989318521683403E-2"/>
  </sheetPr>
  <dimension ref="A1:B44"/>
  <sheetViews>
    <sheetView workbookViewId="0">
      <selection activeCell="B1" sqref="B1"/>
    </sheetView>
  </sheetViews>
  <sheetFormatPr defaultRowHeight="16.5"/>
  <cols>
    <col min="1" max="1" width="93.625" style="100" customWidth="1"/>
    <col min="2" max="16384" width="9" style="100"/>
  </cols>
  <sheetData>
    <row r="1" spans="1:2" ht="39">
      <c r="A1" s="139" t="s">
        <v>722</v>
      </c>
      <c r="B1" s="125" t="s">
        <v>13</v>
      </c>
    </row>
    <row r="2" spans="1:2" ht="19.5">
      <c r="A2" s="110" t="s">
        <v>634</v>
      </c>
    </row>
    <row r="3" spans="1:2" ht="19.5">
      <c r="A3" s="140" t="s">
        <v>670</v>
      </c>
    </row>
    <row r="4" spans="1:2" ht="19.5">
      <c r="A4" s="111" t="s">
        <v>15</v>
      </c>
    </row>
    <row r="5" spans="1:2" ht="19.5">
      <c r="A5" s="118" t="s">
        <v>103</v>
      </c>
    </row>
    <row r="6" spans="1:2" ht="19.5">
      <c r="A6" s="118" t="s">
        <v>188</v>
      </c>
    </row>
    <row r="7" spans="1:2" ht="19.5">
      <c r="A7" s="117" t="s">
        <v>622</v>
      </c>
    </row>
    <row r="8" spans="1:2" ht="19.5">
      <c r="A8" s="117" t="s">
        <v>99</v>
      </c>
    </row>
    <row r="9" spans="1:2" ht="19.5">
      <c r="A9" s="117" t="s">
        <v>37</v>
      </c>
    </row>
    <row r="10" spans="1:2" ht="19.5">
      <c r="A10" s="119" t="s">
        <v>17</v>
      </c>
    </row>
    <row r="11" spans="1:2" ht="19.5">
      <c r="A11" s="118" t="s">
        <v>189</v>
      </c>
    </row>
    <row r="12" spans="1:2" ht="78">
      <c r="A12" s="120" t="s">
        <v>101</v>
      </c>
    </row>
    <row r="13" spans="1:2" ht="19.5">
      <c r="A13" s="102" t="s">
        <v>18</v>
      </c>
    </row>
    <row r="14" spans="1:2" ht="37.5">
      <c r="A14" s="104" t="s">
        <v>671</v>
      </c>
    </row>
    <row r="15" spans="1:2" ht="19.5">
      <c r="A15" s="105" t="s">
        <v>672</v>
      </c>
    </row>
    <row r="16" spans="1:2" ht="19.5">
      <c r="A16" s="103" t="s">
        <v>19</v>
      </c>
    </row>
    <row r="17" spans="1:1" ht="19.5">
      <c r="A17" s="106" t="s">
        <v>673</v>
      </c>
    </row>
    <row r="18" spans="1:1" ht="19.5">
      <c r="A18" s="106" t="s">
        <v>674</v>
      </c>
    </row>
    <row r="19" spans="1:1" ht="39">
      <c r="A19" s="106" t="s">
        <v>675</v>
      </c>
    </row>
    <row r="20" spans="1:1" ht="19.5">
      <c r="A20" s="106" t="s">
        <v>676</v>
      </c>
    </row>
    <row r="21" spans="1:1" ht="39">
      <c r="A21" s="106" t="s">
        <v>677</v>
      </c>
    </row>
    <row r="22" spans="1:1" ht="19.5">
      <c r="A22" s="106" t="s">
        <v>678</v>
      </c>
    </row>
    <row r="23" spans="1:1" ht="58.5">
      <c r="A23" s="106" t="s">
        <v>679</v>
      </c>
    </row>
    <row r="24" spans="1:1" ht="19.5">
      <c r="A24" s="106" t="s">
        <v>680</v>
      </c>
    </row>
    <row r="25" spans="1:1" ht="19.5">
      <c r="A25" s="106" t="s">
        <v>681</v>
      </c>
    </row>
    <row r="26" spans="1:1" ht="58.5">
      <c r="A26" s="106" t="s">
        <v>682</v>
      </c>
    </row>
    <row r="27" spans="1:1" ht="39">
      <c r="A27" s="106" t="s">
        <v>683</v>
      </c>
    </row>
    <row r="28" spans="1:1" ht="58.5">
      <c r="A28" s="106" t="s">
        <v>684</v>
      </c>
    </row>
    <row r="29" spans="1:1" ht="19.5">
      <c r="A29" s="106" t="s">
        <v>685</v>
      </c>
    </row>
    <row r="30" spans="1:1" ht="39">
      <c r="A30" s="106" t="s">
        <v>686</v>
      </c>
    </row>
    <row r="31" spans="1:1" ht="19.5">
      <c r="A31" s="106" t="s">
        <v>687</v>
      </c>
    </row>
    <row r="32" spans="1:1" ht="19.5">
      <c r="A32" s="105" t="s">
        <v>688</v>
      </c>
    </row>
    <row r="33" spans="1:1" ht="39">
      <c r="A33" s="105" t="s">
        <v>689</v>
      </c>
    </row>
    <row r="34" spans="1:1" ht="19.5">
      <c r="A34" s="105" t="s">
        <v>392</v>
      </c>
    </row>
    <row r="35" spans="1:1" ht="19.5">
      <c r="A35" s="105" t="s">
        <v>648</v>
      </c>
    </row>
    <row r="36" spans="1:1" ht="19.5">
      <c r="A36" s="105" t="s">
        <v>21</v>
      </c>
    </row>
    <row r="37" spans="1:1" ht="19.5">
      <c r="A37" s="102" t="s">
        <v>22</v>
      </c>
    </row>
    <row r="38" spans="1:1" ht="58.5">
      <c r="A38" s="105" t="s">
        <v>690</v>
      </c>
    </row>
    <row r="39" spans="1:1" ht="39">
      <c r="A39" s="105" t="s">
        <v>650</v>
      </c>
    </row>
    <row r="40" spans="1:1" ht="19.5">
      <c r="A40" s="102" t="s">
        <v>23</v>
      </c>
    </row>
    <row r="41" spans="1:1" ht="39">
      <c r="A41" s="105" t="s">
        <v>691</v>
      </c>
    </row>
    <row r="42" spans="1:1" ht="19.5">
      <c r="A42" s="105" t="s">
        <v>395</v>
      </c>
    </row>
    <row r="43" spans="1:1" ht="39">
      <c r="A43" s="107" t="s">
        <v>24</v>
      </c>
    </row>
    <row r="44" spans="1:1" ht="20.25" thickBot="1">
      <c r="A44" s="108" t="s">
        <v>25</v>
      </c>
    </row>
  </sheetData>
  <phoneticPr fontId="44" type="noConversion"/>
  <hyperlinks>
    <hyperlink ref="B1" location="預告統計資料發布時間表!A1" display="回發布時間表" xr:uid="{2B61D2C1-D78B-4D40-AEBD-A6165C8689B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7F08-DB3A-4C04-8909-8ADFC6E0D1C2}">
  <sheetPr>
    <tabColor theme="6" tint="0.79998168889431442"/>
  </sheetPr>
  <dimension ref="A1:C60"/>
  <sheetViews>
    <sheetView workbookViewId="0">
      <selection activeCell="B1" sqref="B1"/>
    </sheetView>
  </sheetViews>
  <sheetFormatPr defaultRowHeight="16.5"/>
  <cols>
    <col min="1" max="1" width="104.5" style="100" customWidth="1"/>
    <col min="2" max="16384" width="9" style="100"/>
  </cols>
  <sheetData>
    <row r="1" spans="1:3" ht="19.5">
      <c r="A1" s="99" t="s">
        <v>723</v>
      </c>
      <c r="B1" s="125" t="s">
        <v>13</v>
      </c>
    </row>
    <row r="2" spans="1:3" ht="19.5">
      <c r="A2" s="110" t="s">
        <v>107</v>
      </c>
    </row>
    <row r="3" spans="1:3" ht="19.5">
      <c r="A3" s="110" t="s">
        <v>692</v>
      </c>
    </row>
    <row r="4" spans="1:3" ht="19.5">
      <c r="A4" s="111" t="s">
        <v>15</v>
      </c>
    </row>
    <row r="5" spans="1:3" ht="19.5">
      <c r="A5" s="118" t="s">
        <v>103</v>
      </c>
    </row>
    <row r="6" spans="1:3" ht="19.5">
      <c r="A6" s="118" t="s">
        <v>146</v>
      </c>
    </row>
    <row r="7" spans="1:3" ht="19.5">
      <c r="A7" s="117" t="s">
        <v>26</v>
      </c>
    </row>
    <row r="8" spans="1:3" ht="19.5">
      <c r="A8" s="117" t="s">
        <v>16</v>
      </c>
    </row>
    <row r="9" spans="1:3" ht="19.5">
      <c r="A9" s="117" t="s">
        <v>27</v>
      </c>
    </row>
    <row r="10" spans="1:3" ht="19.5">
      <c r="A10" s="119" t="s">
        <v>17</v>
      </c>
    </row>
    <row r="11" spans="1:3" ht="19.5">
      <c r="A11" s="118" t="s">
        <v>189</v>
      </c>
    </row>
    <row r="12" spans="1:3" ht="78">
      <c r="A12" s="120" t="s">
        <v>101</v>
      </c>
    </row>
    <row r="13" spans="1:3" ht="19.5">
      <c r="A13" s="102" t="s">
        <v>18</v>
      </c>
      <c r="C13" s="112"/>
    </row>
    <row r="14" spans="1:3" ht="18.75">
      <c r="A14" s="104" t="s">
        <v>693</v>
      </c>
    </row>
    <row r="15" spans="1:3" ht="19.5">
      <c r="A15" s="105" t="s">
        <v>694</v>
      </c>
    </row>
    <row r="16" spans="1:3" ht="19.5">
      <c r="A16" s="103" t="s">
        <v>695</v>
      </c>
    </row>
    <row r="17" spans="1:1" ht="39">
      <c r="A17" s="106" t="s">
        <v>696</v>
      </c>
    </row>
    <row r="18" spans="1:1" ht="19.5">
      <c r="A18" s="106" t="s">
        <v>697</v>
      </c>
    </row>
    <row r="19" spans="1:1" ht="39">
      <c r="A19" s="106" t="s">
        <v>698</v>
      </c>
    </row>
    <row r="20" spans="1:1" ht="58.5">
      <c r="A20" s="106" t="s">
        <v>699</v>
      </c>
    </row>
    <row r="21" spans="1:1" ht="39">
      <c r="A21" s="106" t="s">
        <v>700</v>
      </c>
    </row>
    <row r="22" spans="1:1" ht="39">
      <c r="A22" s="106" t="s">
        <v>701</v>
      </c>
    </row>
    <row r="23" spans="1:1" ht="39">
      <c r="A23" s="106" t="s">
        <v>702</v>
      </c>
    </row>
    <row r="24" spans="1:1" ht="19.5">
      <c r="A24" s="106" t="s">
        <v>703</v>
      </c>
    </row>
    <row r="25" spans="1:1" ht="39">
      <c r="A25" s="106" t="s">
        <v>704</v>
      </c>
    </row>
    <row r="26" spans="1:1" ht="39">
      <c r="A26" s="106" t="s">
        <v>705</v>
      </c>
    </row>
    <row r="27" spans="1:1" ht="39">
      <c r="A27" s="106" t="s">
        <v>706</v>
      </c>
    </row>
    <row r="28" spans="1:1" ht="39">
      <c r="A28" s="106" t="s">
        <v>707</v>
      </c>
    </row>
    <row r="29" spans="1:1" ht="39">
      <c r="A29" s="106" t="s">
        <v>708</v>
      </c>
    </row>
    <row r="30" spans="1:1" ht="39">
      <c r="A30" s="106" t="s">
        <v>709</v>
      </c>
    </row>
    <row r="31" spans="1:1" ht="39">
      <c r="A31" s="106" t="s">
        <v>710</v>
      </c>
    </row>
    <row r="32" spans="1:1" ht="39">
      <c r="A32" s="106" t="s">
        <v>711</v>
      </c>
    </row>
    <row r="33" spans="1:1" ht="39">
      <c r="A33" s="106" t="s">
        <v>712</v>
      </c>
    </row>
    <row r="34" spans="1:1" ht="39">
      <c r="A34" s="106" t="s">
        <v>713</v>
      </c>
    </row>
    <row r="35" spans="1:1" ht="19.5">
      <c r="A35" s="106" t="s">
        <v>714</v>
      </c>
    </row>
    <row r="36" spans="1:1" ht="39">
      <c r="A36" s="106" t="s">
        <v>715</v>
      </c>
    </row>
    <row r="37" spans="1:1" ht="19.5">
      <c r="A37" s="106" t="s">
        <v>716</v>
      </c>
    </row>
    <row r="38" spans="1:1" ht="19.5">
      <c r="A38" s="106" t="s">
        <v>717</v>
      </c>
    </row>
    <row r="39" spans="1:1" ht="19.5">
      <c r="A39" s="106" t="s">
        <v>718</v>
      </c>
    </row>
    <row r="40" spans="1:1" ht="39">
      <c r="A40" s="106" t="s">
        <v>719</v>
      </c>
    </row>
    <row r="41" spans="1:1" ht="19.5">
      <c r="A41" s="105" t="s">
        <v>445</v>
      </c>
    </row>
    <row r="42" spans="1:1" ht="58.5">
      <c r="A42" s="105" t="s">
        <v>720</v>
      </c>
    </row>
    <row r="43" spans="1:1" ht="19.5">
      <c r="A43" s="105" t="s">
        <v>480</v>
      </c>
    </row>
    <row r="44" spans="1:1" ht="19.5">
      <c r="A44" s="105" t="s">
        <v>338</v>
      </c>
    </row>
    <row r="45" spans="1:1" ht="19.5">
      <c r="A45" s="105" t="s">
        <v>21</v>
      </c>
    </row>
    <row r="46" spans="1:1" ht="19.5">
      <c r="A46" s="102" t="s">
        <v>22</v>
      </c>
    </row>
    <row r="47" spans="1:1" ht="39">
      <c r="A47" s="105" t="s">
        <v>481</v>
      </c>
    </row>
    <row r="48" spans="1:1" ht="39">
      <c r="A48" s="105" t="s">
        <v>143</v>
      </c>
    </row>
    <row r="49" spans="1:1" ht="19.5">
      <c r="A49" s="102" t="s">
        <v>23</v>
      </c>
    </row>
    <row r="50" spans="1:1" ht="39">
      <c r="A50" s="105" t="s">
        <v>721</v>
      </c>
    </row>
    <row r="51" spans="1:1" ht="19.5">
      <c r="A51" s="105" t="s">
        <v>145</v>
      </c>
    </row>
    <row r="52" spans="1:1" ht="39">
      <c r="A52" s="107" t="s">
        <v>97</v>
      </c>
    </row>
    <row r="53" spans="1:1" ht="20.25" thickBot="1">
      <c r="A53" s="108" t="s">
        <v>25</v>
      </c>
    </row>
    <row r="60" spans="1:1" ht="39" customHeight="1"/>
  </sheetData>
  <phoneticPr fontId="44" type="noConversion"/>
  <hyperlinks>
    <hyperlink ref="B1" location="預告統計資料發布時間表!A1" display="回發布時間表" xr:uid="{62895EB2-6390-4B4F-85A8-334507977A2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B5A0E-4357-425E-A945-8075EE9165B5}">
  <sheetPr>
    <tabColor rgb="FFFFF7FF"/>
  </sheetPr>
  <dimension ref="A1:C30"/>
  <sheetViews>
    <sheetView topLeftCell="A16" zoomScaleNormal="100" zoomScaleSheetLayoutView="83" workbookViewId="0"/>
  </sheetViews>
  <sheetFormatPr defaultRowHeight="16.5"/>
  <cols>
    <col min="1" max="1" width="93.5" style="100" customWidth="1"/>
    <col min="2" max="16384" width="9" style="100"/>
  </cols>
  <sheetData>
    <row r="1" spans="1:3" ht="19.5">
      <c r="A1" s="99" t="s">
        <v>731</v>
      </c>
      <c r="B1" s="125" t="s">
        <v>13</v>
      </c>
    </row>
    <row r="2" spans="1:3" ht="19.5">
      <c r="A2" s="110" t="s">
        <v>724</v>
      </c>
    </row>
    <row r="3" spans="1:3" ht="19.5">
      <c r="A3" s="110" t="s">
        <v>725</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37.5">
      <c r="A14" s="104" t="s">
        <v>726</v>
      </c>
    </row>
    <row r="15" spans="1:3" ht="19.5">
      <c r="A15" s="105" t="s">
        <v>442</v>
      </c>
    </row>
    <row r="16" spans="1:3" ht="19.5">
      <c r="A16" s="103" t="s">
        <v>19</v>
      </c>
    </row>
    <row r="17" spans="1:1" ht="39">
      <c r="A17" s="105" t="s">
        <v>727</v>
      </c>
    </row>
    <row r="18" spans="1:1" ht="19.5">
      <c r="A18" s="103" t="s">
        <v>728</v>
      </c>
    </row>
    <row r="19" spans="1:1" ht="19.5">
      <c r="A19" s="103" t="s">
        <v>729</v>
      </c>
    </row>
    <row r="20" spans="1:1" ht="19.5">
      <c r="A20" s="103" t="s">
        <v>286</v>
      </c>
    </row>
    <row r="21" spans="1:1" ht="19.5">
      <c r="A21" s="103" t="s">
        <v>357</v>
      </c>
    </row>
    <row r="22" spans="1:1" ht="19.5">
      <c r="A22" s="103" t="s">
        <v>21</v>
      </c>
    </row>
    <row r="23" spans="1:1" ht="19.5">
      <c r="A23" s="102" t="s">
        <v>22</v>
      </c>
    </row>
    <row r="24" spans="1:1" ht="39">
      <c r="A24" s="105" t="s">
        <v>591</v>
      </c>
    </row>
    <row r="25" spans="1:1" ht="39">
      <c r="A25" s="105" t="s">
        <v>380</v>
      </c>
    </row>
    <row r="26" spans="1:1" ht="19.5">
      <c r="A26" s="102" t="s">
        <v>23</v>
      </c>
    </row>
    <row r="27" spans="1:1" ht="19.5">
      <c r="A27" s="105" t="s">
        <v>730</v>
      </c>
    </row>
    <row r="28" spans="1:1" ht="19.5">
      <c r="A28" s="105" t="s">
        <v>438</v>
      </c>
    </row>
    <row r="29" spans="1:1" ht="39">
      <c r="A29" s="107" t="s">
        <v>97</v>
      </c>
    </row>
    <row r="30" spans="1:1" ht="20.25" thickBot="1">
      <c r="A30" s="108" t="s">
        <v>25</v>
      </c>
    </row>
  </sheetData>
  <phoneticPr fontId="44" type="noConversion"/>
  <hyperlinks>
    <hyperlink ref="B1" location="預告統計資料發布時間表!A1" display="回發布時間表" xr:uid="{3A28D6AB-9768-44E9-A08A-203F496EEA8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C05F6-FC2A-43FF-87D7-36F5C41AC261}">
  <sheetPr>
    <tabColor theme="6" tint="0.79998168889431442"/>
  </sheetPr>
  <dimension ref="A1:C43"/>
  <sheetViews>
    <sheetView workbookViewId="0"/>
  </sheetViews>
  <sheetFormatPr defaultRowHeight="16.5"/>
  <cols>
    <col min="1" max="1" width="100.625" style="100" customWidth="1"/>
    <col min="2" max="16384" width="9" style="100"/>
  </cols>
  <sheetData>
    <row r="1" spans="1:3" ht="19.5">
      <c r="A1" s="99" t="s">
        <v>170</v>
      </c>
      <c r="B1" s="78" t="s">
        <v>13</v>
      </c>
    </row>
    <row r="2" spans="1:3" ht="19.5">
      <c r="A2" s="110" t="s">
        <v>107</v>
      </c>
    </row>
    <row r="3" spans="1:3" ht="19.5">
      <c r="A3" s="110" t="s">
        <v>150</v>
      </c>
    </row>
    <row r="4" spans="1:3" ht="19.5">
      <c r="A4" s="111" t="s">
        <v>15</v>
      </c>
    </row>
    <row r="5" spans="1:3" ht="19.5">
      <c r="A5" s="109" t="s">
        <v>103</v>
      </c>
    </row>
    <row r="6" spans="1:3" ht="19.5">
      <c r="A6" s="109" t="s">
        <v>146</v>
      </c>
    </row>
    <row r="7" spans="1:3" ht="19.5">
      <c r="A7" s="117" t="s">
        <v>26</v>
      </c>
    </row>
    <row r="8" spans="1:3" ht="19.5">
      <c r="A8" s="117" t="s">
        <v>16</v>
      </c>
    </row>
    <row r="9" spans="1:3" ht="19.5">
      <c r="A9" s="117" t="s">
        <v>27</v>
      </c>
    </row>
    <row r="10" spans="1:3" ht="19.5">
      <c r="A10" s="111" t="s">
        <v>17</v>
      </c>
    </row>
    <row r="11" spans="1:3" ht="19.5">
      <c r="A11" s="109" t="s">
        <v>147</v>
      </c>
    </row>
    <row r="12" spans="1:3" ht="78">
      <c r="A12" s="106" t="s">
        <v>148</v>
      </c>
    </row>
    <row r="13" spans="1:3" ht="19.5">
      <c r="A13" s="102" t="s">
        <v>18</v>
      </c>
      <c r="C13" s="112"/>
    </row>
    <row r="14" spans="1:3" ht="19.5">
      <c r="A14" s="105" t="s">
        <v>151</v>
      </c>
    </row>
    <row r="15" spans="1:3" ht="19.5">
      <c r="A15" s="105" t="s">
        <v>110</v>
      </c>
    </row>
    <row r="16" spans="1:3" ht="19.5">
      <c r="A16" s="103" t="s">
        <v>19</v>
      </c>
    </row>
    <row r="17" spans="1:1" ht="117">
      <c r="A17" s="106" t="s">
        <v>152</v>
      </c>
    </row>
    <row r="18" spans="1:1" ht="39">
      <c r="A18" s="106" t="s">
        <v>153</v>
      </c>
    </row>
    <row r="19" spans="1:1" ht="39">
      <c r="A19" s="106" t="s">
        <v>154</v>
      </c>
    </row>
    <row r="20" spans="1:1" ht="39">
      <c r="A20" s="106" t="s">
        <v>155</v>
      </c>
    </row>
    <row r="21" spans="1:1" ht="39">
      <c r="A21" s="106" t="s">
        <v>156</v>
      </c>
    </row>
    <row r="22" spans="1:1" ht="58.5">
      <c r="A22" s="106" t="s">
        <v>157</v>
      </c>
    </row>
    <row r="23" spans="1:1" ht="19.5">
      <c r="A23" s="106" t="s">
        <v>158</v>
      </c>
    </row>
    <row r="24" spans="1:1" ht="58.5">
      <c r="A24" s="106" t="s">
        <v>159</v>
      </c>
    </row>
    <row r="25" spans="1:1" ht="39">
      <c r="A25" s="106" t="s">
        <v>160</v>
      </c>
    </row>
    <row r="26" spans="1:1" ht="19.5">
      <c r="A26" s="106" t="s">
        <v>161</v>
      </c>
    </row>
    <row r="27" spans="1:1" ht="19.5">
      <c r="A27" s="106" t="s">
        <v>162</v>
      </c>
    </row>
    <row r="28" spans="1:1" ht="19.5">
      <c r="A28" s="106" t="s">
        <v>163</v>
      </c>
    </row>
    <row r="29" spans="1:1" ht="78">
      <c r="A29" s="106" t="s">
        <v>164</v>
      </c>
    </row>
    <row r="30" spans="1:1" ht="19.5">
      <c r="A30" s="106" t="s">
        <v>165</v>
      </c>
    </row>
    <row r="31" spans="1:1" ht="19.5">
      <c r="A31" s="103" t="s">
        <v>166</v>
      </c>
    </row>
    <row r="32" spans="1:1" ht="78">
      <c r="A32" s="115" t="s">
        <v>167</v>
      </c>
    </row>
    <row r="33" spans="1:1" ht="19.5">
      <c r="A33" s="113" t="s">
        <v>140</v>
      </c>
    </row>
    <row r="34" spans="1:1" ht="19.5">
      <c r="A34" s="113" t="s">
        <v>141</v>
      </c>
    </row>
    <row r="35" spans="1:1" ht="19.5">
      <c r="A35" s="113" t="s">
        <v>21</v>
      </c>
    </row>
    <row r="36" spans="1:1" ht="19.5">
      <c r="A36" s="114" t="s">
        <v>22</v>
      </c>
    </row>
    <row r="37" spans="1:1" ht="39">
      <c r="A37" s="115" t="s">
        <v>142</v>
      </c>
    </row>
    <row r="38" spans="1:1" ht="39">
      <c r="A38" s="115" t="s">
        <v>143</v>
      </c>
    </row>
    <row r="39" spans="1:1" ht="19.5">
      <c r="A39" s="114" t="s">
        <v>168</v>
      </c>
    </row>
    <row r="40" spans="1:1" ht="19.5">
      <c r="A40" s="115" t="s">
        <v>169</v>
      </c>
    </row>
    <row r="41" spans="1:1" ht="19.5">
      <c r="A41" s="115" t="s">
        <v>145</v>
      </c>
    </row>
    <row r="42" spans="1:1" ht="39">
      <c r="A42" s="116" t="s">
        <v>97</v>
      </c>
    </row>
    <row r="43" spans="1:1" ht="20.25" thickBot="1">
      <c r="A43" s="108" t="s">
        <v>25</v>
      </c>
    </row>
  </sheetData>
  <phoneticPr fontId="44" type="noConversion"/>
  <hyperlinks>
    <hyperlink ref="B1" location="預告統計資料發布時間表!A1" display="回發布時間表" xr:uid="{793E14F2-3AF0-444A-A3F4-10CCCC45784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05BA4-F8A1-42FC-9F75-CB1E5E790AEF}">
  <sheetPr>
    <tabColor rgb="FFFFF7FF"/>
  </sheetPr>
  <dimension ref="A1:C42"/>
  <sheetViews>
    <sheetView zoomScaleNormal="100" zoomScaleSheetLayoutView="83" workbookViewId="0">
      <selection activeCell="B1" sqref="B1"/>
    </sheetView>
  </sheetViews>
  <sheetFormatPr defaultRowHeight="16.5"/>
  <cols>
    <col min="1" max="1" width="97.5" style="100" customWidth="1"/>
    <col min="2" max="16384" width="9" style="100"/>
  </cols>
  <sheetData>
    <row r="1" spans="1:3" ht="19.5">
      <c r="A1" s="99" t="s">
        <v>750</v>
      </c>
      <c r="B1" s="125" t="s">
        <v>13</v>
      </c>
    </row>
    <row r="2" spans="1:3" ht="19.5">
      <c r="A2" s="110" t="s">
        <v>724</v>
      </c>
    </row>
    <row r="3" spans="1:3" ht="19.5">
      <c r="A3" s="110" t="s">
        <v>732</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37.5">
      <c r="A14" s="104" t="s">
        <v>733</v>
      </c>
    </row>
    <row r="15" spans="1:3" ht="19.5">
      <c r="A15" s="105" t="s">
        <v>442</v>
      </c>
    </row>
    <row r="16" spans="1:3" ht="19.5">
      <c r="A16" s="103" t="s">
        <v>19</v>
      </c>
    </row>
    <row r="17" spans="1:1" ht="19.5">
      <c r="A17" s="106" t="s">
        <v>734</v>
      </c>
    </row>
    <row r="18" spans="1:1" ht="19.5">
      <c r="A18" s="106" t="s">
        <v>735</v>
      </c>
    </row>
    <row r="19" spans="1:1" ht="58.5">
      <c r="A19" s="106" t="s">
        <v>736</v>
      </c>
    </row>
    <row r="20" spans="1:1" ht="39">
      <c r="A20" s="106" t="s">
        <v>737</v>
      </c>
    </row>
    <row r="21" spans="1:1" ht="39">
      <c r="A21" s="106" t="s">
        <v>738</v>
      </c>
    </row>
    <row r="22" spans="1:1" ht="39">
      <c r="A22" s="106" t="s">
        <v>739</v>
      </c>
    </row>
    <row r="23" spans="1:1" ht="39">
      <c r="A23" s="106" t="s">
        <v>740</v>
      </c>
    </row>
    <row r="24" spans="1:1" ht="39">
      <c r="A24" s="106" t="s">
        <v>741</v>
      </c>
    </row>
    <row r="25" spans="1:1" ht="39">
      <c r="A25" s="106" t="s">
        <v>742</v>
      </c>
    </row>
    <row r="26" spans="1:1" ht="97.5">
      <c r="A26" s="106" t="s">
        <v>743</v>
      </c>
    </row>
    <row r="27" spans="1:1" ht="19.5">
      <c r="A27" s="103" t="s">
        <v>744</v>
      </c>
    </row>
    <row r="28" spans="1:1" ht="19.5">
      <c r="A28" s="103" t="s">
        <v>745</v>
      </c>
    </row>
    <row r="29" spans="1:1" ht="19.5">
      <c r="A29" s="103" t="s">
        <v>746</v>
      </c>
    </row>
    <row r="30" spans="1:1" ht="19.5">
      <c r="A30" s="103" t="s">
        <v>747</v>
      </c>
    </row>
    <row r="31" spans="1:1" ht="19.5">
      <c r="A31" s="103" t="s">
        <v>748</v>
      </c>
    </row>
    <row r="32" spans="1:1" ht="19.5">
      <c r="A32" s="103" t="s">
        <v>286</v>
      </c>
    </row>
    <row r="33" spans="1:1" ht="19.5">
      <c r="A33" s="103" t="s">
        <v>287</v>
      </c>
    </row>
    <row r="34" spans="1:1" ht="19.5">
      <c r="A34" s="103" t="s">
        <v>21</v>
      </c>
    </row>
    <row r="35" spans="1:1" ht="19.5">
      <c r="A35" s="102" t="s">
        <v>22</v>
      </c>
    </row>
    <row r="36" spans="1:1" ht="39">
      <c r="A36" s="105" t="s">
        <v>749</v>
      </c>
    </row>
    <row r="37" spans="1:1" ht="39">
      <c r="A37" s="105" t="s">
        <v>380</v>
      </c>
    </row>
    <row r="38" spans="1:1" ht="19.5">
      <c r="A38" s="102" t="s">
        <v>23</v>
      </c>
    </row>
    <row r="39" spans="1:1" ht="19.5">
      <c r="A39" s="105" t="s">
        <v>621</v>
      </c>
    </row>
    <row r="40" spans="1:1" ht="19.5">
      <c r="A40" s="105" t="s">
        <v>438</v>
      </c>
    </row>
    <row r="41" spans="1:1" ht="39">
      <c r="A41" s="107" t="s">
        <v>97</v>
      </c>
    </row>
    <row r="42" spans="1:1" ht="20.25" thickBot="1">
      <c r="A42" s="108" t="s">
        <v>25</v>
      </c>
    </row>
  </sheetData>
  <phoneticPr fontId="44" type="noConversion"/>
  <hyperlinks>
    <hyperlink ref="B1" location="預告統計資料發布時間表!A1" display="回發布時間表" xr:uid="{247EE55E-D97C-45DE-85E1-CAB5F5EC2258}"/>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F1C6D-D04B-4255-984F-A397D7D630B3}">
  <sheetPr>
    <tabColor rgb="FFFFF7FF"/>
  </sheetPr>
  <dimension ref="A1:C30"/>
  <sheetViews>
    <sheetView zoomScaleNormal="100" zoomScaleSheetLayoutView="83" workbookViewId="0">
      <selection activeCell="B1" sqref="B1"/>
    </sheetView>
  </sheetViews>
  <sheetFormatPr defaultRowHeight="16.5"/>
  <cols>
    <col min="1" max="1" width="93.5" style="100" customWidth="1"/>
    <col min="2" max="16384" width="9" style="100"/>
  </cols>
  <sheetData>
    <row r="1" spans="1:3" ht="19.5">
      <c r="A1" s="99" t="s">
        <v>757</v>
      </c>
      <c r="B1" s="125" t="s">
        <v>13</v>
      </c>
    </row>
    <row r="2" spans="1:3" ht="19.5">
      <c r="A2" s="110" t="s">
        <v>724</v>
      </c>
    </row>
    <row r="3" spans="1:3" ht="19.5">
      <c r="A3" s="110" t="s">
        <v>751</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18.75">
      <c r="A14" s="104" t="s">
        <v>752</v>
      </c>
    </row>
    <row r="15" spans="1:3" ht="19.5">
      <c r="A15" s="105" t="s">
        <v>442</v>
      </c>
    </row>
    <row r="16" spans="1:3" ht="19.5">
      <c r="A16" s="103" t="s">
        <v>19</v>
      </c>
    </row>
    <row r="17" spans="1:1" ht="19.5">
      <c r="A17" s="105" t="s">
        <v>753</v>
      </c>
    </row>
    <row r="18" spans="1:1" ht="19.5">
      <c r="A18" s="103" t="s">
        <v>754</v>
      </c>
    </row>
    <row r="19" spans="1:1" ht="58.5">
      <c r="A19" s="105" t="s">
        <v>755</v>
      </c>
    </row>
    <row r="20" spans="1:1" ht="19.5">
      <c r="A20" s="103" t="s">
        <v>286</v>
      </c>
    </row>
    <row r="21" spans="1:1" ht="19.5">
      <c r="A21" s="103" t="s">
        <v>357</v>
      </c>
    </row>
    <row r="22" spans="1:1" ht="19.5">
      <c r="A22" s="103" t="s">
        <v>288</v>
      </c>
    </row>
    <row r="23" spans="1:1" ht="19.5">
      <c r="A23" s="102" t="s">
        <v>22</v>
      </c>
    </row>
    <row r="24" spans="1:1" ht="39">
      <c r="A24" s="105" t="s">
        <v>591</v>
      </c>
    </row>
    <row r="25" spans="1:1" ht="39">
      <c r="A25" s="105" t="s">
        <v>380</v>
      </c>
    </row>
    <row r="26" spans="1:1" ht="19.5">
      <c r="A26" s="102" t="s">
        <v>23</v>
      </c>
    </row>
    <row r="27" spans="1:1" ht="19.5">
      <c r="A27" s="105" t="s">
        <v>756</v>
      </c>
    </row>
    <row r="28" spans="1:1" ht="19.5">
      <c r="A28" s="105" t="s">
        <v>438</v>
      </c>
    </row>
    <row r="29" spans="1:1" ht="39">
      <c r="A29" s="107" t="s">
        <v>97</v>
      </c>
    </row>
    <row r="30" spans="1:1" ht="20.25" thickBot="1">
      <c r="A30" s="108" t="s">
        <v>25</v>
      </c>
    </row>
  </sheetData>
  <phoneticPr fontId="44" type="noConversion"/>
  <hyperlinks>
    <hyperlink ref="B1" location="預告統計資料發布時間表!A1" display="回發布時間表" xr:uid="{E09EB39B-B7BA-4B0D-8C12-F8AA2261742B}"/>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57DFC-AEA5-4800-AB70-27C033A669F5}">
  <sheetPr>
    <tabColor rgb="FFFFF7FF"/>
  </sheetPr>
  <dimension ref="A1:C37"/>
  <sheetViews>
    <sheetView zoomScaleNormal="100" zoomScaleSheetLayoutView="83" workbookViewId="0">
      <selection activeCell="B1" sqref="B1"/>
    </sheetView>
  </sheetViews>
  <sheetFormatPr defaultRowHeight="16.5"/>
  <cols>
    <col min="1" max="1" width="95" style="100" customWidth="1"/>
    <col min="2" max="16384" width="9" style="100"/>
  </cols>
  <sheetData>
    <row r="1" spans="1:3" ht="19.5">
      <c r="A1" s="99" t="s">
        <v>768</v>
      </c>
      <c r="B1" s="125" t="s">
        <v>13</v>
      </c>
    </row>
    <row r="2" spans="1:3" ht="19.5">
      <c r="A2" s="110" t="s">
        <v>724</v>
      </c>
    </row>
    <row r="3" spans="1:3" ht="19.5">
      <c r="A3" s="110" t="s">
        <v>758</v>
      </c>
    </row>
    <row r="4" spans="1:3" ht="19.5">
      <c r="A4" s="111" t="s">
        <v>15</v>
      </c>
    </row>
    <row r="5" spans="1:3" ht="19.5">
      <c r="A5" s="118" t="s">
        <v>103</v>
      </c>
    </row>
    <row r="6" spans="1:3" ht="19.5">
      <c r="A6" s="118" t="s">
        <v>382</v>
      </c>
    </row>
    <row r="7" spans="1:3" ht="19.5">
      <c r="A7" s="117" t="s">
        <v>33</v>
      </c>
    </row>
    <row r="8" spans="1:3" ht="19.5">
      <c r="A8" s="117" t="s">
        <v>16</v>
      </c>
    </row>
    <row r="9" spans="1:3" ht="19.5">
      <c r="A9" s="117" t="s">
        <v>34</v>
      </c>
    </row>
    <row r="10" spans="1:3" ht="19.5">
      <c r="A10" s="119" t="s">
        <v>17</v>
      </c>
    </row>
    <row r="11" spans="1:3" ht="19.5">
      <c r="A11" s="118" t="s">
        <v>189</v>
      </c>
    </row>
    <row r="12" spans="1:3" ht="78">
      <c r="A12" s="120" t="s">
        <v>101</v>
      </c>
    </row>
    <row r="13" spans="1:3" ht="19.5">
      <c r="A13" s="102" t="s">
        <v>18</v>
      </c>
      <c r="C13" s="112"/>
    </row>
    <row r="14" spans="1:3" ht="37.5">
      <c r="A14" s="104" t="s">
        <v>759</v>
      </c>
    </row>
    <row r="15" spans="1:3" ht="19.5">
      <c r="A15" s="105" t="s">
        <v>442</v>
      </c>
    </row>
    <row r="16" spans="1:3" ht="19.5">
      <c r="A16" s="103" t="s">
        <v>19</v>
      </c>
    </row>
    <row r="17" spans="1:1" ht="39">
      <c r="A17" s="105" t="s">
        <v>760</v>
      </c>
    </row>
    <row r="18" spans="1:1" ht="39">
      <c r="A18" s="105" t="s">
        <v>761</v>
      </c>
    </row>
    <row r="19" spans="1:1" ht="78">
      <c r="A19" s="105" t="s">
        <v>762</v>
      </c>
    </row>
    <row r="20" spans="1:1" ht="58.5">
      <c r="A20" s="105" t="s">
        <v>763</v>
      </c>
    </row>
    <row r="21" spans="1:1" ht="19.5">
      <c r="A21" s="103" t="s">
        <v>728</v>
      </c>
    </row>
    <row r="22" spans="1:1" ht="19.5">
      <c r="A22" s="103" t="s">
        <v>745</v>
      </c>
    </row>
    <row r="23" spans="1:1" ht="39">
      <c r="A23" s="105" t="s">
        <v>764</v>
      </c>
    </row>
    <row r="24" spans="1:1" ht="19.5">
      <c r="A24" s="105" t="s">
        <v>765</v>
      </c>
    </row>
    <row r="25" spans="1:1" ht="39">
      <c r="A25" s="105" t="s">
        <v>766</v>
      </c>
    </row>
    <row r="26" spans="1:1" ht="39">
      <c r="A26" s="105" t="s">
        <v>767</v>
      </c>
    </row>
    <row r="27" spans="1:1" ht="19.5">
      <c r="A27" s="103" t="s">
        <v>286</v>
      </c>
    </row>
    <row r="28" spans="1:1" ht="19.5">
      <c r="A28" s="103" t="s">
        <v>287</v>
      </c>
    </row>
    <row r="29" spans="1:1" ht="19.5">
      <c r="A29" s="103" t="s">
        <v>21</v>
      </c>
    </row>
    <row r="30" spans="1:1" ht="19.5">
      <c r="A30" s="102" t="s">
        <v>22</v>
      </c>
    </row>
    <row r="31" spans="1:1" ht="39">
      <c r="A31" s="105" t="s">
        <v>749</v>
      </c>
    </row>
    <row r="32" spans="1:1" ht="39">
      <c r="A32" s="105" t="s">
        <v>380</v>
      </c>
    </row>
    <row r="33" spans="1:1" ht="19.5">
      <c r="A33" s="102" t="s">
        <v>23</v>
      </c>
    </row>
    <row r="34" spans="1:1" ht="19.5">
      <c r="A34" s="105" t="s">
        <v>621</v>
      </c>
    </row>
    <row r="35" spans="1:1" ht="19.5">
      <c r="A35" s="105" t="s">
        <v>438</v>
      </c>
    </row>
    <row r="36" spans="1:1" ht="39">
      <c r="A36" s="107" t="s">
        <v>97</v>
      </c>
    </row>
    <row r="37" spans="1:1" ht="20.25" thickBot="1">
      <c r="A37" s="108" t="s">
        <v>25</v>
      </c>
    </row>
  </sheetData>
  <phoneticPr fontId="44" type="noConversion"/>
  <hyperlinks>
    <hyperlink ref="B1" location="預告統計資料發布時間表!A1" display="回發布時間表" xr:uid="{398B6496-3D41-40DD-BF8D-9190D85229A4}"/>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15BF-7257-4047-BCDE-6AD59AD67522}">
  <dimension ref="A1:K53"/>
  <sheetViews>
    <sheetView view="pageLayout" zoomScaleNormal="100" workbookViewId="0">
      <selection sqref="A1:XFD2"/>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58353038</v>
      </c>
      <c r="F3" s="270">
        <v>320559875</v>
      </c>
      <c r="G3" s="270">
        <v>49567685</v>
      </c>
      <c r="H3" s="270">
        <v>255178962</v>
      </c>
      <c r="I3" s="270">
        <v>8785353</v>
      </c>
      <c r="J3" s="271">
        <v>65380913</v>
      </c>
    </row>
    <row r="4" spans="1:11">
      <c r="A4" s="268" t="s">
        <v>893</v>
      </c>
      <c r="B4" s="272" t="s">
        <v>893</v>
      </c>
      <c r="C4" s="272" t="s">
        <v>893</v>
      </c>
      <c r="D4" s="269" t="s">
        <v>895</v>
      </c>
      <c r="E4" s="270">
        <v>58353038</v>
      </c>
      <c r="F4" s="270">
        <v>320559875</v>
      </c>
      <c r="G4" s="270">
        <v>49567685</v>
      </c>
      <c r="H4" s="270">
        <v>255178962</v>
      </c>
      <c r="I4" s="270">
        <v>8785353</v>
      </c>
      <c r="J4" s="271">
        <v>65380913</v>
      </c>
    </row>
    <row r="5" spans="1:11">
      <c r="A5" s="268" t="s">
        <v>896</v>
      </c>
      <c r="B5" s="272" t="s">
        <v>893</v>
      </c>
      <c r="C5" s="272" t="s">
        <v>893</v>
      </c>
      <c r="D5" s="269" t="s">
        <v>897</v>
      </c>
      <c r="E5" s="270">
        <v>14786049</v>
      </c>
      <c r="F5" s="270">
        <v>157195494</v>
      </c>
      <c r="G5" s="270">
        <v>14786049</v>
      </c>
      <c r="H5" s="270">
        <v>157195494</v>
      </c>
      <c r="I5" s="270">
        <v>0</v>
      </c>
      <c r="J5" s="271">
        <v>0</v>
      </c>
    </row>
    <row r="6" spans="1:11">
      <c r="A6" s="268" t="s">
        <v>896</v>
      </c>
      <c r="B6" s="272" t="s">
        <v>898</v>
      </c>
      <c r="C6" s="272" t="s">
        <v>893</v>
      </c>
      <c r="D6" s="269" t="s">
        <v>899</v>
      </c>
      <c r="E6" s="270">
        <v>0</v>
      </c>
      <c r="F6" s="270">
        <v>2590414</v>
      </c>
      <c r="G6" s="270">
        <v>0</v>
      </c>
      <c r="H6" s="270">
        <v>2590414</v>
      </c>
      <c r="I6" s="270">
        <v>0</v>
      </c>
      <c r="J6" s="271">
        <v>0</v>
      </c>
    </row>
    <row r="7" spans="1:11">
      <c r="A7" s="268" t="s">
        <v>896</v>
      </c>
      <c r="B7" s="272" t="s">
        <v>898</v>
      </c>
      <c r="C7" s="272" t="s">
        <v>896</v>
      </c>
      <c r="D7" s="269" t="s">
        <v>900</v>
      </c>
      <c r="E7" s="270">
        <v>0</v>
      </c>
      <c r="F7" s="270">
        <v>35579</v>
      </c>
      <c r="G7" s="270">
        <v>0</v>
      </c>
      <c r="H7" s="270">
        <v>35579</v>
      </c>
      <c r="I7" s="270">
        <v>0</v>
      </c>
      <c r="J7" s="271">
        <v>0</v>
      </c>
    </row>
    <row r="8" spans="1:11">
      <c r="A8" s="268" t="s">
        <v>896</v>
      </c>
      <c r="B8" s="272" t="s">
        <v>898</v>
      </c>
      <c r="C8" s="272" t="s">
        <v>898</v>
      </c>
      <c r="D8" s="269" t="s">
        <v>901</v>
      </c>
      <c r="E8" s="270">
        <v>0</v>
      </c>
      <c r="F8" s="270">
        <v>2554835</v>
      </c>
      <c r="G8" s="270">
        <v>0</v>
      </c>
      <c r="H8" s="270">
        <v>2554835</v>
      </c>
      <c r="I8" s="270">
        <v>0</v>
      </c>
      <c r="J8" s="271">
        <v>0</v>
      </c>
    </row>
    <row r="9" spans="1:11">
      <c r="A9" s="268" t="s">
        <v>896</v>
      </c>
      <c r="B9" s="272" t="s">
        <v>902</v>
      </c>
      <c r="C9" s="272" t="s">
        <v>893</v>
      </c>
      <c r="D9" s="269" t="s">
        <v>903</v>
      </c>
      <c r="E9" s="270">
        <v>3846258</v>
      </c>
      <c r="F9" s="270">
        <v>5788992</v>
      </c>
      <c r="G9" s="270">
        <v>3846258</v>
      </c>
      <c r="H9" s="270">
        <v>5788992</v>
      </c>
      <c r="I9" s="270">
        <v>0</v>
      </c>
      <c r="J9" s="271">
        <v>0</v>
      </c>
    </row>
    <row r="10" spans="1:11">
      <c r="A10" s="268" t="s">
        <v>896</v>
      </c>
      <c r="B10" s="272" t="s">
        <v>902</v>
      </c>
      <c r="C10" s="272" t="s">
        <v>896</v>
      </c>
      <c r="D10" s="269" t="s">
        <v>904</v>
      </c>
      <c r="E10" s="270">
        <v>3846258</v>
      </c>
      <c r="F10" s="270">
        <v>5788992</v>
      </c>
      <c r="G10" s="270">
        <v>3846258</v>
      </c>
      <c r="H10" s="270">
        <v>5788992</v>
      </c>
      <c r="I10" s="270">
        <v>0</v>
      </c>
      <c r="J10" s="271">
        <v>0</v>
      </c>
    </row>
    <row r="11" spans="1:11">
      <c r="A11" s="268" t="s">
        <v>896</v>
      </c>
      <c r="B11" s="272" t="s">
        <v>905</v>
      </c>
      <c r="C11" s="272" t="s">
        <v>893</v>
      </c>
      <c r="D11" s="269" t="s">
        <v>906</v>
      </c>
      <c r="E11" s="270">
        <v>24762</v>
      </c>
      <c r="F11" s="270">
        <v>2929615</v>
      </c>
      <c r="G11" s="270">
        <v>24762</v>
      </c>
      <c r="H11" s="270">
        <v>2929615</v>
      </c>
      <c r="I11" s="270">
        <v>0</v>
      </c>
      <c r="J11" s="271">
        <v>0</v>
      </c>
    </row>
    <row r="12" spans="1:11">
      <c r="A12" s="268" t="s">
        <v>896</v>
      </c>
      <c r="B12" s="272" t="s">
        <v>905</v>
      </c>
      <c r="C12" s="272" t="s">
        <v>896</v>
      </c>
      <c r="D12" s="269" t="s">
        <v>907</v>
      </c>
      <c r="E12" s="270">
        <v>24762</v>
      </c>
      <c r="F12" s="270">
        <v>2929615</v>
      </c>
      <c r="G12" s="270">
        <v>24762</v>
      </c>
      <c r="H12" s="270">
        <v>2929615</v>
      </c>
      <c r="I12" s="270">
        <v>0</v>
      </c>
      <c r="J12" s="271">
        <v>0</v>
      </c>
    </row>
    <row r="13" spans="1:11">
      <c r="A13" s="268" t="s">
        <v>896</v>
      </c>
      <c r="B13" s="272" t="s">
        <v>908</v>
      </c>
      <c r="C13" s="272" t="s">
        <v>893</v>
      </c>
      <c r="D13" s="269" t="s">
        <v>909</v>
      </c>
      <c r="E13" s="270">
        <v>86650</v>
      </c>
      <c r="F13" s="270">
        <v>525629</v>
      </c>
      <c r="G13" s="270">
        <v>86650</v>
      </c>
      <c r="H13" s="270">
        <v>525629</v>
      </c>
      <c r="I13" s="270">
        <v>0</v>
      </c>
      <c r="J13" s="271">
        <v>0</v>
      </c>
    </row>
    <row r="14" spans="1:11">
      <c r="A14" s="268" t="s">
        <v>896</v>
      </c>
      <c r="B14" s="272" t="s">
        <v>908</v>
      </c>
      <c r="C14" s="272" t="s">
        <v>896</v>
      </c>
      <c r="D14" s="269" t="s">
        <v>910</v>
      </c>
      <c r="E14" s="270">
        <v>86650</v>
      </c>
      <c r="F14" s="270">
        <v>525629</v>
      </c>
      <c r="G14" s="270">
        <v>86650</v>
      </c>
      <c r="H14" s="270">
        <v>525629</v>
      </c>
      <c r="I14" s="270">
        <v>0</v>
      </c>
      <c r="J14" s="271">
        <v>0</v>
      </c>
    </row>
    <row r="15" spans="1:11">
      <c r="A15" s="268" t="s">
        <v>896</v>
      </c>
      <c r="B15" s="272" t="s">
        <v>911</v>
      </c>
      <c r="C15" s="272" t="s">
        <v>893</v>
      </c>
      <c r="D15" s="269" t="s">
        <v>912</v>
      </c>
      <c r="E15" s="270">
        <v>22992</v>
      </c>
      <c r="F15" s="270">
        <v>165673</v>
      </c>
      <c r="G15" s="270">
        <v>22992</v>
      </c>
      <c r="H15" s="270">
        <v>165673</v>
      </c>
      <c r="I15" s="270">
        <v>0</v>
      </c>
      <c r="J15" s="271">
        <v>0</v>
      </c>
    </row>
    <row r="16" spans="1:11">
      <c r="A16" s="268" t="s">
        <v>896</v>
      </c>
      <c r="B16" s="272" t="s">
        <v>911</v>
      </c>
      <c r="C16" s="272" t="s">
        <v>896</v>
      </c>
      <c r="D16" s="269" t="s">
        <v>913</v>
      </c>
      <c r="E16" s="270">
        <v>22992</v>
      </c>
      <c r="F16" s="270">
        <v>165673</v>
      </c>
      <c r="G16" s="270">
        <v>22992</v>
      </c>
      <c r="H16" s="270">
        <v>165673</v>
      </c>
      <c r="I16" s="270">
        <v>0</v>
      </c>
      <c r="J16" s="271">
        <v>0</v>
      </c>
    </row>
    <row r="17" spans="1:10">
      <c r="A17" s="268" t="s">
        <v>896</v>
      </c>
      <c r="B17" s="272" t="s">
        <v>914</v>
      </c>
      <c r="C17" s="272" t="s">
        <v>893</v>
      </c>
      <c r="D17" s="269" t="s">
        <v>915</v>
      </c>
      <c r="E17" s="270">
        <v>10805387</v>
      </c>
      <c r="F17" s="270">
        <v>145195171</v>
      </c>
      <c r="G17" s="270">
        <v>10805387</v>
      </c>
      <c r="H17" s="270">
        <v>145195171</v>
      </c>
      <c r="I17" s="270">
        <v>0</v>
      </c>
      <c r="J17" s="271">
        <v>0</v>
      </c>
    </row>
    <row r="18" spans="1:10">
      <c r="A18" s="268" t="s">
        <v>896</v>
      </c>
      <c r="B18" s="272" t="s">
        <v>914</v>
      </c>
      <c r="C18" s="272" t="s">
        <v>896</v>
      </c>
      <c r="D18" s="269" t="s">
        <v>916</v>
      </c>
      <c r="E18" s="270">
        <v>10805387</v>
      </c>
      <c r="F18" s="270">
        <v>145195171</v>
      </c>
      <c r="G18" s="270">
        <v>10805387</v>
      </c>
      <c r="H18" s="270">
        <v>145195171</v>
      </c>
      <c r="I18" s="270">
        <v>0</v>
      </c>
      <c r="J18" s="271">
        <v>0</v>
      </c>
    </row>
    <row r="19" spans="1:10">
      <c r="A19" s="268" t="s">
        <v>917</v>
      </c>
      <c r="B19" s="272" t="s">
        <v>893</v>
      </c>
      <c r="C19" s="272" t="s">
        <v>893</v>
      </c>
      <c r="D19" s="269" t="s">
        <v>918</v>
      </c>
      <c r="E19" s="270">
        <v>411375</v>
      </c>
      <c r="F19" s="270">
        <v>1448714</v>
      </c>
      <c r="G19" s="270">
        <v>411375</v>
      </c>
      <c r="H19" s="270">
        <v>1448714</v>
      </c>
      <c r="I19" s="270">
        <v>0</v>
      </c>
      <c r="J19" s="271">
        <v>0</v>
      </c>
    </row>
    <row r="20" spans="1:10">
      <c r="A20" s="268" t="s">
        <v>917</v>
      </c>
      <c r="B20" s="272" t="s">
        <v>896</v>
      </c>
      <c r="C20" s="272" t="s">
        <v>893</v>
      </c>
      <c r="D20" s="269" t="s">
        <v>919</v>
      </c>
      <c r="E20" s="270">
        <v>411375</v>
      </c>
      <c r="F20" s="270">
        <v>1448714</v>
      </c>
      <c r="G20" s="270">
        <v>411375</v>
      </c>
      <c r="H20" s="270">
        <v>1448714</v>
      </c>
      <c r="I20" s="270">
        <v>0</v>
      </c>
      <c r="J20" s="271">
        <v>0</v>
      </c>
    </row>
    <row r="21" spans="1:10">
      <c r="A21" s="268" t="s">
        <v>917</v>
      </c>
      <c r="B21" s="272" t="s">
        <v>896</v>
      </c>
      <c r="C21" s="272" t="s">
        <v>896</v>
      </c>
      <c r="D21" s="269" t="s">
        <v>920</v>
      </c>
      <c r="E21" s="270">
        <v>411375</v>
      </c>
      <c r="F21" s="270">
        <v>1448714</v>
      </c>
      <c r="G21" s="270">
        <v>411375</v>
      </c>
      <c r="H21" s="270">
        <v>1448714</v>
      </c>
      <c r="I21" s="270">
        <v>0</v>
      </c>
      <c r="J21" s="271">
        <v>0</v>
      </c>
    </row>
    <row r="22" spans="1:10">
      <c r="A22" s="268" t="s">
        <v>921</v>
      </c>
      <c r="B22" s="272" t="s">
        <v>893</v>
      </c>
      <c r="C22" s="272" t="s">
        <v>893</v>
      </c>
      <c r="D22" s="269" t="s">
        <v>922</v>
      </c>
      <c r="E22" s="270">
        <v>1076995</v>
      </c>
      <c r="F22" s="270">
        <v>10838612</v>
      </c>
      <c r="G22" s="270">
        <v>1076995</v>
      </c>
      <c r="H22" s="270">
        <v>10838612</v>
      </c>
      <c r="I22" s="270">
        <v>0</v>
      </c>
      <c r="J22" s="271">
        <v>0</v>
      </c>
    </row>
    <row r="23" spans="1:10">
      <c r="A23" s="268" t="s">
        <v>921</v>
      </c>
      <c r="B23" s="272" t="s">
        <v>896</v>
      </c>
      <c r="C23" s="272" t="s">
        <v>893</v>
      </c>
      <c r="D23" s="269" t="s">
        <v>923</v>
      </c>
      <c r="E23" s="270">
        <v>10000</v>
      </c>
      <c r="F23" s="270">
        <v>137800</v>
      </c>
      <c r="G23" s="270">
        <v>10000</v>
      </c>
      <c r="H23" s="270">
        <v>137800</v>
      </c>
      <c r="I23" s="270">
        <v>0</v>
      </c>
      <c r="J23" s="271">
        <v>0</v>
      </c>
    </row>
    <row r="24" spans="1:10">
      <c r="A24" s="268" t="s">
        <v>921</v>
      </c>
      <c r="B24" s="272" t="s">
        <v>896</v>
      </c>
      <c r="C24" s="272" t="s">
        <v>898</v>
      </c>
      <c r="D24" s="269" t="s">
        <v>924</v>
      </c>
      <c r="E24" s="270">
        <v>10000</v>
      </c>
      <c r="F24" s="270">
        <v>137800</v>
      </c>
      <c r="G24" s="270">
        <v>10000</v>
      </c>
      <c r="H24" s="270">
        <v>137800</v>
      </c>
      <c r="I24" s="270">
        <v>0</v>
      </c>
      <c r="J24" s="271">
        <v>0</v>
      </c>
    </row>
    <row r="25" spans="1:10">
      <c r="A25" s="268" t="s">
        <v>921</v>
      </c>
      <c r="B25" s="272" t="s">
        <v>925</v>
      </c>
      <c r="C25" s="272" t="s">
        <v>893</v>
      </c>
      <c r="D25" s="269" t="s">
        <v>926</v>
      </c>
      <c r="E25" s="270">
        <v>1066995</v>
      </c>
      <c r="F25" s="270">
        <v>10700812</v>
      </c>
      <c r="G25" s="270">
        <v>1066995</v>
      </c>
      <c r="H25" s="270">
        <v>10700812</v>
      </c>
      <c r="I25" s="270">
        <v>0</v>
      </c>
      <c r="J25" s="271">
        <v>0</v>
      </c>
    </row>
    <row r="26" spans="1:10">
      <c r="A26" s="268" t="s">
        <v>921</v>
      </c>
      <c r="B26" s="272" t="s">
        <v>925</v>
      </c>
      <c r="C26" s="272" t="s">
        <v>925</v>
      </c>
      <c r="D26" s="269" t="s">
        <v>927</v>
      </c>
      <c r="E26" s="270">
        <v>2100</v>
      </c>
      <c r="F26" s="270">
        <v>80030</v>
      </c>
      <c r="G26" s="270">
        <v>2100</v>
      </c>
      <c r="H26" s="270">
        <v>80030</v>
      </c>
      <c r="I26" s="270">
        <v>0</v>
      </c>
      <c r="J26" s="271">
        <v>0</v>
      </c>
    </row>
    <row r="27" spans="1:10">
      <c r="A27" s="268" t="s">
        <v>921</v>
      </c>
      <c r="B27" s="272" t="s">
        <v>925</v>
      </c>
      <c r="C27" s="272" t="s">
        <v>928</v>
      </c>
      <c r="D27" s="269" t="s">
        <v>929</v>
      </c>
      <c r="E27" s="270">
        <v>1060655</v>
      </c>
      <c r="F27" s="270">
        <v>8585747</v>
      </c>
      <c r="G27" s="270">
        <v>1060655</v>
      </c>
      <c r="H27" s="270">
        <v>8585747</v>
      </c>
      <c r="I27" s="270">
        <v>0</v>
      </c>
      <c r="J27" s="271">
        <v>0</v>
      </c>
    </row>
    <row r="28" spans="1:10">
      <c r="A28" s="268" t="s">
        <v>921</v>
      </c>
      <c r="B28" s="272" t="s">
        <v>925</v>
      </c>
      <c r="C28" s="272" t="s">
        <v>930</v>
      </c>
      <c r="D28" s="269" t="s">
        <v>931</v>
      </c>
      <c r="E28" s="270">
        <v>4240</v>
      </c>
      <c r="F28" s="270">
        <v>2035035</v>
      </c>
      <c r="G28" s="270">
        <v>4240</v>
      </c>
      <c r="H28" s="270">
        <v>2035035</v>
      </c>
      <c r="I28" s="270">
        <v>0</v>
      </c>
      <c r="J28" s="271">
        <v>0</v>
      </c>
    </row>
    <row r="29" spans="1:10">
      <c r="A29" s="268" t="s">
        <v>932</v>
      </c>
      <c r="B29" s="272" t="s">
        <v>893</v>
      </c>
      <c r="C29" s="272" t="s">
        <v>893</v>
      </c>
      <c r="D29" s="269" t="s">
        <v>933</v>
      </c>
      <c r="E29" s="270">
        <v>100917</v>
      </c>
      <c r="F29" s="270">
        <v>837674</v>
      </c>
      <c r="G29" s="270">
        <v>100917</v>
      </c>
      <c r="H29" s="270">
        <v>837674</v>
      </c>
      <c r="I29" s="270">
        <v>0</v>
      </c>
      <c r="J29" s="271">
        <v>0</v>
      </c>
    </row>
    <row r="30" spans="1:10">
      <c r="A30" s="268" t="s">
        <v>932</v>
      </c>
      <c r="B30" s="272" t="s">
        <v>896</v>
      </c>
      <c r="C30" s="272" t="s">
        <v>893</v>
      </c>
      <c r="D30" s="269" t="s">
        <v>934</v>
      </c>
      <c r="E30" s="270">
        <v>100917</v>
      </c>
      <c r="F30" s="270">
        <v>834929</v>
      </c>
      <c r="G30" s="270">
        <v>100917</v>
      </c>
      <c r="H30" s="270">
        <v>834929</v>
      </c>
      <c r="I30" s="270">
        <v>0</v>
      </c>
      <c r="J30" s="271">
        <v>0</v>
      </c>
    </row>
    <row r="31" spans="1:10">
      <c r="A31" s="268" t="s">
        <v>932</v>
      </c>
      <c r="B31" s="272" t="s">
        <v>896</v>
      </c>
      <c r="C31" s="272" t="s">
        <v>896</v>
      </c>
      <c r="D31" s="269" t="s">
        <v>935</v>
      </c>
      <c r="E31" s="270">
        <v>71057</v>
      </c>
      <c r="F31" s="270">
        <v>210476</v>
      </c>
      <c r="G31" s="270">
        <v>71057</v>
      </c>
      <c r="H31" s="270">
        <v>210476</v>
      </c>
      <c r="I31" s="270">
        <v>0</v>
      </c>
      <c r="J31" s="271">
        <v>0</v>
      </c>
    </row>
    <row r="32" spans="1:10">
      <c r="A32" s="268" t="s">
        <v>932</v>
      </c>
      <c r="B32" s="272" t="s">
        <v>896</v>
      </c>
      <c r="C32" s="272" t="s">
        <v>898</v>
      </c>
      <c r="D32" s="269" t="s">
        <v>936</v>
      </c>
      <c r="E32" s="270">
        <v>0</v>
      </c>
      <c r="F32" s="270">
        <v>0</v>
      </c>
      <c r="G32" s="270">
        <v>0</v>
      </c>
      <c r="H32" s="270">
        <v>0</v>
      </c>
      <c r="I32" s="270">
        <v>0</v>
      </c>
      <c r="J32" s="271">
        <v>0</v>
      </c>
    </row>
    <row r="33" spans="1:10">
      <c r="A33" s="268" t="s">
        <v>932</v>
      </c>
      <c r="B33" s="272" t="s">
        <v>896</v>
      </c>
      <c r="C33" s="272" t="s">
        <v>925</v>
      </c>
      <c r="D33" s="269" t="s">
        <v>937</v>
      </c>
      <c r="E33" s="270">
        <v>29860</v>
      </c>
      <c r="F33" s="270">
        <v>624453</v>
      </c>
      <c r="G33" s="270">
        <v>29860</v>
      </c>
      <c r="H33" s="270">
        <v>624453</v>
      </c>
      <c r="I33" s="270">
        <v>0</v>
      </c>
      <c r="J33" s="271">
        <v>0</v>
      </c>
    </row>
    <row r="34" spans="1:10">
      <c r="A34" s="268" t="s">
        <v>932</v>
      </c>
      <c r="B34" s="272" t="s">
        <v>921</v>
      </c>
      <c r="C34" s="272" t="s">
        <v>893</v>
      </c>
      <c r="D34" s="269" t="s">
        <v>938</v>
      </c>
      <c r="E34" s="270">
        <v>0</v>
      </c>
      <c r="F34" s="270">
        <v>2745</v>
      </c>
      <c r="G34" s="270">
        <v>0</v>
      </c>
      <c r="H34" s="270">
        <v>2745</v>
      </c>
      <c r="I34" s="270">
        <v>0</v>
      </c>
      <c r="J34" s="271">
        <v>0</v>
      </c>
    </row>
    <row r="35" spans="1:10">
      <c r="A35" s="268" t="s">
        <v>932</v>
      </c>
      <c r="B35" s="272" t="s">
        <v>921</v>
      </c>
      <c r="C35" s="272" t="s">
        <v>896</v>
      </c>
      <c r="D35" s="269" t="s">
        <v>939</v>
      </c>
      <c r="E35" s="270">
        <v>0</v>
      </c>
      <c r="F35" s="270">
        <v>2745</v>
      </c>
      <c r="G35" s="270">
        <v>0</v>
      </c>
      <c r="H35" s="270">
        <v>2745</v>
      </c>
      <c r="I35" s="270">
        <v>0</v>
      </c>
      <c r="J35" s="271">
        <v>0</v>
      </c>
    </row>
    <row r="36" spans="1:10">
      <c r="A36" s="268" t="s">
        <v>940</v>
      </c>
      <c r="B36" s="272" t="s">
        <v>893</v>
      </c>
      <c r="C36" s="272" t="s">
        <v>893</v>
      </c>
      <c r="D36" s="269" t="s">
        <v>941</v>
      </c>
      <c r="E36" s="270">
        <v>41281428</v>
      </c>
      <c r="F36" s="270">
        <v>146369569</v>
      </c>
      <c r="G36" s="270">
        <v>32496075</v>
      </c>
      <c r="H36" s="270">
        <v>80988656</v>
      </c>
      <c r="I36" s="270">
        <v>8785353</v>
      </c>
      <c r="J36" s="271">
        <v>65380913</v>
      </c>
    </row>
    <row r="37" spans="1:10">
      <c r="A37" s="268" t="s">
        <v>940</v>
      </c>
      <c r="B37" s="272" t="s">
        <v>896</v>
      </c>
      <c r="C37" s="272" t="s">
        <v>893</v>
      </c>
      <c r="D37" s="269" t="s">
        <v>942</v>
      </c>
      <c r="E37" s="270">
        <v>41281428</v>
      </c>
      <c r="F37" s="270">
        <v>146369569</v>
      </c>
      <c r="G37" s="270">
        <v>32496075</v>
      </c>
      <c r="H37" s="270">
        <v>80988656</v>
      </c>
      <c r="I37" s="270">
        <v>8785353</v>
      </c>
      <c r="J37" s="271">
        <v>65380913</v>
      </c>
    </row>
    <row r="38" spans="1:10">
      <c r="A38" s="268" t="s">
        <v>940</v>
      </c>
      <c r="B38" s="272" t="s">
        <v>896</v>
      </c>
      <c r="C38" s="272" t="s">
        <v>896</v>
      </c>
      <c r="D38" s="269" t="s">
        <v>943</v>
      </c>
      <c r="E38" s="270">
        <v>0</v>
      </c>
      <c r="F38" s="270">
        <v>4079177</v>
      </c>
      <c r="G38" s="270">
        <v>0</v>
      </c>
      <c r="H38" s="270">
        <v>4079177</v>
      </c>
      <c r="I38" s="270">
        <v>0</v>
      </c>
      <c r="J38" s="271">
        <v>0</v>
      </c>
    </row>
    <row r="39" spans="1:10">
      <c r="A39" s="268" t="s">
        <v>940</v>
      </c>
      <c r="B39" s="272" t="s">
        <v>896</v>
      </c>
      <c r="C39" s="272" t="s">
        <v>898</v>
      </c>
      <c r="D39" s="269" t="s">
        <v>944</v>
      </c>
      <c r="E39" s="270">
        <v>41281428</v>
      </c>
      <c r="F39" s="270">
        <v>142290392</v>
      </c>
      <c r="G39" s="270">
        <v>32496075</v>
      </c>
      <c r="H39" s="270">
        <v>76909479</v>
      </c>
      <c r="I39" s="270">
        <v>8785353</v>
      </c>
      <c r="J39" s="271">
        <v>65380913</v>
      </c>
    </row>
    <row r="40" spans="1:10">
      <c r="A40" s="268" t="s">
        <v>945</v>
      </c>
      <c r="B40" s="272" t="s">
        <v>893</v>
      </c>
      <c r="C40" s="272" t="s">
        <v>893</v>
      </c>
      <c r="D40" s="269" t="s">
        <v>946</v>
      </c>
      <c r="E40" s="270">
        <v>0</v>
      </c>
      <c r="F40" s="270">
        <v>32617</v>
      </c>
      <c r="G40" s="270">
        <v>0</v>
      </c>
      <c r="H40" s="270">
        <v>32617</v>
      </c>
      <c r="I40" s="270">
        <v>0</v>
      </c>
      <c r="J40" s="271">
        <v>0</v>
      </c>
    </row>
    <row r="41" spans="1:10">
      <c r="A41" s="268" t="s">
        <v>945</v>
      </c>
      <c r="B41" s="272" t="s">
        <v>896</v>
      </c>
      <c r="C41" s="272" t="s">
        <v>893</v>
      </c>
      <c r="D41" s="269" t="s">
        <v>947</v>
      </c>
      <c r="E41" s="270">
        <v>0</v>
      </c>
      <c r="F41" s="270">
        <v>32617</v>
      </c>
      <c r="G41" s="270">
        <v>0</v>
      </c>
      <c r="H41" s="270">
        <v>32617</v>
      </c>
      <c r="I41" s="270">
        <v>0</v>
      </c>
      <c r="J41" s="271">
        <v>0</v>
      </c>
    </row>
    <row r="42" spans="1:10">
      <c r="A42" s="268" t="s">
        <v>945</v>
      </c>
      <c r="B42" s="272" t="s">
        <v>896</v>
      </c>
      <c r="C42" s="272" t="s">
        <v>896</v>
      </c>
      <c r="D42" s="269" t="s">
        <v>948</v>
      </c>
      <c r="E42" s="270">
        <v>0</v>
      </c>
      <c r="F42" s="270">
        <v>32617</v>
      </c>
      <c r="G42" s="270">
        <v>0</v>
      </c>
      <c r="H42" s="270">
        <v>32617</v>
      </c>
      <c r="I42" s="270">
        <v>0</v>
      </c>
      <c r="J42" s="271">
        <v>0</v>
      </c>
    </row>
    <row r="43" spans="1:10">
      <c r="A43" s="268" t="s">
        <v>949</v>
      </c>
      <c r="B43" s="272" t="s">
        <v>893</v>
      </c>
      <c r="C43" s="272" t="s">
        <v>893</v>
      </c>
      <c r="D43" s="269" t="s">
        <v>950</v>
      </c>
      <c r="E43" s="270">
        <v>696274</v>
      </c>
      <c r="F43" s="270">
        <v>3837195</v>
      </c>
      <c r="G43" s="270">
        <v>696274</v>
      </c>
      <c r="H43" s="270">
        <v>3837195</v>
      </c>
      <c r="I43" s="270">
        <v>0</v>
      </c>
      <c r="J43" s="271">
        <v>0</v>
      </c>
    </row>
    <row r="44" spans="1:10">
      <c r="A44" s="268" t="s">
        <v>949</v>
      </c>
      <c r="B44" s="272" t="s">
        <v>896</v>
      </c>
      <c r="C44" s="272" t="s">
        <v>893</v>
      </c>
      <c r="D44" s="269" t="s">
        <v>951</v>
      </c>
      <c r="E44" s="270">
        <v>118125</v>
      </c>
      <c r="F44" s="270">
        <v>236250</v>
      </c>
      <c r="G44" s="270">
        <v>118125</v>
      </c>
      <c r="H44" s="270">
        <v>236250</v>
      </c>
      <c r="I44" s="270">
        <v>0</v>
      </c>
      <c r="J44" s="271">
        <v>0</v>
      </c>
    </row>
    <row r="45" spans="1:10">
      <c r="A45" s="268" t="s">
        <v>949</v>
      </c>
      <c r="B45" s="272" t="s">
        <v>896</v>
      </c>
      <c r="C45" s="272" t="s">
        <v>896</v>
      </c>
      <c r="D45" s="269" t="s">
        <v>952</v>
      </c>
      <c r="E45" s="270">
        <v>118125</v>
      </c>
      <c r="F45" s="270">
        <v>236250</v>
      </c>
      <c r="G45" s="270">
        <v>118125</v>
      </c>
      <c r="H45" s="270">
        <v>236250</v>
      </c>
      <c r="I45" s="270">
        <v>0</v>
      </c>
      <c r="J45" s="271">
        <v>0</v>
      </c>
    </row>
    <row r="46" spans="1:10">
      <c r="A46" s="268" t="s">
        <v>949</v>
      </c>
      <c r="B46" s="272" t="s">
        <v>898</v>
      </c>
      <c r="C46" s="272" t="s">
        <v>893</v>
      </c>
      <c r="D46" s="269" t="s">
        <v>953</v>
      </c>
      <c r="E46" s="270">
        <v>578149</v>
      </c>
      <c r="F46" s="270">
        <v>3600945</v>
      </c>
      <c r="G46" s="270">
        <v>578149</v>
      </c>
      <c r="H46" s="270">
        <v>3600945</v>
      </c>
      <c r="I46" s="270">
        <v>0</v>
      </c>
      <c r="J46" s="271">
        <v>0</v>
      </c>
    </row>
    <row r="47" spans="1:10">
      <c r="A47" s="268" t="s">
        <v>949</v>
      </c>
      <c r="B47" s="272" t="s">
        <v>898</v>
      </c>
      <c r="C47" s="272" t="s">
        <v>896</v>
      </c>
      <c r="D47" s="269" t="s">
        <v>1039</v>
      </c>
      <c r="E47" s="270">
        <v>0</v>
      </c>
      <c r="F47" s="270">
        <v>14210</v>
      </c>
      <c r="G47" s="270">
        <v>0</v>
      </c>
      <c r="H47" s="270">
        <v>14210</v>
      </c>
      <c r="I47" s="270">
        <v>0</v>
      </c>
      <c r="J47" s="271">
        <v>0</v>
      </c>
    </row>
    <row r="48" spans="1:10">
      <c r="A48" s="268" t="s">
        <v>949</v>
      </c>
      <c r="B48" s="272" t="s">
        <v>898</v>
      </c>
      <c r="C48" s="272" t="s">
        <v>917</v>
      </c>
      <c r="D48" s="269" t="s">
        <v>954</v>
      </c>
      <c r="E48" s="270">
        <v>415954</v>
      </c>
      <c r="F48" s="270">
        <v>1438395</v>
      </c>
      <c r="G48" s="270">
        <v>415954</v>
      </c>
      <c r="H48" s="270">
        <v>1438395</v>
      </c>
      <c r="I48" s="270">
        <v>0</v>
      </c>
      <c r="J48" s="271">
        <v>0</v>
      </c>
    </row>
    <row r="49" spans="1:10">
      <c r="A49" s="268" t="s">
        <v>949</v>
      </c>
      <c r="B49" s="272" t="s">
        <v>898</v>
      </c>
      <c r="C49" s="272" t="s">
        <v>945</v>
      </c>
      <c r="D49" s="269" t="s">
        <v>955</v>
      </c>
      <c r="E49" s="270">
        <v>162195</v>
      </c>
      <c r="F49" s="270">
        <v>2148340</v>
      </c>
      <c r="G49" s="270">
        <v>162195</v>
      </c>
      <c r="H49" s="270">
        <v>2148340</v>
      </c>
      <c r="I49" s="270">
        <v>0</v>
      </c>
      <c r="J49" s="271">
        <v>0</v>
      </c>
    </row>
    <row r="50" spans="1:10">
      <c r="A50" s="268" t="s">
        <v>893</v>
      </c>
      <c r="B50" s="272" t="s">
        <v>893</v>
      </c>
      <c r="C50" s="272" t="s">
        <v>893</v>
      </c>
      <c r="D50" s="269" t="s">
        <v>956</v>
      </c>
      <c r="E50" s="270">
        <v>0</v>
      </c>
      <c r="F50" s="270">
        <v>0</v>
      </c>
      <c r="G50" s="270">
        <v>0</v>
      </c>
      <c r="H50" s="270">
        <v>0</v>
      </c>
      <c r="I50" s="270">
        <v>0</v>
      </c>
      <c r="J50" s="271">
        <v>0</v>
      </c>
    </row>
    <row r="51" spans="1:10">
      <c r="A51" s="268" t="s">
        <v>893</v>
      </c>
      <c r="B51" s="272" t="s">
        <v>893</v>
      </c>
      <c r="C51" s="272" t="s">
        <v>893</v>
      </c>
      <c r="D51" s="269" t="s">
        <v>957</v>
      </c>
      <c r="E51" s="270">
        <v>0</v>
      </c>
      <c r="F51" s="270">
        <v>98445</v>
      </c>
      <c r="G51" s="270">
        <v>0</v>
      </c>
      <c r="H51" s="270">
        <v>98445</v>
      </c>
      <c r="I51" s="270">
        <v>0</v>
      </c>
      <c r="J51" s="271">
        <v>0</v>
      </c>
    </row>
    <row r="52" spans="1:10">
      <c r="A52" s="268" t="s">
        <v>893</v>
      </c>
      <c r="B52" s="272" t="s">
        <v>893</v>
      </c>
      <c r="C52" s="272" t="s">
        <v>893</v>
      </c>
      <c r="D52" s="269" t="s">
        <v>958</v>
      </c>
      <c r="E52" s="270">
        <v>0</v>
      </c>
      <c r="F52" s="270">
        <v>98445</v>
      </c>
      <c r="G52" s="270">
        <v>0</v>
      </c>
      <c r="H52" s="270">
        <v>98445</v>
      </c>
      <c r="I52" s="270">
        <v>0</v>
      </c>
      <c r="J52" s="271">
        <v>0</v>
      </c>
    </row>
    <row r="53" spans="1:10">
      <c r="A53" s="268" t="s">
        <v>893</v>
      </c>
      <c r="B53" s="272" t="s">
        <v>893</v>
      </c>
      <c r="C53" s="272" t="s">
        <v>893</v>
      </c>
      <c r="D53" s="269" t="s">
        <v>959</v>
      </c>
      <c r="E53" s="270">
        <v>58353038</v>
      </c>
      <c r="F53" s="270">
        <v>320658320</v>
      </c>
      <c r="G53" s="270" t="s">
        <v>893</v>
      </c>
      <c r="H53" s="270" t="s">
        <v>893</v>
      </c>
      <c r="I53" s="270" t="s">
        <v>893</v>
      </c>
      <c r="J53" s="271" t="s">
        <v>893</v>
      </c>
    </row>
  </sheetData>
  <mergeCells count="4">
    <mergeCell ref="A1:D1"/>
    <mergeCell ref="E1:F1"/>
    <mergeCell ref="G1:H1"/>
    <mergeCell ref="I1:J1"/>
  </mergeCells>
  <phoneticPr fontId="44" type="noConversion"/>
  <hyperlinks>
    <hyperlink ref="K1" location="預告統計資料發布時間表!A1" display="回發布時間表" xr:uid="{7C71887A-FCD2-415F-9090-98309E6A11D3}"/>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&amp;"標楷體,標準"中華民國112年12月(112年度)&amp;L&amp;R&amp;"標楷體,標準"&amp;10第&amp;P頁/共&amp;N頁&amp;"新細明體,標準"&amp;12
&amp;"標楷體,標準"編制機關:太麻里鄉公所
表    號:&amp;10 </oddHeader>
    <oddFooter>&amp;C&amp;L&amp;R&amp;"標楷體,標準"&amp;9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48C7A-3B5E-499C-A92F-3B37A4257AC4}">
  <dimension ref="A1:K99"/>
  <sheetViews>
    <sheetView view="pageLayout" zoomScaleNormal="100" workbookViewId="0">
      <selection activeCell="E3" sqref="E3"/>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86242771</v>
      </c>
      <c r="F3" s="270">
        <v>368582729</v>
      </c>
      <c r="G3" s="270">
        <v>61544440</v>
      </c>
      <c r="H3" s="270">
        <v>222916490</v>
      </c>
      <c r="I3" s="270">
        <v>24698331</v>
      </c>
      <c r="J3" s="271">
        <v>145666239</v>
      </c>
    </row>
    <row r="4" spans="1:11">
      <c r="A4" s="268" t="s">
        <v>893</v>
      </c>
      <c r="B4" s="272" t="s">
        <v>893</v>
      </c>
      <c r="C4" s="272" t="s">
        <v>893</v>
      </c>
      <c r="D4" s="269" t="s">
        <v>895</v>
      </c>
      <c r="E4" s="270">
        <v>14963007</v>
      </c>
      <c r="F4" s="270">
        <v>161035918</v>
      </c>
      <c r="G4" s="270">
        <v>14286066</v>
      </c>
      <c r="H4" s="270">
        <v>157393304</v>
      </c>
      <c r="I4" s="270">
        <v>676941</v>
      </c>
      <c r="J4" s="271">
        <v>3642614</v>
      </c>
    </row>
    <row r="5" spans="1:11" ht="16.149999999999999" customHeight="1">
      <c r="A5" s="268" t="s">
        <v>896</v>
      </c>
      <c r="B5" s="272" t="s">
        <v>893</v>
      </c>
      <c r="C5" s="272" t="s">
        <v>893</v>
      </c>
      <c r="D5" s="269" t="s">
        <v>962</v>
      </c>
      <c r="E5" s="270">
        <v>5406123</v>
      </c>
      <c r="F5" s="270">
        <v>78045550</v>
      </c>
      <c r="G5" s="270">
        <v>5321193</v>
      </c>
      <c r="H5" s="270">
        <v>76436747</v>
      </c>
      <c r="I5" s="270">
        <v>84930</v>
      </c>
      <c r="J5" s="271">
        <v>1608803</v>
      </c>
    </row>
    <row r="6" spans="1:11">
      <c r="A6" s="268" t="s">
        <v>896</v>
      </c>
      <c r="B6" s="272" t="s">
        <v>963</v>
      </c>
      <c r="C6" s="272" t="s">
        <v>893</v>
      </c>
      <c r="D6" s="269" t="s">
        <v>964</v>
      </c>
      <c r="E6" s="270">
        <v>1167786</v>
      </c>
      <c r="F6" s="270">
        <v>21125787</v>
      </c>
      <c r="G6" s="270">
        <v>1082856</v>
      </c>
      <c r="H6" s="270">
        <v>20531757</v>
      </c>
      <c r="I6" s="270">
        <v>84930</v>
      </c>
      <c r="J6" s="271">
        <v>594030</v>
      </c>
    </row>
    <row r="7" spans="1:11">
      <c r="A7" s="268" t="s">
        <v>896</v>
      </c>
      <c r="B7" s="272" t="s">
        <v>963</v>
      </c>
      <c r="C7" s="272" t="s">
        <v>896</v>
      </c>
      <c r="D7" s="269" t="s">
        <v>965</v>
      </c>
      <c r="E7" s="270">
        <v>887637</v>
      </c>
      <c r="F7" s="270">
        <v>18655819</v>
      </c>
      <c r="G7" s="270">
        <v>802707</v>
      </c>
      <c r="H7" s="270">
        <v>18061789</v>
      </c>
      <c r="I7" s="270">
        <v>84930</v>
      </c>
      <c r="J7" s="271">
        <v>594030</v>
      </c>
    </row>
    <row r="8" spans="1:11">
      <c r="A8" s="268" t="s">
        <v>896</v>
      </c>
      <c r="B8" s="272" t="s">
        <v>963</v>
      </c>
      <c r="C8" s="272" t="s">
        <v>898</v>
      </c>
      <c r="D8" s="269" t="s">
        <v>966</v>
      </c>
      <c r="E8" s="270">
        <v>96937</v>
      </c>
      <c r="F8" s="270">
        <v>595663</v>
      </c>
      <c r="G8" s="270">
        <v>96937</v>
      </c>
      <c r="H8" s="270">
        <v>595663</v>
      </c>
      <c r="I8" s="270">
        <v>0</v>
      </c>
      <c r="J8" s="271">
        <v>0</v>
      </c>
    </row>
    <row r="9" spans="1:11">
      <c r="A9" s="268" t="s">
        <v>896</v>
      </c>
      <c r="B9" s="272" t="s">
        <v>963</v>
      </c>
      <c r="C9" s="272" t="s">
        <v>925</v>
      </c>
      <c r="D9" s="269" t="s">
        <v>967</v>
      </c>
      <c r="E9" s="270">
        <v>108442</v>
      </c>
      <c r="F9" s="270">
        <v>1370184</v>
      </c>
      <c r="G9" s="270">
        <v>108442</v>
      </c>
      <c r="H9" s="270">
        <v>1370184</v>
      </c>
      <c r="I9" s="270">
        <v>0</v>
      </c>
      <c r="J9" s="271">
        <v>0</v>
      </c>
    </row>
    <row r="10" spans="1:11">
      <c r="A10" s="268" t="s">
        <v>896</v>
      </c>
      <c r="B10" s="272" t="s">
        <v>963</v>
      </c>
      <c r="C10" s="272" t="s">
        <v>917</v>
      </c>
      <c r="D10" s="269" t="s">
        <v>1040</v>
      </c>
      <c r="E10" s="270">
        <v>1096</v>
      </c>
      <c r="F10" s="270">
        <v>3956</v>
      </c>
      <c r="G10" s="270">
        <v>1096</v>
      </c>
      <c r="H10" s="270">
        <v>3956</v>
      </c>
      <c r="I10" s="270">
        <v>0</v>
      </c>
      <c r="J10" s="271">
        <v>0</v>
      </c>
    </row>
    <row r="11" spans="1:11">
      <c r="A11" s="268" t="s">
        <v>896</v>
      </c>
      <c r="B11" s="272" t="s">
        <v>963</v>
      </c>
      <c r="C11" s="272" t="s">
        <v>921</v>
      </c>
      <c r="D11" s="269" t="s">
        <v>968</v>
      </c>
      <c r="E11" s="270">
        <v>73674</v>
      </c>
      <c r="F11" s="270">
        <v>500165</v>
      </c>
      <c r="G11" s="270">
        <v>73674</v>
      </c>
      <c r="H11" s="270">
        <v>500165</v>
      </c>
      <c r="I11" s="270">
        <v>0</v>
      </c>
      <c r="J11" s="271">
        <v>0</v>
      </c>
    </row>
    <row r="12" spans="1:11">
      <c r="A12" s="268" t="s">
        <v>896</v>
      </c>
      <c r="B12" s="272" t="s">
        <v>969</v>
      </c>
      <c r="C12" s="272" t="s">
        <v>893</v>
      </c>
      <c r="D12" s="269" t="s">
        <v>970</v>
      </c>
      <c r="E12" s="270">
        <v>-642498</v>
      </c>
      <c r="F12" s="270">
        <v>19661502</v>
      </c>
      <c r="G12" s="270">
        <v>-642498</v>
      </c>
      <c r="H12" s="270">
        <v>19661502</v>
      </c>
      <c r="I12" s="270">
        <v>0</v>
      </c>
      <c r="J12" s="271">
        <v>0</v>
      </c>
    </row>
    <row r="13" spans="1:11">
      <c r="A13" s="268" t="s">
        <v>896</v>
      </c>
      <c r="B13" s="272" t="s">
        <v>969</v>
      </c>
      <c r="C13" s="272" t="s">
        <v>896</v>
      </c>
      <c r="D13" s="269" t="s">
        <v>965</v>
      </c>
      <c r="E13" s="270">
        <v>-961121</v>
      </c>
      <c r="F13" s="270">
        <v>7177879</v>
      </c>
      <c r="G13" s="270">
        <v>-961121</v>
      </c>
      <c r="H13" s="270">
        <v>7177879</v>
      </c>
      <c r="I13" s="270">
        <v>0</v>
      </c>
      <c r="J13" s="271">
        <v>0</v>
      </c>
    </row>
    <row r="14" spans="1:11">
      <c r="A14" s="268" t="s">
        <v>896</v>
      </c>
      <c r="B14" s="272" t="s">
        <v>969</v>
      </c>
      <c r="C14" s="272" t="s">
        <v>898</v>
      </c>
      <c r="D14" s="269" t="s">
        <v>971</v>
      </c>
      <c r="E14" s="270">
        <v>318623</v>
      </c>
      <c r="F14" s="270">
        <v>12483623</v>
      </c>
      <c r="G14" s="270">
        <v>318623</v>
      </c>
      <c r="H14" s="270">
        <v>12483623</v>
      </c>
      <c r="I14" s="270">
        <v>0</v>
      </c>
      <c r="J14" s="271">
        <v>0</v>
      </c>
    </row>
    <row r="15" spans="1:11">
      <c r="A15" s="268" t="s">
        <v>896</v>
      </c>
      <c r="B15" s="272" t="s">
        <v>972</v>
      </c>
      <c r="C15" s="272" t="s">
        <v>893</v>
      </c>
      <c r="D15" s="269" t="s">
        <v>973</v>
      </c>
      <c r="E15" s="270">
        <v>4857071</v>
      </c>
      <c r="F15" s="270">
        <v>37182156</v>
      </c>
      <c r="G15" s="270">
        <v>4857071</v>
      </c>
      <c r="H15" s="270">
        <v>36167383</v>
      </c>
      <c r="I15" s="270">
        <v>0</v>
      </c>
      <c r="J15" s="271">
        <v>1014773</v>
      </c>
    </row>
    <row r="16" spans="1:11">
      <c r="A16" s="268" t="s">
        <v>896</v>
      </c>
      <c r="B16" s="272" t="s">
        <v>972</v>
      </c>
      <c r="C16" s="272" t="s">
        <v>898</v>
      </c>
      <c r="D16" s="269" t="s">
        <v>974</v>
      </c>
      <c r="E16" s="270">
        <v>2677171</v>
      </c>
      <c r="F16" s="270">
        <v>24353204</v>
      </c>
      <c r="G16" s="270">
        <v>2677171</v>
      </c>
      <c r="H16" s="270">
        <v>24289204</v>
      </c>
      <c r="I16" s="270">
        <v>0</v>
      </c>
      <c r="J16" s="271">
        <v>64000</v>
      </c>
    </row>
    <row r="17" spans="1:10">
      <c r="A17" s="268" t="s">
        <v>896</v>
      </c>
      <c r="B17" s="272" t="s">
        <v>972</v>
      </c>
      <c r="C17" s="272" t="s">
        <v>925</v>
      </c>
      <c r="D17" s="269" t="s">
        <v>975</v>
      </c>
      <c r="E17" s="270">
        <v>10739</v>
      </c>
      <c r="F17" s="270">
        <v>70304</v>
      </c>
      <c r="G17" s="270">
        <v>10739</v>
      </c>
      <c r="H17" s="270">
        <v>70304</v>
      </c>
      <c r="I17" s="270">
        <v>0</v>
      </c>
      <c r="J17" s="271">
        <v>0</v>
      </c>
    </row>
    <row r="18" spans="1:10">
      <c r="A18" s="268" t="s">
        <v>896</v>
      </c>
      <c r="B18" s="272" t="s">
        <v>972</v>
      </c>
      <c r="C18" s="272" t="s">
        <v>917</v>
      </c>
      <c r="D18" s="269" t="s">
        <v>976</v>
      </c>
      <c r="E18" s="270">
        <v>0</v>
      </c>
      <c r="F18" s="270">
        <v>6000</v>
      </c>
      <c r="G18" s="270">
        <v>0</v>
      </c>
      <c r="H18" s="270">
        <v>6000</v>
      </c>
      <c r="I18" s="270">
        <v>0</v>
      </c>
      <c r="J18" s="271">
        <v>0</v>
      </c>
    </row>
    <row r="19" spans="1:10">
      <c r="A19" s="268" t="s">
        <v>896</v>
      </c>
      <c r="B19" s="272" t="s">
        <v>972</v>
      </c>
      <c r="C19" s="272" t="s">
        <v>921</v>
      </c>
      <c r="D19" s="269" t="s">
        <v>977</v>
      </c>
      <c r="E19" s="270">
        <v>1953518</v>
      </c>
      <c r="F19" s="270">
        <v>11050911</v>
      </c>
      <c r="G19" s="270">
        <v>1953518</v>
      </c>
      <c r="H19" s="270">
        <v>10100138</v>
      </c>
      <c r="I19" s="270">
        <v>0</v>
      </c>
      <c r="J19" s="271">
        <v>950773</v>
      </c>
    </row>
    <row r="20" spans="1:10">
      <c r="A20" s="268" t="s">
        <v>896</v>
      </c>
      <c r="B20" s="272" t="s">
        <v>972</v>
      </c>
      <c r="C20" s="272" t="s">
        <v>928</v>
      </c>
      <c r="D20" s="269" t="s">
        <v>978</v>
      </c>
      <c r="E20" s="270">
        <v>208893</v>
      </c>
      <c r="F20" s="270">
        <v>1694987</v>
      </c>
      <c r="G20" s="270">
        <v>208893</v>
      </c>
      <c r="H20" s="270">
        <v>1694987</v>
      </c>
      <c r="I20" s="270">
        <v>0</v>
      </c>
      <c r="J20" s="271">
        <v>0</v>
      </c>
    </row>
    <row r="21" spans="1:10">
      <c r="A21" s="268" t="s">
        <v>896</v>
      </c>
      <c r="B21" s="272" t="s">
        <v>972</v>
      </c>
      <c r="C21" s="272" t="s">
        <v>930</v>
      </c>
      <c r="D21" s="269" t="s">
        <v>989</v>
      </c>
      <c r="E21" s="270">
        <v>6750</v>
      </c>
      <c r="F21" s="270">
        <v>6750</v>
      </c>
      <c r="G21" s="270">
        <v>6750</v>
      </c>
      <c r="H21" s="270">
        <v>6750</v>
      </c>
      <c r="I21" s="270">
        <v>0</v>
      </c>
      <c r="J21" s="271">
        <v>0</v>
      </c>
    </row>
    <row r="22" spans="1:10">
      <c r="A22" s="268" t="s">
        <v>896</v>
      </c>
      <c r="B22" s="272" t="s">
        <v>979</v>
      </c>
      <c r="C22" s="272" t="s">
        <v>893</v>
      </c>
      <c r="D22" s="269" t="s">
        <v>980</v>
      </c>
      <c r="E22" s="270">
        <v>23764</v>
      </c>
      <c r="F22" s="270">
        <v>76105</v>
      </c>
      <c r="G22" s="270">
        <v>23764</v>
      </c>
      <c r="H22" s="270">
        <v>76105</v>
      </c>
      <c r="I22" s="270">
        <v>0</v>
      </c>
      <c r="J22" s="271">
        <v>0</v>
      </c>
    </row>
    <row r="23" spans="1:10">
      <c r="A23" s="268" t="s">
        <v>896</v>
      </c>
      <c r="B23" s="272" t="s">
        <v>979</v>
      </c>
      <c r="C23" s="272" t="s">
        <v>898</v>
      </c>
      <c r="D23" s="269" t="s">
        <v>981</v>
      </c>
      <c r="E23" s="270">
        <v>23764</v>
      </c>
      <c r="F23" s="270">
        <v>76105</v>
      </c>
      <c r="G23" s="270">
        <v>23764</v>
      </c>
      <c r="H23" s="270">
        <v>76105</v>
      </c>
      <c r="I23" s="270">
        <v>0</v>
      </c>
      <c r="J23" s="271">
        <v>0</v>
      </c>
    </row>
    <row r="24" spans="1:10">
      <c r="A24" s="268" t="s">
        <v>898</v>
      </c>
      <c r="B24" s="272" t="s">
        <v>893</v>
      </c>
      <c r="C24" s="272" t="s">
        <v>893</v>
      </c>
      <c r="D24" s="269" t="s">
        <v>982</v>
      </c>
      <c r="E24" s="270">
        <v>533645</v>
      </c>
      <c r="F24" s="270">
        <v>6399244</v>
      </c>
      <c r="G24" s="270">
        <v>533645</v>
      </c>
      <c r="H24" s="270">
        <v>6401244</v>
      </c>
      <c r="I24" s="270">
        <v>0</v>
      </c>
      <c r="J24" s="271">
        <v>-2000</v>
      </c>
    </row>
    <row r="25" spans="1:10">
      <c r="A25" s="268" t="s">
        <v>898</v>
      </c>
      <c r="B25" s="272" t="s">
        <v>983</v>
      </c>
      <c r="C25" s="272" t="s">
        <v>893</v>
      </c>
      <c r="D25" s="269" t="s">
        <v>984</v>
      </c>
      <c r="E25" s="270">
        <v>448431</v>
      </c>
      <c r="F25" s="270">
        <v>5773111</v>
      </c>
      <c r="G25" s="270">
        <v>448431</v>
      </c>
      <c r="H25" s="270">
        <v>5775111</v>
      </c>
      <c r="I25" s="270">
        <v>0</v>
      </c>
      <c r="J25" s="271">
        <v>-2000</v>
      </c>
    </row>
    <row r="26" spans="1:10">
      <c r="A26" s="268" t="s">
        <v>898</v>
      </c>
      <c r="B26" s="272" t="s">
        <v>983</v>
      </c>
      <c r="C26" s="272" t="s">
        <v>896</v>
      </c>
      <c r="D26" s="269" t="s">
        <v>965</v>
      </c>
      <c r="E26" s="270">
        <v>273757</v>
      </c>
      <c r="F26" s="270">
        <v>4066714</v>
      </c>
      <c r="G26" s="270">
        <v>273757</v>
      </c>
      <c r="H26" s="270">
        <v>4068714</v>
      </c>
      <c r="I26" s="270">
        <v>0</v>
      </c>
      <c r="J26" s="271">
        <v>-2000</v>
      </c>
    </row>
    <row r="27" spans="1:10">
      <c r="A27" s="268" t="s">
        <v>898</v>
      </c>
      <c r="B27" s="272" t="s">
        <v>983</v>
      </c>
      <c r="C27" s="272" t="s">
        <v>898</v>
      </c>
      <c r="D27" s="269" t="s">
        <v>985</v>
      </c>
      <c r="E27" s="270">
        <v>2400</v>
      </c>
      <c r="F27" s="270">
        <v>83886</v>
      </c>
      <c r="G27" s="270">
        <v>2400</v>
      </c>
      <c r="H27" s="270">
        <v>83886</v>
      </c>
      <c r="I27" s="270">
        <v>0</v>
      </c>
      <c r="J27" s="271">
        <v>0</v>
      </c>
    </row>
    <row r="28" spans="1:10">
      <c r="A28" s="268" t="s">
        <v>898</v>
      </c>
      <c r="B28" s="272" t="s">
        <v>983</v>
      </c>
      <c r="C28" s="272" t="s">
        <v>925</v>
      </c>
      <c r="D28" s="269" t="s">
        <v>986</v>
      </c>
      <c r="E28" s="270">
        <v>172274</v>
      </c>
      <c r="F28" s="270">
        <v>1622511</v>
      </c>
      <c r="G28" s="270">
        <v>172274</v>
      </c>
      <c r="H28" s="270">
        <v>1622511</v>
      </c>
      <c r="I28" s="270">
        <v>0</v>
      </c>
      <c r="J28" s="271">
        <v>0</v>
      </c>
    </row>
    <row r="29" spans="1:10">
      <c r="A29" s="268" t="s">
        <v>898</v>
      </c>
      <c r="B29" s="272" t="s">
        <v>987</v>
      </c>
      <c r="C29" s="272" t="s">
        <v>893</v>
      </c>
      <c r="D29" s="269" t="s">
        <v>988</v>
      </c>
      <c r="E29" s="270">
        <v>85214</v>
      </c>
      <c r="F29" s="270">
        <v>626133</v>
      </c>
      <c r="G29" s="270">
        <v>85214</v>
      </c>
      <c r="H29" s="270">
        <v>626133</v>
      </c>
      <c r="I29" s="270">
        <v>0</v>
      </c>
      <c r="J29" s="271">
        <v>0</v>
      </c>
    </row>
    <row r="30" spans="1:10">
      <c r="A30" s="268" t="s">
        <v>898</v>
      </c>
      <c r="B30" s="272" t="s">
        <v>987</v>
      </c>
      <c r="C30" s="272" t="s">
        <v>925</v>
      </c>
      <c r="D30" s="269" t="s">
        <v>989</v>
      </c>
      <c r="E30" s="270">
        <v>85214</v>
      </c>
      <c r="F30" s="270">
        <v>626133</v>
      </c>
      <c r="G30" s="270">
        <v>85214</v>
      </c>
      <c r="H30" s="270">
        <v>626133</v>
      </c>
      <c r="I30" s="270">
        <v>0</v>
      </c>
      <c r="J30" s="271">
        <v>0</v>
      </c>
    </row>
    <row r="31" spans="1:10">
      <c r="A31" s="268" t="s">
        <v>925</v>
      </c>
      <c r="B31" s="272" t="s">
        <v>893</v>
      </c>
      <c r="C31" s="272" t="s">
        <v>893</v>
      </c>
      <c r="D31" s="269" t="s">
        <v>990</v>
      </c>
      <c r="E31" s="270">
        <v>7536280</v>
      </c>
      <c r="F31" s="270">
        <v>48391209</v>
      </c>
      <c r="G31" s="270">
        <v>6944269</v>
      </c>
      <c r="H31" s="270">
        <v>46355398</v>
      </c>
      <c r="I31" s="270">
        <v>592011</v>
      </c>
      <c r="J31" s="271">
        <v>2035811</v>
      </c>
    </row>
    <row r="32" spans="1:10">
      <c r="A32" s="268" t="s">
        <v>925</v>
      </c>
      <c r="B32" s="272" t="s">
        <v>991</v>
      </c>
      <c r="C32" s="272" t="s">
        <v>893</v>
      </c>
      <c r="D32" s="269" t="s">
        <v>992</v>
      </c>
      <c r="E32" s="270">
        <v>5630710</v>
      </c>
      <c r="F32" s="270">
        <v>31324866</v>
      </c>
      <c r="G32" s="270">
        <v>5038699</v>
      </c>
      <c r="H32" s="270">
        <v>29841055</v>
      </c>
      <c r="I32" s="270">
        <v>592011</v>
      </c>
      <c r="J32" s="271">
        <v>1483811</v>
      </c>
    </row>
    <row r="33" spans="1:10">
      <c r="A33" s="268" t="s">
        <v>925</v>
      </c>
      <c r="B33" s="272" t="s">
        <v>991</v>
      </c>
      <c r="C33" s="272" t="s">
        <v>898</v>
      </c>
      <c r="D33" s="269" t="s">
        <v>993</v>
      </c>
      <c r="E33" s="270">
        <v>5629625</v>
      </c>
      <c r="F33" s="270">
        <v>31080561</v>
      </c>
      <c r="G33" s="270">
        <v>5037614</v>
      </c>
      <c r="H33" s="270">
        <v>29596750</v>
      </c>
      <c r="I33" s="270">
        <v>592011</v>
      </c>
      <c r="J33" s="271">
        <v>1483811</v>
      </c>
    </row>
    <row r="34" spans="1:10">
      <c r="A34" s="268" t="s">
        <v>925</v>
      </c>
      <c r="B34" s="272" t="s">
        <v>991</v>
      </c>
      <c r="C34" s="272" t="s">
        <v>925</v>
      </c>
      <c r="D34" s="269" t="s">
        <v>1041</v>
      </c>
      <c r="E34" s="270">
        <v>1085</v>
      </c>
      <c r="F34" s="270">
        <v>45905</v>
      </c>
      <c r="G34" s="270">
        <v>1085</v>
      </c>
      <c r="H34" s="270">
        <v>45905</v>
      </c>
      <c r="I34" s="270">
        <v>0</v>
      </c>
      <c r="J34" s="271">
        <v>0</v>
      </c>
    </row>
    <row r="35" spans="1:10">
      <c r="A35" s="268" t="s">
        <v>925</v>
      </c>
      <c r="B35" s="272" t="s">
        <v>991</v>
      </c>
      <c r="C35" s="272" t="s">
        <v>917</v>
      </c>
      <c r="D35" s="269" t="s">
        <v>1042</v>
      </c>
      <c r="E35" s="270">
        <v>0</v>
      </c>
      <c r="F35" s="270">
        <v>198400</v>
      </c>
      <c r="G35" s="270">
        <v>0</v>
      </c>
      <c r="H35" s="270">
        <v>198400</v>
      </c>
      <c r="I35" s="270">
        <v>0</v>
      </c>
      <c r="J35" s="271">
        <v>0</v>
      </c>
    </row>
    <row r="36" spans="1:10">
      <c r="A36" s="268" t="s">
        <v>925</v>
      </c>
      <c r="B36" s="272" t="s">
        <v>1043</v>
      </c>
      <c r="C36" s="272" t="s">
        <v>893</v>
      </c>
      <c r="D36" s="269" t="s">
        <v>1044</v>
      </c>
      <c r="E36" s="270">
        <v>17178</v>
      </c>
      <c r="F36" s="270">
        <v>153576</v>
      </c>
      <c r="G36" s="270">
        <v>17178</v>
      </c>
      <c r="H36" s="270">
        <v>153576</v>
      </c>
      <c r="I36" s="270">
        <v>0</v>
      </c>
      <c r="J36" s="271">
        <v>0</v>
      </c>
    </row>
    <row r="37" spans="1:10">
      <c r="A37" s="268" t="s">
        <v>925</v>
      </c>
      <c r="B37" s="272" t="s">
        <v>1043</v>
      </c>
      <c r="C37" s="272" t="s">
        <v>898</v>
      </c>
      <c r="D37" s="269" t="s">
        <v>1045</v>
      </c>
      <c r="E37" s="270">
        <v>0</v>
      </c>
      <c r="F37" s="270">
        <v>1975</v>
      </c>
      <c r="G37" s="270">
        <v>0</v>
      </c>
      <c r="H37" s="270">
        <v>1975</v>
      </c>
      <c r="I37" s="270">
        <v>0</v>
      </c>
      <c r="J37" s="271">
        <v>0</v>
      </c>
    </row>
    <row r="38" spans="1:10">
      <c r="A38" s="268" t="s">
        <v>925</v>
      </c>
      <c r="B38" s="272" t="s">
        <v>1043</v>
      </c>
      <c r="C38" s="272" t="s">
        <v>925</v>
      </c>
      <c r="D38" s="269" t="s">
        <v>1046</v>
      </c>
      <c r="E38" s="270">
        <v>17178</v>
      </c>
      <c r="F38" s="270">
        <v>151601</v>
      </c>
      <c r="G38" s="270">
        <v>17178</v>
      </c>
      <c r="H38" s="270">
        <v>151601</v>
      </c>
      <c r="I38" s="270">
        <v>0</v>
      </c>
      <c r="J38" s="271">
        <v>0</v>
      </c>
    </row>
    <row r="39" spans="1:10">
      <c r="A39" s="268" t="s">
        <v>925</v>
      </c>
      <c r="B39" s="272" t="s">
        <v>994</v>
      </c>
      <c r="C39" s="272" t="s">
        <v>893</v>
      </c>
      <c r="D39" s="269" t="s">
        <v>995</v>
      </c>
      <c r="E39" s="270">
        <v>326201</v>
      </c>
      <c r="F39" s="270">
        <v>6066037</v>
      </c>
      <c r="G39" s="270">
        <v>326201</v>
      </c>
      <c r="H39" s="270">
        <v>5514037</v>
      </c>
      <c r="I39" s="270">
        <v>0</v>
      </c>
      <c r="J39" s="271">
        <v>552000</v>
      </c>
    </row>
    <row r="40" spans="1:10">
      <c r="A40" s="268" t="s">
        <v>925</v>
      </c>
      <c r="B40" s="272" t="s">
        <v>994</v>
      </c>
      <c r="C40" s="272" t="s">
        <v>898</v>
      </c>
      <c r="D40" s="269" t="s">
        <v>996</v>
      </c>
      <c r="E40" s="270">
        <v>326201</v>
      </c>
      <c r="F40" s="270">
        <v>6066037</v>
      </c>
      <c r="G40" s="270">
        <v>326201</v>
      </c>
      <c r="H40" s="270">
        <v>5514037</v>
      </c>
      <c r="I40" s="270">
        <v>0</v>
      </c>
      <c r="J40" s="271">
        <v>552000</v>
      </c>
    </row>
    <row r="41" spans="1:10">
      <c r="A41" s="268" t="s">
        <v>925</v>
      </c>
      <c r="B41" s="272" t="s">
        <v>997</v>
      </c>
      <c r="C41" s="272" t="s">
        <v>893</v>
      </c>
      <c r="D41" s="269" t="s">
        <v>998</v>
      </c>
      <c r="E41" s="270">
        <v>1562191</v>
      </c>
      <c r="F41" s="270">
        <v>10846730</v>
      </c>
      <c r="G41" s="270">
        <v>1562191</v>
      </c>
      <c r="H41" s="270">
        <v>10846730</v>
      </c>
      <c r="I41" s="270">
        <v>0</v>
      </c>
      <c r="J41" s="271">
        <v>0</v>
      </c>
    </row>
    <row r="42" spans="1:10">
      <c r="A42" s="268" t="s">
        <v>925</v>
      </c>
      <c r="B42" s="272" t="s">
        <v>997</v>
      </c>
      <c r="C42" s="272" t="s">
        <v>921</v>
      </c>
      <c r="D42" s="269" t="s">
        <v>999</v>
      </c>
      <c r="E42" s="270">
        <v>1472724</v>
      </c>
      <c r="F42" s="270">
        <v>10534668</v>
      </c>
      <c r="G42" s="270">
        <v>1472724</v>
      </c>
      <c r="H42" s="270">
        <v>10534668</v>
      </c>
      <c r="I42" s="270">
        <v>0</v>
      </c>
      <c r="J42" s="271">
        <v>0</v>
      </c>
    </row>
    <row r="43" spans="1:10">
      <c r="A43" s="268" t="s">
        <v>925</v>
      </c>
      <c r="B43" s="272" t="s">
        <v>997</v>
      </c>
      <c r="C43" s="272" t="s">
        <v>928</v>
      </c>
      <c r="D43" s="269" t="s">
        <v>1000</v>
      </c>
      <c r="E43" s="270">
        <v>89467</v>
      </c>
      <c r="F43" s="270">
        <v>312062</v>
      </c>
      <c r="G43" s="270">
        <v>89467</v>
      </c>
      <c r="H43" s="270">
        <v>312062</v>
      </c>
      <c r="I43" s="270">
        <v>0</v>
      </c>
      <c r="J43" s="271">
        <v>0</v>
      </c>
    </row>
    <row r="44" spans="1:10">
      <c r="A44" s="268" t="s">
        <v>917</v>
      </c>
      <c r="B44" s="272" t="s">
        <v>893</v>
      </c>
      <c r="C44" s="272" t="s">
        <v>893</v>
      </c>
      <c r="D44" s="269" t="s">
        <v>1001</v>
      </c>
      <c r="E44" s="270">
        <v>78735</v>
      </c>
      <c r="F44" s="270">
        <v>2382069</v>
      </c>
      <c r="G44" s="270">
        <v>78735</v>
      </c>
      <c r="H44" s="270">
        <v>2382069</v>
      </c>
      <c r="I44" s="270">
        <v>0</v>
      </c>
      <c r="J44" s="271">
        <v>0</v>
      </c>
    </row>
    <row r="45" spans="1:10">
      <c r="A45" s="268" t="s">
        <v>917</v>
      </c>
      <c r="B45" s="272" t="s">
        <v>1002</v>
      </c>
      <c r="C45" s="272" t="s">
        <v>893</v>
      </c>
      <c r="D45" s="269" t="s">
        <v>1003</v>
      </c>
      <c r="E45" s="270">
        <v>0</v>
      </c>
      <c r="F45" s="270">
        <v>446651</v>
      </c>
      <c r="G45" s="270">
        <v>0</v>
      </c>
      <c r="H45" s="270">
        <v>446651</v>
      </c>
      <c r="I45" s="270">
        <v>0</v>
      </c>
      <c r="J45" s="271">
        <v>0</v>
      </c>
    </row>
    <row r="46" spans="1:10">
      <c r="A46" s="268" t="s">
        <v>917</v>
      </c>
      <c r="B46" s="272" t="s">
        <v>1002</v>
      </c>
      <c r="C46" s="272" t="s">
        <v>898</v>
      </c>
      <c r="D46" s="269" t="s">
        <v>1004</v>
      </c>
      <c r="E46" s="270">
        <v>0</v>
      </c>
      <c r="F46" s="270">
        <v>446651</v>
      </c>
      <c r="G46" s="270">
        <v>0</v>
      </c>
      <c r="H46" s="270">
        <v>446651</v>
      </c>
      <c r="I46" s="270">
        <v>0</v>
      </c>
      <c r="J46" s="271">
        <v>0</v>
      </c>
    </row>
    <row r="47" spans="1:10">
      <c r="A47" s="268" t="s">
        <v>917</v>
      </c>
      <c r="B47" s="272" t="s">
        <v>1005</v>
      </c>
      <c r="C47" s="272" t="s">
        <v>893</v>
      </c>
      <c r="D47" s="269" t="s">
        <v>1006</v>
      </c>
      <c r="E47" s="270">
        <v>0</v>
      </c>
      <c r="F47" s="270">
        <v>10950</v>
      </c>
      <c r="G47" s="270">
        <v>0</v>
      </c>
      <c r="H47" s="270">
        <v>10950</v>
      </c>
      <c r="I47" s="270">
        <v>0</v>
      </c>
      <c r="J47" s="271">
        <v>0</v>
      </c>
    </row>
    <row r="48" spans="1:10">
      <c r="A48" s="268" t="s">
        <v>917</v>
      </c>
      <c r="B48" s="272" t="s">
        <v>1005</v>
      </c>
      <c r="C48" s="272" t="s">
        <v>898</v>
      </c>
      <c r="D48" s="269" t="s">
        <v>1007</v>
      </c>
      <c r="E48" s="270">
        <v>0</v>
      </c>
      <c r="F48" s="270">
        <v>10950</v>
      </c>
      <c r="G48" s="270">
        <v>0</v>
      </c>
      <c r="H48" s="270">
        <v>10950</v>
      </c>
      <c r="I48" s="270">
        <v>0</v>
      </c>
      <c r="J48" s="271">
        <v>0</v>
      </c>
    </row>
    <row r="49" spans="1:10">
      <c r="A49" s="268" t="s">
        <v>917</v>
      </c>
      <c r="B49" s="272" t="s">
        <v>1008</v>
      </c>
      <c r="C49" s="272" t="s">
        <v>893</v>
      </c>
      <c r="D49" s="269" t="s">
        <v>1009</v>
      </c>
      <c r="E49" s="270">
        <v>78735</v>
      </c>
      <c r="F49" s="270">
        <v>1924468</v>
      </c>
      <c r="G49" s="270">
        <v>78735</v>
      </c>
      <c r="H49" s="270">
        <v>1924468</v>
      </c>
      <c r="I49" s="270">
        <v>0</v>
      </c>
      <c r="J49" s="271">
        <v>0</v>
      </c>
    </row>
    <row r="50" spans="1:10">
      <c r="A50" s="268" t="s">
        <v>917</v>
      </c>
      <c r="B50" s="272" t="s">
        <v>1008</v>
      </c>
      <c r="C50" s="272" t="s">
        <v>898</v>
      </c>
      <c r="D50" s="269" t="s">
        <v>1010</v>
      </c>
      <c r="E50" s="270">
        <v>78735</v>
      </c>
      <c r="F50" s="270">
        <v>1924468</v>
      </c>
      <c r="G50" s="270">
        <v>78735</v>
      </c>
      <c r="H50" s="270">
        <v>1924468</v>
      </c>
      <c r="I50" s="270">
        <v>0</v>
      </c>
      <c r="J50" s="271">
        <v>0</v>
      </c>
    </row>
    <row r="51" spans="1:10">
      <c r="A51" s="268" t="s">
        <v>921</v>
      </c>
      <c r="B51" s="272" t="s">
        <v>893</v>
      </c>
      <c r="C51" s="272" t="s">
        <v>893</v>
      </c>
      <c r="D51" s="269" t="s">
        <v>1011</v>
      </c>
      <c r="E51" s="270">
        <v>1408224</v>
      </c>
      <c r="F51" s="270">
        <v>15721346</v>
      </c>
      <c r="G51" s="270">
        <v>1408224</v>
      </c>
      <c r="H51" s="270">
        <v>15721346</v>
      </c>
      <c r="I51" s="270">
        <v>0</v>
      </c>
      <c r="J51" s="271">
        <v>0</v>
      </c>
    </row>
    <row r="52" spans="1:10">
      <c r="A52" s="268" t="s">
        <v>921</v>
      </c>
      <c r="B52" s="272" t="s">
        <v>1012</v>
      </c>
      <c r="C52" s="272" t="s">
        <v>893</v>
      </c>
      <c r="D52" s="269" t="s">
        <v>1013</v>
      </c>
      <c r="E52" s="270">
        <v>1343224</v>
      </c>
      <c r="F52" s="270">
        <v>15558346</v>
      </c>
      <c r="G52" s="270">
        <v>1343224</v>
      </c>
      <c r="H52" s="270">
        <v>15558346</v>
      </c>
      <c r="I52" s="270">
        <v>0</v>
      </c>
      <c r="J52" s="271">
        <v>0</v>
      </c>
    </row>
    <row r="53" spans="1:10">
      <c r="A53" s="268" t="s">
        <v>921</v>
      </c>
      <c r="B53" s="272" t="s">
        <v>1012</v>
      </c>
      <c r="C53" s="272" t="s">
        <v>896</v>
      </c>
      <c r="D53" s="269" t="s">
        <v>965</v>
      </c>
      <c r="E53" s="270">
        <v>104000</v>
      </c>
      <c r="F53" s="270">
        <v>10073018</v>
      </c>
      <c r="G53" s="270">
        <v>104000</v>
      </c>
      <c r="H53" s="270">
        <v>10073018</v>
      </c>
      <c r="I53" s="270">
        <v>0</v>
      </c>
      <c r="J53" s="271">
        <v>0</v>
      </c>
    </row>
    <row r="54" spans="1:10">
      <c r="A54" s="268" t="s">
        <v>921</v>
      </c>
      <c r="B54" s="272" t="s">
        <v>1012</v>
      </c>
      <c r="C54" s="272" t="s">
        <v>898</v>
      </c>
      <c r="D54" s="269" t="s">
        <v>1047</v>
      </c>
      <c r="E54" s="270">
        <v>0</v>
      </c>
      <c r="F54" s="270">
        <v>27970</v>
      </c>
      <c r="G54" s="270">
        <v>0</v>
      </c>
      <c r="H54" s="270">
        <v>27970</v>
      </c>
      <c r="I54" s="270">
        <v>0</v>
      </c>
      <c r="J54" s="271">
        <v>0</v>
      </c>
    </row>
    <row r="55" spans="1:10">
      <c r="A55" s="268" t="s">
        <v>921</v>
      </c>
      <c r="B55" s="272" t="s">
        <v>1012</v>
      </c>
      <c r="C55" s="272" t="s">
        <v>925</v>
      </c>
      <c r="D55" s="269" t="s">
        <v>1014</v>
      </c>
      <c r="E55" s="270">
        <v>1239224</v>
      </c>
      <c r="F55" s="270">
        <v>5457358</v>
      </c>
      <c r="G55" s="270">
        <v>1239224</v>
      </c>
      <c r="H55" s="270">
        <v>5457358</v>
      </c>
      <c r="I55" s="270">
        <v>0</v>
      </c>
      <c r="J55" s="271">
        <v>0</v>
      </c>
    </row>
    <row r="56" spans="1:10">
      <c r="A56" s="268" t="s">
        <v>921</v>
      </c>
      <c r="B56" s="272" t="s">
        <v>1015</v>
      </c>
      <c r="C56" s="272" t="s">
        <v>893</v>
      </c>
      <c r="D56" s="269" t="s">
        <v>1016</v>
      </c>
      <c r="E56" s="270">
        <v>65000</v>
      </c>
      <c r="F56" s="270">
        <v>163000</v>
      </c>
      <c r="G56" s="270">
        <v>65000</v>
      </c>
      <c r="H56" s="270">
        <v>163000</v>
      </c>
      <c r="I56" s="270">
        <v>0</v>
      </c>
      <c r="J56" s="271">
        <v>0</v>
      </c>
    </row>
    <row r="57" spans="1:10">
      <c r="A57" s="268" t="s">
        <v>921</v>
      </c>
      <c r="B57" s="272" t="s">
        <v>1015</v>
      </c>
      <c r="C57" s="272" t="s">
        <v>898</v>
      </c>
      <c r="D57" s="269" t="s">
        <v>1017</v>
      </c>
      <c r="E57" s="270">
        <v>65000</v>
      </c>
      <c r="F57" s="270">
        <v>163000</v>
      </c>
      <c r="G57" s="270">
        <v>65000</v>
      </c>
      <c r="H57" s="270">
        <v>163000</v>
      </c>
      <c r="I57" s="270">
        <v>0</v>
      </c>
      <c r="J57" s="271">
        <v>0</v>
      </c>
    </row>
    <row r="58" spans="1:10">
      <c r="A58" s="268" t="s">
        <v>928</v>
      </c>
      <c r="B58" s="272" t="s">
        <v>893</v>
      </c>
      <c r="C58" s="272" t="s">
        <v>893</v>
      </c>
      <c r="D58" s="269" t="s">
        <v>1018</v>
      </c>
      <c r="E58" s="270">
        <v>0</v>
      </c>
      <c r="F58" s="270">
        <v>9680300</v>
      </c>
      <c r="G58" s="270">
        <v>0</v>
      </c>
      <c r="H58" s="270">
        <v>9680300</v>
      </c>
      <c r="I58" s="270">
        <v>0</v>
      </c>
      <c r="J58" s="271">
        <v>0</v>
      </c>
    </row>
    <row r="59" spans="1:10">
      <c r="A59" s="268" t="s">
        <v>928</v>
      </c>
      <c r="B59" s="272" t="s">
        <v>1019</v>
      </c>
      <c r="C59" s="272" t="s">
        <v>893</v>
      </c>
      <c r="D59" s="269" t="s">
        <v>1020</v>
      </c>
      <c r="E59" s="270">
        <v>0</v>
      </c>
      <c r="F59" s="270">
        <v>9680300</v>
      </c>
      <c r="G59" s="270">
        <v>0</v>
      </c>
      <c r="H59" s="270">
        <v>9680300</v>
      </c>
      <c r="I59" s="270">
        <v>0</v>
      </c>
      <c r="J59" s="271">
        <v>0</v>
      </c>
    </row>
    <row r="60" spans="1:10">
      <c r="A60" s="268" t="s">
        <v>928</v>
      </c>
      <c r="B60" s="272" t="s">
        <v>1019</v>
      </c>
      <c r="C60" s="272" t="s">
        <v>896</v>
      </c>
      <c r="D60" s="269" t="s">
        <v>1021</v>
      </c>
      <c r="E60" s="270">
        <v>0</v>
      </c>
      <c r="F60" s="270">
        <v>9680300</v>
      </c>
      <c r="G60" s="270">
        <v>0</v>
      </c>
      <c r="H60" s="270">
        <v>9680300</v>
      </c>
      <c r="I60" s="270">
        <v>0</v>
      </c>
      <c r="J60" s="271">
        <v>0</v>
      </c>
    </row>
    <row r="61" spans="1:10">
      <c r="A61" s="268" t="s">
        <v>930</v>
      </c>
      <c r="B61" s="272" t="s">
        <v>893</v>
      </c>
      <c r="C61" s="272" t="s">
        <v>893</v>
      </c>
      <c r="D61" s="269" t="s">
        <v>1022</v>
      </c>
      <c r="E61" s="270">
        <v>0</v>
      </c>
      <c r="F61" s="270">
        <v>416200</v>
      </c>
      <c r="G61" s="270">
        <v>0</v>
      </c>
      <c r="H61" s="270">
        <v>416200</v>
      </c>
      <c r="I61" s="270">
        <v>0</v>
      </c>
      <c r="J61" s="271">
        <v>0</v>
      </c>
    </row>
    <row r="62" spans="1:10">
      <c r="A62" s="268" t="s">
        <v>930</v>
      </c>
      <c r="B62" s="272" t="s">
        <v>1023</v>
      </c>
      <c r="C62" s="272" t="s">
        <v>893</v>
      </c>
      <c r="D62" s="269" t="s">
        <v>1024</v>
      </c>
      <c r="E62" s="270">
        <v>0</v>
      </c>
      <c r="F62" s="270">
        <v>416200</v>
      </c>
      <c r="G62" s="270">
        <v>0</v>
      </c>
      <c r="H62" s="270">
        <v>416200</v>
      </c>
      <c r="I62" s="270">
        <v>0</v>
      </c>
      <c r="J62" s="271">
        <v>0</v>
      </c>
    </row>
    <row r="63" spans="1:10">
      <c r="A63" s="268" t="s">
        <v>930</v>
      </c>
      <c r="B63" s="272" t="s">
        <v>1023</v>
      </c>
      <c r="C63" s="272" t="s">
        <v>898</v>
      </c>
      <c r="D63" s="269" t="s">
        <v>1025</v>
      </c>
      <c r="E63" s="270">
        <v>0</v>
      </c>
      <c r="F63" s="270">
        <v>416200</v>
      </c>
      <c r="G63" s="270">
        <v>0</v>
      </c>
      <c r="H63" s="270">
        <v>416200</v>
      </c>
      <c r="I63" s="270">
        <v>0</v>
      </c>
      <c r="J63" s="271">
        <v>0</v>
      </c>
    </row>
    <row r="64" spans="1:10">
      <c r="A64" s="268" t="s">
        <v>893</v>
      </c>
      <c r="B64" s="272" t="s">
        <v>893</v>
      </c>
      <c r="C64" s="272" t="s">
        <v>893</v>
      </c>
      <c r="D64" s="269" t="s">
        <v>956</v>
      </c>
      <c r="E64" s="270">
        <v>71279764</v>
      </c>
      <c r="F64" s="270">
        <v>207546811</v>
      </c>
      <c r="G64" s="270">
        <v>47258374</v>
      </c>
      <c r="H64" s="270">
        <v>65523186</v>
      </c>
      <c r="I64" s="270">
        <v>24021390</v>
      </c>
      <c r="J64" s="271">
        <v>142023625</v>
      </c>
    </row>
    <row r="65" spans="1:10">
      <c r="A65" s="268" t="s">
        <v>896</v>
      </c>
      <c r="B65" s="272" t="s">
        <v>893</v>
      </c>
      <c r="C65" s="272" t="s">
        <v>893</v>
      </c>
      <c r="D65" s="269" t="s">
        <v>962</v>
      </c>
      <c r="E65" s="270">
        <v>17249880</v>
      </c>
      <c r="F65" s="270">
        <v>40320109</v>
      </c>
      <c r="G65" s="270">
        <v>6064778</v>
      </c>
      <c r="H65" s="270">
        <v>7913508</v>
      </c>
      <c r="I65" s="270">
        <v>11185102</v>
      </c>
      <c r="J65" s="271">
        <v>32406601</v>
      </c>
    </row>
    <row r="66" spans="1:10">
      <c r="A66" s="268" t="s">
        <v>896</v>
      </c>
      <c r="B66" s="272" t="s">
        <v>963</v>
      </c>
      <c r="C66" s="272" t="s">
        <v>893</v>
      </c>
      <c r="D66" s="269" t="s">
        <v>964</v>
      </c>
      <c r="E66" s="270">
        <v>14893643</v>
      </c>
      <c r="F66" s="270">
        <v>16606175</v>
      </c>
      <c r="G66" s="270">
        <v>5299503</v>
      </c>
      <c r="H66" s="270">
        <v>6384276</v>
      </c>
      <c r="I66" s="270">
        <v>9594140</v>
      </c>
      <c r="J66" s="271">
        <v>10221899</v>
      </c>
    </row>
    <row r="67" spans="1:10">
      <c r="A67" s="268" t="s">
        <v>896</v>
      </c>
      <c r="B67" s="272" t="s">
        <v>963</v>
      </c>
      <c r="C67" s="272" t="s">
        <v>1026</v>
      </c>
      <c r="D67" s="269" t="s">
        <v>1027</v>
      </c>
      <c r="E67" s="270">
        <v>14893643</v>
      </c>
      <c r="F67" s="270">
        <v>16606175</v>
      </c>
      <c r="G67" s="270">
        <v>5299503</v>
      </c>
      <c r="H67" s="270">
        <v>6384276</v>
      </c>
      <c r="I67" s="270">
        <v>9594140</v>
      </c>
      <c r="J67" s="271">
        <v>10221899</v>
      </c>
    </row>
    <row r="68" spans="1:10">
      <c r="A68" s="268" t="s">
        <v>896</v>
      </c>
      <c r="B68" s="272" t="s">
        <v>969</v>
      </c>
      <c r="C68" s="272" t="s">
        <v>893</v>
      </c>
      <c r="D68" s="269" t="s">
        <v>970</v>
      </c>
      <c r="E68" s="270">
        <v>-229410</v>
      </c>
      <c r="F68" s="270">
        <v>40590</v>
      </c>
      <c r="G68" s="270">
        <v>-229410</v>
      </c>
      <c r="H68" s="270">
        <v>40590</v>
      </c>
      <c r="I68" s="270">
        <v>0</v>
      </c>
      <c r="J68" s="271">
        <v>0</v>
      </c>
    </row>
    <row r="69" spans="1:10">
      <c r="A69" s="268" t="s">
        <v>896</v>
      </c>
      <c r="B69" s="272" t="s">
        <v>969</v>
      </c>
      <c r="C69" s="272" t="s">
        <v>1026</v>
      </c>
      <c r="D69" s="269" t="s">
        <v>1027</v>
      </c>
      <c r="E69" s="270">
        <v>-229410</v>
      </c>
      <c r="F69" s="270">
        <v>40590</v>
      </c>
      <c r="G69" s="270">
        <v>-229410</v>
      </c>
      <c r="H69" s="270">
        <v>40590</v>
      </c>
      <c r="I69" s="270">
        <v>0</v>
      </c>
      <c r="J69" s="271">
        <v>0</v>
      </c>
    </row>
    <row r="70" spans="1:10">
      <c r="A70" s="268" t="s">
        <v>896</v>
      </c>
      <c r="B70" s="272" t="s">
        <v>972</v>
      </c>
      <c r="C70" s="272" t="s">
        <v>893</v>
      </c>
      <c r="D70" s="269" t="s">
        <v>973</v>
      </c>
      <c r="E70" s="270">
        <v>2585647</v>
      </c>
      <c r="F70" s="270">
        <v>23673344</v>
      </c>
      <c r="G70" s="270">
        <v>994685</v>
      </c>
      <c r="H70" s="270">
        <v>1488642</v>
      </c>
      <c r="I70" s="270">
        <v>1590962</v>
      </c>
      <c r="J70" s="271">
        <v>22184702</v>
      </c>
    </row>
    <row r="71" spans="1:10">
      <c r="A71" s="268" t="s">
        <v>896</v>
      </c>
      <c r="B71" s="272" t="s">
        <v>972</v>
      </c>
      <c r="C71" s="272" t="s">
        <v>1026</v>
      </c>
      <c r="D71" s="269" t="s">
        <v>1027</v>
      </c>
      <c r="E71" s="270">
        <v>2585647</v>
      </c>
      <c r="F71" s="270">
        <v>23673344</v>
      </c>
      <c r="G71" s="270">
        <v>994685</v>
      </c>
      <c r="H71" s="270">
        <v>1488642</v>
      </c>
      <c r="I71" s="270">
        <v>1590962</v>
      </c>
      <c r="J71" s="271">
        <v>22184702</v>
      </c>
    </row>
    <row r="72" spans="1:10">
      <c r="A72" s="268" t="s">
        <v>898</v>
      </c>
      <c r="B72" s="272" t="s">
        <v>893</v>
      </c>
      <c r="C72" s="272" t="s">
        <v>893</v>
      </c>
      <c r="D72" s="269" t="s">
        <v>982</v>
      </c>
      <c r="E72" s="270">
        <v>0</v>
      </c>
      <c r="F72" s="270">
        <v>37996</v>
      </c>
      <c r="G72" s="270">
        <v>0</v>
      </c>
      <c r="H72" s="270">
        <v>37996</v>
      </c>
      <c r="I72" s="270">
        <v>0</v>
      </c>
      <c r="J72" s="271">
        <v>0</v>
      </c>
    </row>
    <row r="73" spans="1:10">
      <c r="A73" s="268" t="s">
        <v>898</v>
      </c>
      <c r="B73" s="272" t="s">
        <v>987</v>
      </c>
      <c r="C73" s="272" t="s">
        <v>893</v>
      </c>
      <c r="D73" s="269" t="s">
        <v>988</v>
      </c>
      <c r="E73" s="270">
        <v>0</v>
      </c>
      <c r="F73" s="270">
        <v>37996</v>
      </c>
      <c r="G73" s="270">
        <v>0</v>
      </c>
      <c r="H73" s="270">
        <v>37996</v>
      </c>
      <c r="I73" s="270">
        <v>0</v>
      </c>
      <c r="J73" s="271">
        <v>0</v>
      </c>
    </row>
    <row r="74" spans="1:10">
      <c r="A74" s="268" t="s">
        <v>898</v>
      </c>
      <c r="B74" s="272" t="s">
        <v>987</v>
      </c>
      <c r="C74" s="272" t="s">
        <v>1026</v>
      </c>
      <c r="D74" s="269" t="s">
        <v>1027</v>
      </c>
      <c r="E74" s="270">
        <v>0</v>
      </c>
      <c r="F74" s="270">
        <v>37996</v>
      </c>
      <c r="G74" s="270">
        <v>0</v>
      </c>
      <c r="H74" s="270">
        <v>37996</v>
      </c>
      <c r="I74" s="270">
        <v>0</v>
      </c>
      <c r="J74" s="271">
        <v>0</v>
      </c>
    </row>
    <row r="75" spans="1:10">
      <c r="A75" s="268" t="s">
        <v>925</v>
      </c>
      <c r="B75" s="272" t="s">
        <v>893</v>
      </c>
      <c r="C75" s="272" t="s">
        <v>893</v>
      </c>
      <c r="D75" s="269" t="s">
        <v>990</v>
      </c>
      <c r="E75" s="270">
        <v>49051903</v>
      </c>
      <c r="F75" s="270">
        <v>127956504</v>
      </c>
      <c r="G75" s="270">
        <v>40514852</v>
      </c>
      <c r="H75" s="270">
        <v>52241489</v>
      </c>
      <c r="I75" s="270">
        <v>8537051</v>
      </c>
      <c r="J75" s="271">
        <v>75715015</v>
      </c>
    </row>
    <row r="76" spans="1:10">
      <c r="A76" s="268" t="s">
        <v>925</v>
      </c>
      <c r="B76" s="272" t="s">
        <v>991</v>
      </c>
      <c r="C76" s="272" t="s">
        <v>893</v>
      </c>
      <c r="D76" s="269" t="s">
        <v>992</v>
      </c>
      <c r="E76" s="270">
        <v>14248359</v>
      </c>
      <c r="F76" s="270">
        <v>38442522</v>
      </c>
      <c r="G76" s="270">
        <v>11182877</v>
      </c>
      <c r="H76" s="270">
        <v>11239227</v>
      </c>
      <c r="I76" s="270">
        <v>3065482</v>
      </c>
      <c r="J76" s="271">
        <v>27203295</v>
      </c>
    </row>
    <row r="77" spans="1:10">
      <c r="A77" s="268" t="s">
        <v>925</v>
      </c>
      <c r="B77" s="272" t="s">
        <v>991</v>
      </c>
      <c r="C77" s="272" t="s">
        <v>1026</v>
      </c>
      <c r="D77" s="269" t="s">
        <v>1027</v>
      </c>
      <c r="E77" s="270">
        <v>14248359</v>
      </c>
      <c r="F77" s="270">
        <v>38442522</v>
      </c>
      <c r="G77" s="270">
        <v>11182877</v>
      </c>
      <c r="H77" s="270">
        <v>11239227</v>
      </c>
      <c r="I77" s="270">
        <v>3065482</v>
      </c>
      <c r="J77" s="271">
        <v>27203295</v>
      </c>
    </row>
    <row r="78" spans="1:10">
      <c r="A78" s="268" t="s">
        <v>925</v>
      </c>
      <c r="B78" s="272" t="s">
        <v>997</v>
      </c>
      <c r="C78" s="272" t="s">
        <v>893</v>
      </c>
      <c r="D78" s="269" t="s">
        <v>998</v>
      </c>
      <c r="E78" s="270">
        <v>34803544</v>
      </c>
      <c r="F78" s="270">
        <v>89513982</v>
      </c>
      <c r="G78" s="270">
        <v>29331975</v>
      </c>
      <c r="H78" s="270">
        <v>41002262</v>
      </c>
      <c r="I78" s="270">
        <v>5471569</v>
      </c>
      <c r="J78" s="271">
        <v>48511720</v>
      </c>
    </row>
    <row r="79" spans="1:10">
      <c r="A79" s="268" t="s">
        <v>925</v>
      </c>
      <c r="B79" s="272" t="s">
        <v>997</v>
      </c>
      <c r="C79" s="272" t="s">
        <v>932</v>
      </c>
      <c r="D79" s="269" t="s">
        <v>1028</v>
      </c>
      <c r="E79" s="270">
        <v>31821940</v>
      </c>
      <c r="F79" s="270">
        <v>85587874</v>
      </c>
      <c r="G79" s="270">
        <v>26350371</v>
      </c>
      <c r="H79" s="270">
        <v>37076154</v>
      </c>
      <c r="I79" s="270">
        <v>5471569</v>
      </c>
      <c r="J79" s="271">
        <v>48511720</v>
      </c>
    </row>
    <row r="80" spans="1:10">
      <c r="A80" s="268" t="s">
        <v>925</v>
      </c>
      <c r="B80" s="272" t="s">
        <v>997</v>
      </c>
      <c r="C80" s="272" t="s">
        <v>1026</v>
      </c>
      <c r="D80" s="269" t="s">
        <v>1027</v>
      </c>
      <c r="E80" s="270">
        <v>2981604</v>
      </c>
      <c r="F80" s="270">
        <v>3926108</v>
      </c>
      <c r="G80" s="270">
        <v>2981604</v>
      </c>
      <c r="H80" s="270">
        <v>3926108</v>
      </c>
      <c r="I80" s="270">
        <v>0</v>
      </c>
      <c r="J80" s="271">
        <v>0</v>
      </c>
    </row>
    <row r="81" spans="1:10">
      <c r="A81" s="268" t="s">
        <v>917</v>
      </c>
      <c r="B81" s="272" t="s">
        <v>893</v>
      </c>
      <c r="C81" s="272" t="s">
        <v>893</v>
      </c>
      <c r="D81" s="269" t="s">
        <v>1001</v>
      </c>
      <c r="E81" s="270">
        <v>1199900</v>
      </c>
      <c r="F81" s="270">
        <v>13984987</v>
      </c>
      <c r="G81" s="270">
        <v>10000</v>
      </c>
      <c r="H81" s="270">
        <v>1885534</v>
      </c>
      <c r="I81" s="270">
        <v>1189900</v>
      </c>
      <c r="J81" s="271">
        <v>12099453</v>
      </c>
    </row>
    <row r="82" spans="1:10">
      <c r="A82" s="268" t="s">
        <v>917</v>
      </c>
      <c r="B82" s="272" t="s">
        <v>1008</v>
      </c>
      <c r="C82" s="272" t="s">
        <v>893</v>
      </c>
      <c r="D82" s="269" t="s">
        <v>1009</v>
      </c>
      <c r="E82" s="270">
        <v>1199900</v>
      </c>
      <c r="F82" s="270">
        <v>13984987</v>
      </c>
      <c r="G82" s="270">
        <v>10000</v>
      </c>
      <c r="H82" s="270">
        <v>1885534</v>
      </c>
      <c r="I82" s="270">
        <v>1189900</v>
      </c>
      <c r="J82" s="271">
        <v>12099453</v>
      </c>
    </row>
    <row r="83" spans="1:10">
      <c r="A83" s="268" t="s">
        <v>917</v>
      </c>
      <c r="B83" s="272" t="s">
        <v>1008</v>
      </c>
      <c r="C83" s="272" t="s">
        <v>1026</v>
      </c>
      <c r="D83" s="269" t="s">
        <v>1027</v>
      </c>
      <c r="E83" s="270">
        <v>1199900</v>
      </c>
      <c r="F83" s="270">
        <v>13984987</v>
      </c>
      <c r="G83" s="270">
        <v>10000</v>
      </c>
      <c r="H83" s="270">
        <v>1885534</v>
      </c>
      <c r="I83" s="270">
        <v>1189900</v>
      </c>
      <c r="J83" s="271">
        <v>12099453</v>
      </c>
    </row>
    <row r="84" spans="1:10">
      <c r="A84" s="268" t="s">
        <v>921</v>
      </c>
      <c r="B84" s="272" t="s">
        <v>893</v>
      </c>
      <c r="C84" s="272" t="s">
        <v>893</v>
      </c>
      <c r="D84" s="269" t="s">
        <v>1011</v>
      </c>
      <c r="E84" s="270">
        <v>3109996</v>
      </c>
      <c r="F84" s="270">
        <v>21742215</v>
      </c>
      <c r="G84" s="270">
        <v>659</v>
      </c>
      <c r="H84" s="270">
        <v>1544659</v>
      </c>
      <c r="I84" s="270">
        <v>3109337</v>
      </c>
      <c r="J84" s="271">
        <v>20197556</v>
      </c>
    </row>
    <row r="85" spans="1:10">
      <c r="A85" s="268" t="s">
        <v>921</v>
      </c>
      <c r="B85" s="272" t="s">
        <v>1012</v>
      </c>
      <c r="C85" s="272" t="s">
        <v>893</v>
      </c>
      <c r="D85" s="269" t="s">
        <v>1013</v>
      </c>
      <c r="E85" s="270">
        <v>3109996</v>
      </c>
      <c r="F85" s="270">
        <v>21742215</v>
      </c>
      <c r="G85" s="270">
        <v>659</v>
      </c>
      <c r="H85" s="270">
        <v>1544659</v>
      </c>
      <c r="I85" s="270">
        <v>3109337</v>
      </c>
      <c r="J85" s="271">
        <v>20197556</v>
      </c>
    </row>
    <row r="86" spans="1:10">
      <c r="A86" s="268" t="s">
        <v>921</v>
      </c>
      <c r="B86" s="272" t="s">
        <v>1012</v>
      </c>
      <c r="C86" s="272" t="s">
        <v>1026</v>
      </c>
      <c r="D86" s="269" t="s">
        <v>1027</v>
      </c>
      <c r="E86" s="270">
        <v>3109996</v>
      </c>
      <c r="F86" s="270">
        <v>21742215</v>
      </c>
      <c r="G86" s="270">
        <v>659</v>
      </c>
      <c r="H86" s="270">
        <v>1544659</v>
      </c>
      <c r="I86" s="270">
        <v>3109337</v>
      </c>
      <c r="J86" s="271">
        <v>20197556</v>
      </c>
    </row>
    <row r="87" spans="1:10">
      <c r="A87" s="268" t="s">
        <v>930</v>
      </c>
      <c r="B87" s="272" t="s">
        <v>893</v>
      </c>
      <c r="C87" s="272" t="s">
        <v>893</v>
      </c>
      <c r="D87" s="269" t="s">
        <v>1022</v>
      </c>
      <c r="E87" s="270">
        <v>668085</v>
      </c>
      <c r="F87" s="270">
        <v>3505000</v>
      </c>
      <c r="G87" s="270">
        <v>668085</v>
      </c>
      <c r="H87" s="270">
        <v>1900000</v>
      </c>
      <c r="I87" s="270">
        <v>0</v>
      </c>
      <c r="J87" s="271">
        <v>1605000</v>
      </c>
    </row>
    <row r="88" spans="1:10">
      <c r="A88" s="268" t="s">
        <v>930</v>
      </c>
      <c r="B88" s="272" t="s">
        <v>1023</v>
      </c>
      <c r="C88" s="272" t="s">
        <v>893</v>
      </c>
      <c r="D88" s="269" t="s">
        <v>1024</v>
      </c>
      <c r="E88" s="270">
        <v>668085</v>
      </c>
      <c r="F88" s="270">
        <v>3505000</v>
      </c>
      <c r="G88" s="270">
        <v>668085</v>
      </c>
      <c r="H88" s="270">
        <v>1900000</v>
      </c>
      <c r="I88" s="270">
        <v>0</v>
      </c>
      <c r="J88" s="271">
        <v>1605000</v>
      </c>
    </row>
    <row r="89" spans="1:10">
      <c r="A89" s="268" t="s">
        <v>930</v>
      </c>
      <c r="B89" s="272" t="s">
        <v>1023</v>
      </c>
      <c r="C89" s="272" t="s">
        <v>925</v>
      </c>
      <c r="D89" s="269" t="s">
        <v>1048</v>
      </c>
      <c r="E89" s="270">
        <v>668085</v>
      </c>
      <c r="F89" s="270">
        <v>3505000</v>
      </c>
      <c r="G89" s="270">
        <v>668085</v>
      </c>
      <c r="H89" s="270">
        <v>1900000</v>
      </c>
      <c r="I89" s="270">
        <v>0</v>
      </c>
      <c r="J89" s="271">
        <v>1605000</v>
      </c>
    </row>
    <row r="90" spans="1:10">
      <c r="A90" s="268" t="s">
        <v>893</v>
      </c>
      <c r="B90" s="272" t="s">
        <v>893</v>
      </c>
      <c r="C90" s="272" t="s">
        <v>893</v>
      </c>
      <c r="D90" s="269" t="s">
        <v>1029</v>
      </c>
      <c r="E90" s="270">
        <v>-5469400</v>
      </c>
      <c r="F90" s="270">
        <v>31666</v>
      </c>
      <c r="G90" s="270">
        <v>-5469400</v>
      </c>
      <c r="H90" s="270">
        <v>31666</v>
      </c>
      <c r="I90" s="270">
        <v>0</v>
      </c>
      <c r="J90" s="271">
        <v>0</v>
      </c>
    </row>
    <row r="91" spans="1:10">
      <c r="A91" s="268" t="s">
        <v>893</v>
      </c>
      <c r="B91" s="272" t="s">
        <v>893</v>
      </c>
      <c r="C91" s="272" t="s">
        <v>893</v>
      </c>
      <c r="D91" s="269" t="s">
        <v>1030</v>
      </c>
      <c r="E91" s="270">
        <v>-5473392</v>
      </c>
      <c r="F91" s="270">
        <v>-85000</v>
      </c>
      <c r="G91" s="270">
        <v>-5473392</v>
      </c>
      <c r="H91" s="270">
        <v>-85000</v>
      </c>
      <c r="I91" s="270">
        <v>0</v>
      </c>
      <c r="J91" s="271">
        <v>0</v>
      </c>
    </row>
    <row r="92" spans="1:10">
      <c r="A92" s="268" t="s">
        <v>893</v>
      </c>
      <c r="B92" s="272" t="s">
        <v>893</v>
      </c>
      <c r="C92" s="272" t="s">
        <v>893</v>
      </c>
      <c r="D92" s="269" t="s">
        <v>1031</v>
      </c>
      <c r="E92" s="270">
        <v>3992</v>
      </c>
      <c r="F92" s="270">
        <v>116666</v>
      </c>
      <c r="G92" s="270">
        <v>3992</v>
      </c>
      <c r="H92" s="270">
        <v>116666</v>
      </c>
      <c r="I92" s="270">
        <v>0</v>
      </c>
      <c r="J92" s="271">
        <v>0</v>
      </c>
    </row>
    <row r="93" spans="1:10">
      <c r="A93" s="268" t="s">
        <v>893</v>
      </c>
      <c r="B93" s="272" t="s">
        <v>893</v>
      </c>
      <c r="C93" s="272" t="s">
        <v>893</v>
      </c>
      <c r="D93" s="269" t="s">
        <v>1032</v>
      </c>
      <c r="E93" s="270">
        <v>80773371</v>
      </c>
      <c r="F93" s="270">
        <v>368614395</v>
      </c>
      <c r="G93" s="270" t="s">
        <v>893</v>
      </c>
      <c r="H93" s="270" t="s">
        <v>893</v>
      </c>
      <c r="I93" s="270" t="s">
        <v>893</v>
      </c>
      <c r="J93" s="271" t="s">
        <v>893</v>
      </c>
    </row>
    <row r="94" spans="1:10">
      <c r="A94" s="268" t="s">
        <v>893</v>
      </c>
      <c r="B94" s="272" t="s">
        <v>893</v>
      </c>
      <c r="C94" s="272" t="s">
        <v>893</v>
      </c>
      <c r="D94" s="269" t="s">
        <v>893</v>
      </c>
      <c r="E94" s="270" t="s">
        <v>893</v>
      </c>
      <c r="F94" s="270" t="s">
        <v>893</v>
      </c>
      <c r="G94" s="270" t="s">
        <v>893</v>
      </c>
      <c r="H94" s="270" t="s">
        <v>893</v>
      </c>
      <c r="I94" s="270" t="s">
        <v>893</v>
      </c>
      <c r="J94" s="271" t="s">
        <v>893</v>
      </c>
    </row>
    <row r="95" spans="1:10">
      <c r="A95" s="268" t="s">
        <v>893</v>
      </c>
      <c r="B95" s="272" t="s">
        <v>893</v>
      </c>
      <c r="C95" s="272" t="s">
        <v>893</v>
      </c>
      <c r="D95" s="269" t="s">
        <v>1033</v>
      </c>
      <c r="E95" s="270">
        <v>177228810</v>
      </c>
      <c r="F95" s="270" t="s">
        <v>893</v>
      </c>
      <c r="G95" s="270" t="s">
        <v>893</v>
      </c>
      <c r="H95" s="270" t="s">
        <v>893</v>
      </c>
      <c r="I95" s="270" t="s">
        <v>893</v>
      </c>
      <c r="J95" s="271" t="s">
        <v>893</v>
      </c>
    </row>
    <row r="96" spans="1:10">
      <c r="A96" s="268" t="s">
        <v>893</v>
      </c>
      <c r="B96" s="272" t="s">
        <v>893</v>
      </c>
      <c r="C96" s="272" t="s">
        <v>893</v>
      </c>
      <c r="D96" s="269" t="s">
        <v>1034</v>
      </c>
      <c r="E96" s="270">
        <v>154808477</v>
      </c>
      <c r="F96" s="270" t="s">
        <v>893</v>
      </c>
      <c r="G96" s="270" t="s">
        <v>893</v>
      </c>
      <c r="H96" s="270" t="s">
        <v>893</v>
      </c>
      <c r="I96" s="270" t="s">
        <v>893</v>
      </c>
      <c r="J96" s="271" t="s">
        <v>893</v>
      </c>
    </row>
    <row r="97" spans="1:10">
      <c r="A97" s="268" t="s">
        <v>893</v>
      </c>
      <c r="B97" s="272" t="s">
        <v>893</v>
      </c>
      <c r="C97" s="272" t="s">
        <v>893</v>
      </c>
      <c r="D97" s="269" t="s">
        <v>1035</v>
      </c>
      <c r="E97" s="270">
        <v>567752</v>
      </c>
      <c r="F97" s="270" t="s">
        <v>893</v>
      </c>
      <c r="G97" s="270" t="s">
        <v>893</v>
      </c>
      <c r="H97" s="270" t="s">
        <v>893</v>
      </c>
      <c r="I97" s="270" t="s">
        <v>893</v>
      </c>
      <c r="J97" s="271" t="s">
        <v>893</v>
      </c>
    </row>
    <row r="98" spans="1:10">
      <c r="A98" s="268" t="s">
        <v>893</v>
      </c>
      <c r="B98" s="272" t="s">
        <v>893</v>
      </c>
      <c r="C98" s="272" t="s">
        <v>893</v>
      </c>
      <c r="D98" s="269" t="s">
        <v>1036</v>
      </c>
      <c r="E98" s="270">
        <v>155376229</v>
      </c>
      <c r="F98" s="270" t="s">
        <v>893</v>
      </c>
      <c r="G98" s="270" t="s">
        <v>893</v>
      </c>
      <c r="H98" s="270" t="s">
        <v>893</v>
      </c>
      <c r="I98" s="270" t="s">
        <v>893</v>
      </c>
      <c r="J98" s="271" t="s">
        <v>893</v>
      </c>
    </row>
    <row r="99" spans="1:10" ht="110.1" customHeight="1">
      <c r="A99" s="2033" t="s">
        <v>1038</v>
      </c>
      <c r="B99" s="2033" t="s">
        <v>893</v>
      </c>
      <c r="C99" s="2033" t="s">
        <v>893</v>
      </c>
      <c r="D99" s="2033" t="s">
        <v>893</v>
      </c>
      <c r="E99" s="2033" t="s">
        <v>893</v>
      </c>
      <c r="F99" s="2033" t="s">
        <v>893</v>
      </c>
      <c r="G99" s="2033" t="s">
        <v>893</v>
      </c>
      <c r="H99" s="2033" t="s">
        <v>893</v>
      </c>
      <c r="I99" s="2033" t="s">
        <v>893</v>
      </c>
      <c r="J99" s="2033" t="s">
        <v>893</v>
      </c>
    </row>
  </sheetData>
  <mergeCells count="5">
    <mergeCell ref="A1:D1"/>
    <mergeCell ref="E1:F1"/>
    <mergeCell ref="G1:H1"/>
    <mergeCell ref="I1:J1"/>
    <mergeCell ref="A99:J99"/>
  </mergeCells>
  <phoneticPr fontId="44" type="noConversion"/>
  <hyperlinks>
    <hyperlink ref="K1" location="預告統計資料發布時間表!A1" display="回發布時間表" xr:uid="{37F58B54-2F3A-4452-B2AD-F0382378C461}"/>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&amp;"標楷體,標準"中華民國112年12月(112年度)&amp;L&amp;R&amp;"標楷體,標準"&amp;10第&amp;P頁/共&amp;N頁&amp;"新細明體,標準"&amp;12
&amp;"標楷體,標準"編制機關:太麻里鄉公所
表    號:&amp;10 </oddHeader>
    <oddFooter>&amp;C&amp;L&amp;R&amp;"標楷體,標準"&amp;9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7BA7-3B4F-4FCA-A5D2-A35F9A39335A}">
  <dimension ref="A1:K52"/>
  <sheetViews>
    <sheetView view="pageLayout" topLeftCell="A39"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37354289</v>
      </c>
      <c r="F3" s="270">
        <v>37354289</v>
      </c>
      <c r="G3" s="270">
        <v>33691247</v>
      </c>
      <c r="H3" s="270">
        <v>33691247</v>
      </c>
      <c r="I3" s="270">
        <v>3663042</v>
      </c>
      <c r="J3" s="271">
        <v>3663042</v>
      </c>
    </row>
    <row r="4" spans="1:11">
      <c r="A4" s="268" t="s">
        <v>893</v>
      </c>
      <c r="B4" s="272" t="s">
        <v>893</v>
      </c>
      <c r="C4" s="272" t="s">
        <v>893</v>
      </c>
      <c r="D4" s="269" t="s">
        <v>895</v>
      </c>
      <c r="E4" s="270">
        <v>37354289</v>
      </c>
      <c r="F4" s="270">
        <v>37354289</v>
      </c>
      <c r="G4" s="270">
        <v>33691247</v>
      </c>
      <c r="H4" s="270">
        <v>33691247</v>
      </c>
      <c r="I4" s="270">
        <v>3663042</v>
      </c>
      <c r="J4" s="271">
        <v>3663042</v>
      </c>
    </row>
    <row r="5" spans="1:11">
      <c r="A5" s="268" t="s">
        <v>896</v>
      </c>
      <c r="B5" s="272" t="s">
        <v>893</v>
      </c>
      <c r="C5" s="272" t="s">
        <v>893</v>
      </c>
      <c r="D5" s="269" t="s">
        <v>897</v>
      </c>
      <c r="E5" s="270">
        <v>30877152</v>
      </c>
      <c r="F5" s="270">
        <v>30877152</v>
      </c>
      <c r="G5" s="270">
        <v>30877152</v>
      </c>
      <c r="H5" s="270">
        <v>30877152</v>
      </c>
      <c r="I5" s="270">
        <v>0</v>
      </c>
      <c r="J5" s="271">
        <v>0</v>
      </c>
    </row>
    <row r="6" spans="1:11">
      <c r="A6" s="268" t="s">
        <v>896</v>
      </c>
      <c r="B6" s="272" t="s">
        <v>898</v>
      </c>
      <c r="C6" s="272" t="s">
        <v>893</v>
      </c>
      <c r="D6" s="269" t="s">
        <v>899</v>
      </c>
      <c r="E6" s="270">
        <v>6713</v>
      </c>
      <c r="F6" s="270">
        <v>6713</v>
      </c>
      <c r="G6" s="270">
        <v>6713</v>
      </c>
      <c r="H6" s="270">
        <v>6713</v>
      </c>
      <c r="I6" s="270">
        <v>0</v>
      </c>
      <c r="J6" s="271">
        <v>0</v>
      </c>
    </row>
    <row r="7" spans="1:11">
      <c r="A7" s="268" t="s">
        <v>896</v>
      </c>
      <c r="B7" s="272" t="s">
        <v>898</v>
      </c>
      <c r="C7" s="272" t="s">
        <v>896</v>
      </c>
      <c r="D7" s="269" t="s">
        <v>900</v>
      </c>
      <c r="E7" s="270">
        <v>0</v>
      </c>
      <c r="F7" s="270">
        <v>0</v>
      </c>
      <c r="G7" s="270">
        <v>0</v>
      </c>
      <c r="H7" s="270">
        <v>0</v>
      </c>
      <c r="I7" s="270">
        <v>0</v>
      </c>
      <c r="J7" s="271">
        <v>0</v>
      </c>
    </row>
    <row r="8" spans="1:11">
      <c r="A8" s="268" t="s">
        <v>896</v>
      </c>
      <c r="B8" s="272" t="s">
        <v>898</v>
      </c>
      <c r="C8" s="272" t="s">
        <v>898</v>
      </c>
      <c r="D8" s="269" t="s">
        <v>901</v>
      </c>
      <c r="E8" s="270">
        <v>6713</v>
      </c>
      <c r="F8" s="270">
        <v>6713</v>
      </c>
      <c r="G8" s="270">
        <v>6713</v>
      </c>
      <c r="H8" s="270">
        <v>6713</v>
      </c>
      <c r="I8" s="270">
        <v>0</v>
      </c>
      <c r="J8" s="271">
        <v>0</v>
      </c>
    </row>
    <row r="9" spans="1:11">
      <c r="A9" s="268" t="s">
        <v>896</v>
      </c>
      <c r="B9" s="272" t="s">
        <v>902</v>
      </c>
      <c r="C9" s="272" t="s">
        <v>893</v>
      </c>
      <c r="D9" s="269" t="s">
        <v>903</v>
      </c>
      <c r="E9" s="270">
        <v>24641</v>
      </c>
      <c r="F9" s="270">
        <v>24641</v>
      </c>
      <c r="G9" s="270">
        <v>24641</v>
      </c>
      <c r="H9" s="270">
        <v>24641</v>
      </c>
      <c r="I9" s="270">
        <v>0</v>
      </c>
      <c r="J9" s="271">
        <v>0</v>
      </c>
    </row>
    <row r="10" spans="1:11">
      <c r="A10" s="268" t="s">
        <v>896</v>
      </c>
      <c r="B10" s="272" t="s">
        <v>902</v>
      </c>
      <c r="C10" s="272" t="s">
        <v>896</v>
      </c>
      <c r="D10" s="269" t="s">
        <v>904</v>
      </c>
      <c r="E10" s="270">
        <v>24641</v>
      </c>
      <c r="F10" s="270">
        <v>24641</v>
      </c>
      <c r="G10" s="270">
        <v>24641</v>
      </c>
      <c r="H10" s="270">
        <v>24641</v>
      </c>
      <c r="I10" s="270">
        <v>0</v>
      </c>
      <c r="J10" s="271">
        <v>0</v>
      </c>
    </row>
    <row r="11" spans="1:11">
      <c r="A11" s="268" t="s">
        <v>896</v>
      </c>
      <c r="B11" s="272" t="s">
        <v>905</v>
      </c>
      <c r="C11" s="272" t="s">
        <v>893</v>
      </c>
      <c r="D11" s="269" t="s">
        <v>906</v>
      </c>
      <c r="E11" s="270">
        <v>4067</v>
      </c>
      <c r="F11" s="270">
        <v>4067</v>
      </c>
      <c r="G11" s="270">
        <v>4067</v>
      </c>
      <c r="H11" s="270">
        <v>4067</v>
      </c>
      <c r="I11" s="270">
        <v>0</v>
      </c>
      <c r="J11" s="271">
        <v>0</v>
      </c>
    </row>
    <row r="12" spans="1:11">
      <c r="A12" s="268" t="s">
        <v>896</v>
      </c>
      <c r="B12" s="272" t="s">
        <v>905</v>
      </c>
      <c r="C12" s="272" t="s">
        <v>896</v>
      </c>
      <c r="D12" s="269" t="s">
        <v>907</v>
      </c>
      <c r="E12" s="270">
        <v>4067</v>
      </c>
      <c r="F12" s="270">
        <v>4067</v>
      </c>
      <c r="G12" s="270">
        <v>4067</v>
      </c>
      <c r="H12" s="270">
        <v>4067</v>
      </c>
      <c r="I12" s="270">
        <v>0</v>
      </c>
      <c r="J12" s="271">
        <v>0</v>
      </c>
    </row>
    <row r="13" spans="1:11">
      <c r="A13" s="268" t="s">
        <v>896</v>
      </c>
      <c r="B13" s="272" t="s">
        <v>908</v>
      </c>
      <c r="C13" s="272" t="s">
        <v>893</v>
      </c>
      <c r="D13" s="269" t="s">
        <v>909</v>
      </c>
      <c r="E13" s="270">
        <v>24883</v>
      </c>
      <c r="F13" s="270">
        <v>24883</v>
      </c>
      <c r="G13" s="270">
        <v>24883</v>
      </c>
      <c r="H13" s="270">
        <v>24883</v>
      </c>
      <c r="I13" s="270">
        <v>0</v>
      </c>
      <c r="J13" s="271">
        <v>0</v>
      </c>
    </row>
    <row r="14" spans="1:11">
      <c r="A14" s="268" t="s">
        <v>896</v>
      </c>
      <c r="B14" s="272" t="s">
        <v>908</v>
      </c>
      <c r="C14" s="272" t="s">
        <v>896</v>
      </c>
      <c r="D14" s="269" t="s">
        <v>910</v>
      </c>
      <c r="E14" s="270">
        <v>24883</v>
      </c>
      <c r="F14" s="270">
        <v>24883</v>
      </c>
      <c r="G14" s="270">
        <v>24883</v>
      </c>
      <c r="H14" s="270">
        <v>24883</v>
      </c>
      <c r="I14" s="270">
        <v>0</v>
      </c>
      <c r="J14" s="271">
        <v>0</v>
      </c>
    </row>
    <row r="15" spans="1:11">
      <c r="A15" s="268" t="s">
        <v>896</v>
      </c>
      <c r="B15" s="272" t="s">
        <v>911</v>
      </c>
      <c r="C15" s="272" t="s">
        <v>893</v>
      </c>
      <c r="D15" s="269" t="s">
        <v>912</v>
      </c>
      <c r="E15" s="270">
        <v>7537</v>
      </c>
      <c r="F15" s="270">
        <v>7537</v>
      </c>
      <c r="G15" s="270">
        <v>7537</v>
      </c>
      <c r="H15" s="270">
        <v>7537</v>
      </c>
      <c r="I15" s="270">
        <v>0</v>
      </c>
      <c r="J15" s="271">
        <v>0</v>
      </c>
    </row>
    <row r="16" spans="1:11">
      <c r="A16" s="268" t="s">
        <v>896</v>
      </c>
      <c r="B16" s="272" t="s">
        <v>911</v>
      </c>
      <c r="C16" s="272" t="s">
        <v>896</v>
      </c>
      <c r="D16" s="269" t="s">
        <v>913</v>
      </c>
      <c r="E16" s="270">
        <v>7537</v>
      </c>
      <c r="F16" s="270">
        <v>7537</v>
      </c>
      <c r="G16" s="270">
        <v>7537</v>
      </c>
      <c r="H16" s="270">
        <v>7537</v>
      </c>
      <c r="I16" s="270">
        <v>0</v>
      </c>
      <c r="J16" s="271">
        <v>0</v>
      </c>
    </row>
    <row r="17" spans="1:10">
      <c r="A17" s="268" t="s">
        <v>896</v>
      </c>
      <c r="B17" s="272" t="s">
        <v>914</v>
      </c>
      <c r="C17" s="272" t="s">
        <v>893</v>
      </c>
      <c r="D17" s="269" t="s">
        <v>915</v>
      </c>
      <c r="E17" s="270">
        <v>30809311</v>
      </c>
      <c r="F17" s="270">
        <v>30809311</v>
      </c>
      <c r="G17" s="270">
        <v>30809311</v>
      </c>
      <c r="H17" s="270">
        <v>30809311</v>
      </c>
      <c r="I17" s="270">
        <v>0</v>
      </c>
      <c r="J17" s="271">
        <v>0</v>
      </c>
    </row>
    <row r="18" spans="1:10">
      <c r="A18" s="268" t="s">
        <v>896</v>
      </c>
      <c r="B18" s="272" t="s">
        <v>914</v>
      </c>
      <c r="C18" s="272" t="s">
        <v>896</v>
      </c>
      <c r="D18" s="269" t="s">
        <v>916</v>
      </c>
      <c r="E18" s="270">
        <v>30809311</v>
      </c>
      <c r="F18" s="270">
        <v>30809311</v>
      </c>
      <c r="G18" s="270">
        <v>30809311</v>
      </c>
      <c r="H18" s="270">
        <v>30809311</v>
      </c>
      <c r="I18" s="270">
        <v>0</v>
      </c>
      <c r="J18" s="271">
        <v>0</v>
      </c>
    </row>
    <row r="19" spans="1:10">
      <c r="A19" s="268" t="s">
        <v>917</v>
      </c>
      <c r="B19" s="272" t="s">
        <v>893</v>
      </c>
      <c r="C19" s="272" t="s">
        <v>893</v>
      </c>
      <c r="D19" s="269" t="s">
        <v>918</v>
      </c>
      <c r="E19" s="270">
        <v>0</v>
      </c>
      <c r="F19" s="270">
        <v>0</v>
      </c>
      <c r="G19" s="270">
        <v>0</v>
      </c>
      <c r="H19" s="270">
        <v>0</v>
      </c>
      <c r="I19" s="270">
        <v>0</v>
      </c>
      <c r="J19" s="271">
        <v>0</v>
      </c>
    </row>
    <row r="20" spans="1:10">
      <c r="A20" s="268" t="s">
        <v>917</v>
      </c>
      <c r="B20" s="272" t="s">
        <v>896</v>
      </c>
      <c r="C20" s="272" t="s">
        <v>893</v>
      </c>
      <c r="D20" s="269" t="s">
        <v>919</v>
      </c>
      <c r="E20" s="270">
        <v>0</v>
      </c>
      <c r="F20" s="270">
        <v>0</v>
      </c>
      <c r="G20" s="270">
        <v>0</v>
      </c>
      <c r="H20" s="270">
        <v>0</v>
      </c>
      <c r="I20" s="270">
        <v>0</v>
      </c>
      <c r="J20" s="271">
        <v>0</v>
      </c>
    </row>
    <row r="21" spans="1:10">
      <c r="A21" s="268" t="s">
        <v>917</v>
      </c>
      <c r="B21" s="272" t="s">
        <v>896</v>
      </c>
      <c r="C21" s="272" t="s">
        <v>896</v>
      </c>
      <c r="D21" s="269" t="s">
        <v>920</v>
      </c>
      <c r="E21" s="270">
        <v>0</v>
      </c>
      <c r="F21" s="270">
        <v>0</v>
      </c>
      <c r="G21" s="270">
        <v>0</v>
      </c>
      <c r="H21" s="270">
        <v>0</v>
      </c>
      <c r="I21" s="270">
        <v>0</v>
      </c>
      <c r="J21" s="271">
        <v>0</v>
      </c>
    </row>
    <row r="22" spans="1:10">
      <c r="A22" s="268" t="s">
        <v>921</v>
      </c>
      <c r="B22" s="272" t="s">
        <v>893</v>
      </c>
      <c r="C22" s="272" t="s">
        <v>893</v>
      </c>
      <c r="D22" s="269" t="s">
        <v>922</v>
      </c>
      <c r="E22" s="270">
        <v>731954</v>
      </c>
      <c r="F22" s="270">
        <v>731954</v>
      </c>
      <c r="G22" s="270">
        <v>731954</v>
      </c>
      <c r="H22" s="270">
        <v>731954</v>
      </c>
      <c r="I22" s="270">
        <v>0</v>
      </c>
      <c r="J22" s="271">
        <v>0</v>
      </c>
    </row>
    <row r="23" spans="1:10">
      <c r="A23" s="268" t="s">
        <v>921</v>
      </c>
      <c r="B23" s="272" t="s">
        <v>896</v>
      </c>
      <c r="C23" s="272" t="s">
        <v>893</v>
      </c>
      <c r="D23" s="269" t="s">
        <v>923</v>
      </c>
      <c r="E23" s="270">
        <v>7400</v>
      </c>
      <c r="F23" s="270">
        <v>7400</v>
      </c>
      <c r="G23" s="270">
        <v>7400</v>
      </c>
      <c r="H23" s="270">
        <v>7400</v>
      </c>
      <c r="I23" s="270">
        <v>0</v>
      </c>
      <c r="J23" s="271">
        <v>0</v>
      </c>
    </row>
    <row r="24" spans="1:10">
      <c r="A24" s="268" t="s">
        <v>921</v>
      </c>
      <c r="B24" s="272" t="s">
        <v>896</v>
      </c>
      <c r="C24" s="272" t="s">
        <v>898</v>
      </c>
      <c r="D24" s="269" t="s">
        <v>924</v>
      </c>
      <c r="E24" s="270">
        <v>7400</v>
      </c>
      <c r="F24" s="270">
        <v>7400</v>
      </c>
      <c r="G24" s="270">
        <v>7400</v>
      </c>
      <c r="H24" s="270">
        <v>7400</v>
      </c>
      <c r="I24" s="270">
        <v>0</v>
      </c>
      <c r="J24" s="271">
        <v>0</v>
      </c>
    </row>
    <row r="25" spans="1:10">
      <c r="A25" s="268" t="s">
        <v>921</v>
      </c>
      <c r="B25" s="272" t="s">
        <v>925</v>
      </c>
      <c r="C25" s="272" t="s">
        <v>893</v>
      </c>
      <c r="D25" s="269" t="s">
        <v>926</v>
      </c>
      <c r="E25" s="270">
        <v>724554</v>
      </c>
      <c r="F25" s="270">
        <v>724554</v>
      </c>
      <c r="G25" s="270">
        <v>724554</v>
      </c>
      <c r="H25" s="270">
        <v>724554</v>
      </c>
      <c r="I25" s="270">
        <v>0</v>
      </c>
      <c r="J25" s="271">
        <v>0</v>
      </c>
    </row>
    <row r="26" spans="1:10">
      <c r="A26" s="268" t="s">
        <v>921</v>
      </c>
      <c r="B26" s="272" t="s">
        <v>925</v>
      </c>
      <c r="C26" s="272" t="s">
        <v>925</v>
      </c>
      <c r="D26" s="269" t="s">
        <v>927</v>
      </c>
      <c r="E26" s="270">
        <v>3800</v>
      </c>
      <c r="F26" s="270">
        <v>3800</v>
      </c>
      <c r="G26" s="270">
        <v>3800</v>
      </c>
      <c r="H26" s="270">
        <v>3800</v>
      </c>
      <c r="I26" s="270">
        <v>0</v>
      </c>
      <c r="J26" s="271">
        <v>0</v>
      </c>
    </row>
    <row r="27" spans="1:10">
      <c r="A27" s="268" t="s">
        <v>921</v>
      </c>
      <c r="B27" s="272" t="s">
        <v>925</v>
      </c>
      <c r="C27" s="272" t="s">
        <v>928</v>
      </c>
      <c r="D27" s="269" t="s">
        <v>929</v>
      </c>
      <c r="E27" s="270">
        <v>716514</v>
      </c>
      <c r="F27" s="270">
        <v>716514</v>
      </c>
      <c r="G27" s="270">
        <v>716514</v>
      </c>
      <c r="H27" s="270">
        <v>716514</v>
      </c>
      <c r="I27" s="270">
        <v>0</v>
      </c>
      <c r="J27" s="271">
        <v>0</v>
      </c>
    </row>
    <row r="28" spans="1:10">
      <c r="A28" s="268" t="s">
        <v>921</v>
      </c>
      <c r="B28" s="272" t="s">
        <v>925</v>
      </c>
      <c r="C28" s="272" t="s">
        <v>930</v>
      </c>
      <c r="D28" s="269" t="s">
        <v>931</v>
      </c>
      <c r="E28" s="270">
        <v>4240</v>
      </c>
      <c r="F28" s="270">
        <v>4240</v>
      </c>
      <c r="G28" s="270">
        <v>4240</v>
      </c>
      <c r="H28" s="270">
        <v>4240</v>
      </c>
      <c r="I28" s="270">
        <v>0</v>
      </c>
      <c r="J28" s="271">
        <v>0</v>
      </c>
    </row>
    <row r="29" spans="1:10">
      <c r="A29" s="268" t="s">
        <v>932</v>
      </c>
      <c r="B29" s="272" t="s">
        <v>893</v>
      </c>
      <c r="C29" s="272" t="s">
        <v>893</v>
      </c>
      <c r="D29" s="269" t="s">
        <v>933</v>
      </c>
      <c r="E29" s="270">
        <v>297632</v>
      </c>
      <c r="F29" s="270">
        <v>297632</v>
      </c>
      <c r="G29" s="270">
        <v>297632</v>
      </c>
      <c r="H29" s="270">
        <v>297632</v>
      </c>
      <c r="I29" s="270">
        <v>0</v>
      </c>
      <c r="J29" s="271">
        <v>0</v>
      </c>
    </row>
    <row r="30" spans="1:10">
      <c r="A30" s="268" t="s">
        <v>932</v>
      </c>
      <c r="B30" s="272" t="s">
        <v>896</v>
      </c>
      <c r="C30" s="272" t="s">
        <v>893</v>
      </c>
      <c r="D30" s="269" t="s">
        <v>934</v>
      </c>
      <c r="E30" s="270">
        <v>297632</v>
      </c>
      <c r="F30" s="270">
        <v>297632</v>
      </c>
      <c r="G30" s="270">
        <v>297632</v>
      </c>
      <c r="H30" s="270">
        <v>297632</v>
      </c>
      <c r="I30" s="270">
        <v>0</v>
      </c>
      <c r="J30" s="271">
        <v>0</v>
      </c>
    </row>
    <row r="31" spans="1:10">
      <c r="A31" s="268" t="s">
        <v>932</v>
      </c>
      <c r="B31" s="272" t="s">
        <v>896</v>
      </c>
      <c r="C31" s="272" t="s">
        <v>896</v>
      </c>
      <c r="D31" s="269" t="s">
        <v>935</v>
      </c>
      <c r="E31" s="270">
        <v>18000</v>
      </c>
      <c r="F31" s="270">
        <v>18000</v>
      </c>
      <c r="G31" s="270">
        <v>18000</v>
      </c>
      <c r="H31" s="270">
        <v>18000</v>
      </c>
      <c r="I31" s="270">
        <v>0</v>
      </c>
      <c r="J31" s="271">
        <v>0</v>
      </c>
    </row>
    <row r="32" spans="1:10">
      <c r="A32" s="268" t="s">
        <v>932</v>
      </c>
      <c r="B32" s="272" t="s">
        <v>896</v>
      </c>
      <c r="C32" s="272" t="s">
        <v>898</v>
      </c>
      <c r="D32" s="269" t="s">
        <v>936</v>
      </c>
      <c r="E32" s="270">
        <v>3472</v>
      </c>
      <c r="F32" s="270">
        <v>3472</v>
      </c>
      <c r="G32" s="270">
        <v>3472</v>
      </c>
      <c r="H32" s="270">
        <v>3472</v>
      </c>
      <c r="I32" s="270">
        <v>0</v>
      </c>
      <c r="J32" s="271">
        <v>0</v>
      </c>
    </row>
    <row r="33" spans="1:10">
      <c r="A33" s="268" t="s">
        <v>932</v>
      </c>
      <c r="B33" s="272" t="s">
        <v>896</v>
      </c>
      <c r="C33" s="272" t="s">
        <v>925</v>
      </c>
      <c r="D33" s="269" t="s">
        <v>937</v>
      </c>
      <c r="E33" s="270">
        <v>276160</v>
      </c>
      <c r="F33" s="270">
        <v>276160</v>
      </c>
      <c r="G33" s="270">
        <v>276160</v>
      </c>
      <c r="H33" s="270">
        <v>276160</v>
      </c>
      <c r="I33" s="270">
        <v>0</v>
      </c>
      <c r="J33" s="271">
        <v>0</v>
      </c>
    </row>
    <row r="34" spans="1:10">
      <c r="A34" s="268" t="s">
        <v>932</v>
      </c>
      <c r="B34" s="272" t="s">
        <v>921</v>
      </c>
      <c r="C34" s="272" t="s">
        <v>893</v>
      </c>
      <c r="D34" s="269" t="s">
        <v>938</v>
      </c>
      <c r="E34" s="270">
        <v>0</v>
      </c>
      <c r="F34" s="270">
        <v>0</v>
      </c>
      <c r="G34" s="270">
        <v>0</v>
      </c>
      <c r="H34" s="270">
        <v>0</v>
      </c>
      <c r="I34" s="270">
        <v>0</v>
      </c>
      <c r="J34" s="271">
        <v>0</v>
      </c>
    </row>
    <row r="35" spans="1:10">
      <c r="A35" s="268" t="s">
        <v>932</v>
      </c>
      <c r="B35" s="272" t="s">
        <v>921</v>
      </c>
      <c r="C35" s="272" t="s">
        <v>896</v>
      </c>
      <c r="D35" s="269" t="s">
        <v>939</v>
      </c>
      <c r="E35" s="270">
        <v>0</v>
      </c>
      <c r="F35" s="270">
        <v>0</v>
      </c>
      <c r="G35" s="270">
        <v>0</v>
      </c>
      <c r="H35" s="270">
        <v>0</v>
      </c>
      <c r="I35" s="270">
        <v>0</v>
      </c>
      <c r="J35" s="271">
        <v>0</v>
      </c>
    </row>
    <row r="36" spans="1:10">
      <c r="A36" s="268" t="s">
        <v>940</v>
      </c>
      <c r="B36" s="272" t="s">
        <v>893</v>
      </c>
      <c r="C36" s="272" t="s">
        <v>893</v>
      </c>
      <c r="D36" s="269" t="s">
        <v>941</v>
      </c>
      <c r="E36" s="270">
        <v>5443592</v>
      </c>
      <c r="F36" s="270">
        <v>5443592</v>
      </c>
      <c r="G36" s="270">
        <v>1780550</v>
      </c>
      <c r="H36" s="270">
        <v>1780550</v>
      </c>
      <c r="I36" s="270">
        <v>3663042</v>
      </c>
      <c r="J36" s="271">
        <v>3663042</v>
      </c>
    </row>
    <row r="37" spans="1:10">
      <c r="A37" s="268" t="s">
        <v>940</v>
      </c>
      <c r="B37" s="272" t="s">
        <v>896</v>
      </c>
      <c r="C37" s="272" t="s">
        <v>893</v>
      </c>
      <c r="D37" s="269" t="s">
        <v>942</v>
      </c>
      <c r="E37" s="270">
        <v>5443592</v>
      </c>
      <c r="F37" s="270">
        <v>5443592</v>
      </c>
      <c r="G37" s="270">
        <v>1780550</v>
      </c>
      <c r="H37" s="270">
        <v>1780550</v>
      </c>
      <c r="I37" s="270">
        <v>3663042</v>
      </c>
      <c r="J37" s="271">
        <v>3663042</v>
      </c>
    </row>
    <row r="38" spans="1:10">
      <c r="A38" s="268" t="s">
        <v>940</v>
      </c>
      <c r="B38" s="272" t="s">
        <v>896</v>
      </c>
      <c r="C38" s="272" t="s">
        <v>896</v>
      </c>
      <c r="D38" s="269" t="s">
        <v>943</v>
      </c>
      <c r="E38" s="270">
        <v>1060550</v>
      </c>
      <c r="F38" s="270">
        <v>1060550</v>
      </c>
      <c r="G38" s="270">
        <v>1060550</v>
      </c>
      <c r="H38" s="270">
        <v>1060550</v>
      </c>
      <c r="I38" s="270">
        <v>0</v>
      </c>
      <c r="J38" s="271">
        <v>0</v>
      </c>
    </row>
    <row r="39" spans="1:10">
      <c r="A39" s="268" t="s">
        <v>940</v>
      </c>
      <c r="B39" s="272" t="s">
        <v>896</v>
      </c>
      <c r="C39" s="272" t="s">
        <v>898</v>
      </c>
      <c r="D39" s="269" t="s">
        <v>944</v>
      </c>
      <c r="E39" s="270">
        <v>4383042</v>
      </c>
      <c r="F39" s="270">
        <v>4383042</v>
      </c>
      <c r="G39" s="270">
        <v>720000</v>
      </c>
      <c r="H39" s="270">
        <v>720000</v>
      </c>
      <c r="I39" s="270">
        <v>3663042</v>
      </c>
      <c r="J39" s="271">
        <v>3663042</v>
      </c>
    </row>
    <row r="40" spans="1:10">
      <c r="A40" s="268" t="s">
        <v>945</v>
      </c>
      <c r="B40" s="272" t="s">
        <v>893</v>
      </c>
      <c r="C40" s="272" t="s">
        <v>893</v>
      </c>
      <c r="D40" s="269" t="s">
        <v>946</v>
      </c>
      <c r="E40" s="270">
        <v>1000</v>
      </c>
      <c r="F40" s="270">
        <v>1000</v>
      </c>
      <c r="G40" s="270">
        <v>1000</v>
      </c>
      <c r="H40" s="270">
        <v>1000</v>
      </c>
      <c r="I40" s="270">
        <v>0</v>
      </c>
      <c r="J40" s="271">
        <v>0</v>
      </c>
    </row>
    <row r="41" spans="1:10">
      <c r="A41" s="268" t="s">
        <v>945</v>
      </c>
      <c r="B41" s="272" t="s">
        <v>896</v>
      </c>
      <c r="C41" s="272" t="s">
        <v>893</v>
      </c>
      <c r="D41" s="269" t="s">
        <v>947</v>
      </c>
      <c r="E41" s="270">
        <v>1000</v>
      </c>
      <c r="F41" s="270">
        <v>1000</v>
      </c>
      <c r="G41" s="270">
        <v>1000</v>
      </c>
      <c r="H41" s="270">
        <v>1000</v>
      </c>
      <c r="I41" s="270">
        <v>0</v>
      </c>
      <c r="J41" s="271">
        <v>0</v>
      </c>
    </row>
    <row r="42" spans="1:10">
      <c r="A42" s="268" t="s">
        <v>945</v>
      </c>
      <c r="B42" s="272" t="s">
        <v>896</v>
      </c>
      <c r="C42" s="272" t="s">
        <v>896</v>
      </c>
      <c r="D42" s="269" t="s">
        <v>948</v>
      </c>
      <c r="E42" s="270">
        <v>1000</v>
      </c>
      <c r="F42" s="270">
        <v>1000</v>
      </c>
      <c r="G42" s="270">
        <v>1000</v>
      </c>
      <c r="H42" s="270">
        <v>1000</v>
      </c>
      <c r="I42" s="270">
        <v>0</v>
      </c>
      <c r="J42" s="271">
        <v>0</v>
      </c>
    </row>
    <row r="43" spans="1:10">
      <c r="A43" s="268" t="s">
        <v>949</v>
      </c>
      <c r="B43" s="272" t="s">
        <v>893</v>
      </c>
      <c r="C43" s="272" t="s">
        <v>893</v>
      </c>
      <c r="D43" s="269" t="s">
        <v>950</v>
      </c>
      <c r="E43" s="270">
        <v>2959</v>
      </c>
      <c r="F43" s="270">
        <v>2959</v>
      </c>
      <c r="G43" s="270">
        <v>2959</v>
      </c>
      <c r="H43" s="270">
        <v>2959</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2959</v>
      </c>
      <c r="F46" s="270">
        <v>2959</v>
      </c>
      <c r="G46" s="270">
        <v>2959</v>
      </c>
      <c r="H46" s="270">
        <v>2959</v>
      </c>
      <c r="I46" s="270">
        <v>0</v>
      </c>
      <c r="J46" s="271">
        <v>0</v>
      </c>
    </row>
    <row r="47" spans="1:10">
      <c r="A47" s="268" t="s">
        <v>949</v>
      </c>
      <c r="B47" s="272" t="s">
        <v>898</v>
      </c>
      <c r="C47" s="272" t="s">
        <v>917</v>
      </c>
      <c r="D47" s="269" t="s">
        <v>954</v>
      </c>
      <c r="E47" s="270">
        <v>0</v>
      </c>
      <c r="F47" s="270">
        <v>0</v>
      </c>
      <c r="G47" s="270">
        <v>0</v>
      </c>
      <c r="H47" s="270">
        <v>0</v>
      </c>
      <c r="I47" s="270">
        <v>0</v>
      </c>
      <c r="J47" s="271">
        <v>0</v>
      </c>
    </row>
    <row r="48" spans="1:10">
      <c r="A48" s="268" t="s">
        <v>949</v>
      </c>
      <c r="B48" s="272" t="s">
        <v>898</v>
      </c>
      <c r="C48" s="272" t="s">
        <v>945</v>
      </c>
      <c r="D48" s="269" t="s">
        <v>955</v>
      </c>
      <c r="E48" s="270">
        <v>2959</v>
      </c>
      <c r="F48" s="270">
        <v>2959</v>
      </c>
      <c r="G48" s="270">
        <v>2959</v>
      </c>
      <c r="H48" s="270">
        <v>2959</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-100445</v>
      </c>
      <c r="F50" s="270">
        <v>-100445</v>
      </c>
      <c r="G50" s="270">
        <v>-100445</v>
      </c>
      <c r="H50" s="270">
        <v>-100445</v>
      </c>
      <c r="I50" s="270">
        <v>0</v>
      </c>
      <c r="J50" s="271">
        <v>0</v>
      </c>
    </row>
    <row r="51" spans="1:10">
      <c r="A51" s="268" t="s">
        <v>893</v>
      </c>
      <c r="B51" s="272" t="s">
        <v>893</v>
      </c>
      <c r="C51" s="272" t="s">
        <v>893</v>
      </c>
      <c r="D51" s="269" t="s">
        <v>958</v>
      </c>
      <c r="E51" s="270">
        <v>-100445</v>
      </c>
      <c r="F51" s="270">
        <v>-100445</v>
      </c>
      <c r="G51" s="270">
        <v>-100445</v>
      </c>
      <c r="H51" s="270">
        <v>-100445</v>
      </c>
      <c r="I51" s="270">
        <v>0</v>
      </c>
      <c r="J51" s="271">
        <v>0</v>
      </c>
    </row>
    <row r="52" spans="1:10">
      <c r="A52" s="268" t="s">
        <v>893</v>
      </c>
      <c r="B52" s="272" t="s">
        <v>893</v>
      </c>
      <c r="C52" s="272" t="s">
        <v>893</v>
      </c>
      <c r="D52" s="269" t="s">
        <v>959</v>
      </c>
      <c r="E52" s="270">
        <v>37253844</v>
      </c>
      <c r="F52" s="270">
        <v>37253844</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4A985BF8-0D7D-48ED-A16E-57143AACFA0A}"/>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&amp;"標楷體,標準"中華民國113年01月(113年度)&amp;L&amp;R&amp;"標楷體,標準"&amp;10第&amp;P頁/共&amp;N頁&amp;"新細明體,標準"&amp;12
&amp;"標楷體,標準"編制機關:太麻里鄉公所
表    號:&amp;10 </oddHeader>
    <oddFooter>&amp;C&amp;L&amp;R&amp;"標楷體,標準"&amp;9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62628-DAB3-4156-9565-AB0C75395F54}">
  <dimension ref="A1:K88"/>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20412874</v>
      </c>
      <c r="F3" s="270">
        <v>20412874</v>
      </c>
      <c r="G3" s="270">
        <v>20412874</v>
      </c>
      <c r="H3" s="270">
        <v>20412874</v>
      </c>
      <c r="I3" s="270">
        <v>0</v>
      </c>
      <c r="J3" s="271">
        <v>0</v>
      </c>
    </row>
    <row r="4" spans="1:11">
      <c r="A4" s="268" t="s">
        <v>893</v>
      </c>
      <c r="B4" s="272" t="s">
        <v>893</v>
      </c>
      <c r="C4" s="272" t="s">
        <v>893</v>
      </c>
      <c r="D4" s="269" t="s">
        <v>895</v>
      </c>
      <c r="E4" s="270">
        <v>20142874</v>
      </c>
      <c r="F4" s="270">
        <v>20142874</v>
      </c>
      <c r="G4" s="270">
        <v>20142874</v>
      </c>
      <c r="H4" s="270">
        <v>20142874</v>
      </c>
      <c r="I4" s="270">
        <v>0</v>
      </c>
      <c r="J4" s="271">
        <v>0</v>
      </c>
    </row>
    <row r="5" spans="1:11" ht="16.149999999999999" customHeight="1">
      <c r="A5" s="268" t="s">
        <v>896</v>
      </c>
      <c r="B5" s="272" t="s">
        <v>893</v>
      </c>
      <c r="C5" s="272" t="s">
        <v>893</v>
      </c>
      <c r="D5" s="269" t="s">
        <v>962</v>
      </c>
      <c r="E5" s="270">
        <v>13744924</v>
      </c>
      <c r="F5" s="270">
        <v>13744924</v>
      </c>
      <c r="G5" s="270">
        <v>13744924</v>
      </c>
      <c r="H5" s="270">
        <v>13744924</v>
      </c>
      <c r="I5" s="270">
        <v>0</v>
      </c>
      <c r="J5" s="271">
        <v>0</v>
      </c>
    </row>
    <row r="6" spans="1:11">
      <c r="A6" s="268" t="s">
        <v>896</v>
      </c>
      <c r="B6" s="272" t="s">
        <v>963</v>
      </c>
      <c r="C6" s="272" t="s">
        <v>893</v>
      </c>
      <c r="D6" s="269" t="s">
        <v>964</v>
      </c>
      <c r="E6" s="270">
        <v>3580708</v>
      </c>
      <c r="F6" s="270">
        <v>3580708</v>
      </c>
      <c r="G6" s="270">
        <v>3580708</v>
      </c>
      <c r="H6" s="270">
        <v>3580708</v>
      </c>
      <c r="I6" s="270">
        <v>0</v>
      </c>
      <c r="J6" s="271">
        <v>0</v>
      </c>
    </row>
    <row r="7" spans="1:11">
      <c r="A7" s="268" t="s">
        <v>896</v>
      </c>
      <c r="B7" s="272" t="s">
        <v>963</v>
      </c>
      <c r="C7" s="272" t="s">
        <v>896</v>
      </c>
      <c r="D7" s="269" t="s">
        <v>965</v>
      </c>
      <c r="E7" s="270">
        <v>3385278</v>
      </c>
      <c r="F7" s="270">
        <v>3385278</v>
      </c>
      <c r="G7" s="270">
        <v>3385278</v>
      </c>
      <c r="H7" s="270">
        <v>3385278</v>
      </c>
      <c r="I7" s="270">
        <v>0</v>
      </c>
      <c r="J7" s="271">
        <v>0</v>
      </c>
    </row>
    <row r="8" spans="1:11">
      <c r="A8" s="268" t="s">
        <v>896</v>
      </c>
      <c r="B8" s="272" t="s">
        <v>963</v>
      </c>
      <c r="C8" s="272" t="s">
        <v>898</v>
      </c>
      <c r="D8" s="269" t="s">
        <v>966</v>
      </c>
      <c r="E8" s="270">
        <v>0</v>
      </c>
      <c r="F8" s="270">
        <v>0</v>
      </c>
      <c r="G8" s="270">
        <v>0</v>
      </c>
      <c r="H8" s="270">
        <v>0</v>
      </c>
      <c r="I8" s="270">
        <v>0</v>
      </c>
      <c r="J8" s="271">
        <v>0</v>
      </c>
    </row>
    <row r="9" spans="1:11">
      <c r="A9" s="268" t="s">
        <v>896</v>
      </c>
      <c r="B9" s="272" t="s">
        <v>963</v>
      </c>
      <c r="C9" s="272" t="s">
        <v>925</v>
      </c>
      <c r="D9" s="269" t="s">
        <v>967</v>
      </c>
      <c r="E9" s="270">
        <v>191356</v>
      </c>
      <c r="F9" s="270">
        <v>191356</v>
      </c>
      <c r="G9" s="270">
        <v>191356</v>
      </c>
      <c r="H9" s="270">
        <v>191356</v>
      </c>
      <c r="I9" s="270">
        <v>0</v>
      </c>
      <c r="J9" s="271">
        <v>0</v>
      </c>
    </row>
    <row r="10" spans="1:11">
      <c r="A10" s="268" t="s">
        <v>896</v>
      </c>
      <c r="B10" s="272" t="s">
        <v>963</v>
      </c>
      <c r="C10" s="272" t="s">
        <v>921</v>
      </c>
      <c r="D10" s="269" t="s">
        <v>968</v>
      </c>
      <c r="E10" s="270">
        <v>4074</v>
      </c>
      <c r="F10" s="270">
        <v>4074</v>
      </c>
      <c r="G10" s="270">
        <v>4074</v>
      </c>
      <c r="H10" s="270">
        <v>4074</v>
      </c>
      <c r="I10" s="270">
        <v>0</v>
      </c>
      <c r="J10" s="271">
        <v>0</v>
      </c>
    </row>
    <row r="11" spans="1:11">
      <c r="A11" s="268" t="s">
        <v>896</v>
      </c>
      <c r="B11" s="272" t="s">
        <v>969</v>
      </c>
      <c r="C11" s="272" t="s">
        <v>893</v>
      </c>
      <c r="D11" s="269" t="s">
        <v>970</v>
      </c>
      <c r="E11" s="270">
        <v>6364000</v>
      </c>
      <c r="F11" s="270">
        <v>6364000</v>
      </c>
      <c r="G11" s="270">
        <v>6364000</v>
      </c>
      <c r="H11" s="270">
        <v>6364000</v>
      </c>
      <c r="I11" s="270">
        <v>0</v>
      </c>
      <c r="J11" s="271">
        <v>0</v>
      </c>
    </row>
    <row r="12" spans="1:11">
      <c r="A12" s="268" t="s">
        <v>896</v>
      </c>
      <c r="B12" s="272" t="s">
        <v>969</v>
      </c>
      <c r="C12" s="272" t="s">
        <v>896</v>
      </c>
      <c r="D12" s="269" t="s">
        <v>965</v>
      </c>
      <c r="E12" s="270">
        <v>3315000</v>
      </c>
      <c r="F12" s="270">
        <v>3315000</v>
      </c>
      <c r="G12" s="270">
        <v>3315000</v>
      </c>
      <c r="H12" s="270">
        <v>3315000</v>
      </c>
      <c r="I12" s="270">
        <v>0</v>
      </c>
      <c r="J12" s="271">
        <v>0</v>
      </c>
    </row>
    <row r="13" spans="1:11">
      <c r="A13" s="268" t="s">
        <v>896</v>
      </c>
      <c r="B13" s="272" t="s">
        <v>969</v>
      </c>
      <c r="C13" s="272" t="s">
        <v>898</v>
      </c>
      <c r="D13" s="269" t="s">
        <v>971</v>
      </c>
      <c r="E13" s="270">
        <v>3049000</v>
      </c>
      <c r="F13" s="270">
        <v>3049000</v>
      </c>
      <c r="G13" s="270">
        <v>3049000</v>
      </c>
      <c r="H13" s="270">
        <v>3049000</v>
      </c>
      <c r="I13" s="270">
        <v>0</v>
      </c>
      <c r="J13" s="271">
        <v>0</v>
      </c>
    </row>
    <row r="14" spans="1:11">
      <c r="A14" s="268" t="s">
        <v>896</v>
      </c>
      <c r="B14" s="272" t="s">
        <v>972</v>
      </c>
      <c r="C14" s="272" t="s">
        <v>893</v>
      </c>
      <c r="D14" s="269" t="s">
        <v>973</v>
      </c>
      <c r="E14" s="270">
        <v>3800216</v>
      </c>
      <c r="F14" s="270">
        <v>3800216</v>
      </c>
      <c r="G14" s="270">
        <v>3800216</v>
      </c>
      <c r="H14" s="270">
        <v>3800216</v>
      </c>
      <c r="I14" s="270">
        <v>0</v>
      </c>
      <c r="J14" s="271">
        <v>0</v>
      </c>
    </row>
    <row r="15" spans="1:11">
      <c r="A15" s="268" t="s">
        <v>896</v>
      </c>
      <c r="B15" s="272" t="s">
        <v>972</v>
      </c>
      <c r="C15" s="272" t="s">
        <v>898</v>
      </c>
      <c r="D15" s="269" t="s">
        <v>974</v>
      </c>
      <c r="E15" s="270">
        <v>3537690</v>
      </c>
      <c r="F15" s="270">
        <v>3537690</v>
      </c>
      <c r="G15" s="270">
        <v>3537690</v>
      </c>
      <c r="H15" s="270">
        <v>3537690</v>
      </c>
      <c r="I15" s="270">
        <v>0</v>
      </c>
      <c r="J15" s="271">
        <v>0</v>
      </c>
    </row>
    <row r="16" spans="1:11">
      <c r="A16" s="268" t="s">
        <v>896</v>
      </c>
      <c r="B16" s="272" t="s">
        <v>972</v>
      </c>
      <c r="C16" s="272" t="s">
        <v>925</v>
      </c>
      <c r="D16" s="269" t="s">
        <v>975</v>
      </c>
      <c r="E16" s="270">
        <v>8800</v>
      </c>
      <c r="F16" s="270">
        <v>8800</v>
      </c>
      <c r="G16" s="270">
        <v>8800</v>
      </c>
      <c r="H16" s="270">
        <v>8800</v>
      </c>
      <c r="I16" s="270">
        <v>0</v>
      </c>
      <c r="J16" s="271">
        <v>0</v>
      </c>
    </row>
    <row r="17" spans="1:10">
      <c r="A17" s="268" t="s">
        <v>896</v>
      </c>
      <c r="B17" s="272" t="s">
        <v>972</v>
      </c>
      <c r="C17" s="272" t="s">
        <v>917</v>
      </c>
      <c r="D17" s="269" t="s">
        <v>976</v>
      </c>
      <c r="E17" s="270">
        <v>12484</v>
      </c>
      <c r="F17" s="270">
        <v>12484</v>
      </c>
      <c r="G17" s="270">
        <v>12484</v>
      </c>
      <c r="H17" s="270">
        <v>12484</v>
      </c>
      <c r="I17" s="270">
        <v>0</v>
      </c>
      <c r="J17" s="271">
        <v>0</v>
      </c>
    </row>
    <row r="18" spans="1:10">
      <c r="A18" s="268" t="s">
        <v>896</v>
      </c>
      <c r="B18" s="272" t="s">
        <v>972</v>
      </c>
      <c r="C18" s="272" t="s">
        <v>921</v>
      </c>
      <c r="D18" s="269" t="s">
        <v>977</v>
      </c>
      <c r="E18" s="270">
        <v>65841</v>
      </c>
      <c r="F18" s="270">
        <v>65841</v>
      </c>
      <c r="G18" s="270">
        <v>65841</v>
      </c>
      <c r="H18" s="270">
        <v>65841</v>
      </c>
      <c r="I18" s="270">
        <v>0</v>
      </c>
      <c r="J18" s="271">
        <v>0</v>
      </c>
    </row>
    <row r="19" spans="1:10">
      <c r="A19" s="268" t="s">
        <v>896</v>
      </c>
      <c r="B19" s="272" t="s">
        <v>972</v>
      </c>
      <c r="C19" s="272" t="s">
        <v>928</v>
      </c>
      <c r="D19" s="269" t="s">
        <v>978</v>
      </c>
      <c r="E19" s="270">
        <v>175401</v>
      </c>
      <c r="F19" s="270">
        <v>175401</v>
      </c>
      <c r="G19" s="270">
        <v>175401</v>
      </c>
      <c r="H19" s="270">
        <v>175401</v>
      </c>
      <c r="I19" s="270">
        <v>0</v>
      </c>
      <c r="J19" s="271">
        <v>0</v>
      </c>
    </row>
    <row r="20" spans="1:10">
      <c r="A20" s="268" t="s">
        <v>896</v>
      </c>
      <c r="B20" s="272" t="s">
        <v>979</v>
      </c>
      <c r="C20" s="272" t="s">
        <v>893</v>
      </c>
      <c r="D20" s="269" t="s">
        <v>980</v>
      </c>
      <c r="E20" s="270">
        <v>0</v>
      </c>
      <c r="F20" s="270">
        <v>0</v>
      </c>
      <c r="G20" s="270">
        <v>0</v>
      </c>
      <c r="H20" s="270">
        <v>0</v>
      </c>
      <c r="I20" s="270">
        <v>0</v>
      </c>
      <c r="J20" s="271">
        <v>0</v>
      </c>
    </row>
    <row r="21" spans="1:10">
      <c r="A21" s="268" t="s">
        <v>896</v>
      </c>
      <c r="B21" s="272" t="s">
        <v>979</v>
      </c>
      <c r="C21" s="272" t="s">
        <v>898</v>
      </c>
      <c r="D21" s="269" t="s">
        <v>981</v>
      </c>
      <c r="E21" s="270">
        <v>0</v>
      </c>
      <c r="F21" s="270">
        <v>0</v>
      </c>
      <c r="G21" s="270">
        <v>0</v>
      </c>
      <c r="H21" s="270">
        <v>0</v>
      </c>
      <c r="I21" s="270">
        <v>0</v>
      </c>
      <c r="J21" s="271">
        <v>0</v>
      </c>
    </row>
    <row r="22" spans="1:10">
      <c r="A22" s="268" t="s">
        <v>898</v>
      </c>
      <c r="B22" s="272" t="s">
        <v>893</v>
      </c>
      <c r="C22" s="272" t="s">
        <v>893</v>
      </c>
      <c r="D22" s="269" t="s">
        <v>982</v>
      </c>
      <c r="E22" s="270">
        <v>511771</v>
      </c>
      <c r="F22" s="270">
        <v>511771</v>
      </c>
      <c r="G22" s="270">
        <v>511771</v>
      </c>
      <c r="H22" s="270">
        <v>511771</v>
      </c>
      <c r="I22" s="270">
        <v>0</v>
      </c>
      <c r="J22" s="271">
        <v>0</v>
      </c>
    </row>
    <row r="23" spans="1:10">
      <c r="A23" s="268" t="s">
        <v>898</v>
      </c>
      <c r="B23" s="272" t="s">
        <v>983</v>
      </c>
      <c r="C23" s="272" t="s">
        <v>893</v>
      </c>
      <c r="D23" s="269" t="s">
        <v>984</v>
      </c>
      <c r="E23" s="270">
        <v>471994</v>
      </c>
      <c r="F23" s="270">
        <v>471994</v>
      </c>
      <c r="G23" s="270">
        <v>471994</v>
      </c>
      <c r="H23" s="270">
        <v>471994</v>
      </c>
      <c r="I23" s="270">
        <v>0</v>
      </c>
      <c r="J23" s="271">
        <v>0</v>
      </c>
    </row>
    <row r="24" spans="1:10">
      <c r="A24" s="268" t="s">
        <v>898</v>
      </c>
      <c r="B24" s="272" t="s">
        <v>983</v>
      </c>
      <c r="C24" s="272" t="s">
        <v>896</v>
      </c>
      <c r="D24" s="269" t="s">
        <v>965</v>
      </c>
      <c r="E24" s="270">
        <v>378394</v>
      </c>
      <c r="F24" s="270">
        <v>378394</v>
      </c>
      <c r="G24" s="270">
        <v>378394</v>
      </c>
      <c r="H24" s="270">
        <v>378394</v>
      </c>
      <c r="I24" s="270">
        <v>0</v>
      </c>
      <c r="J24" s="271">
        <v>0</v>
      </c>
    </row>
    <row r="25" spans="1:10">
      <c r="A25" s="268" t="s">
        <v>898</v>
      </c>
      <c r="B25" s="272" t="s">
        <v>983</v>
      </c>
      <c r="C25" s="272" t="s">
        <v>898</v>
      </c>
      <c r="D25" s="269" t="s">
        <v>985</v>
      </c>
      <c r="E25" s="270">
        <v>0</v>
      </c>
      <c r="F25" s="270">
        <v>0</v>
      </c>
      <c r="G25" s="270">
        <v>0</v>
      </c>
      <c r="H25" s="270">
        <v>0</v>
      </c>
      <c r="I25" s="270">
        <v>0</v>
      </c>
      <c r="J25" s="271">
        <v>0</v>
      </c>
    </row>
    <row r="26" spans="1:10">
      <c r="A26" s="268" t="s">
        <v>898</v>
      </c>
      <c r="B26" s="272" t="s">
        <v>983</v>
      </c>
      <c r="C26" s="272" t="s">
        <v>925</v>
      </c>
      <c r="D26" s="269" t="s">
        <v>986</v>
      </c>
      <c r="E26" s="270">
        <v>93600</v>
      </c>
      <c r="F26" s="270">
        <v>93600</v>
      </c>
      <c r="G26" s="270">
        <v>93600</v>
      </c>
      <c r="H26" s="270">
        <v>93600</v>
      </c>
      <c r="I26" s="270">
        <v>0</v>
      </c>
      <c r="J26" s="271">
        <v>0</v>
      </c>
    </row>
    <row r="27" spans="1:10">
      <c r="A27" s="268" t="s">
        <v>898</v>
      </c>
      <c r="B27" s="272" t="s">
        <v>987</v>
      </c>
      <c r="C27" s="272" t="s">
        <v>893</v>
      </c>
      <c r="D27" s="269" t="s">
        <v>988</v>
      </c>
      <c r="E27" s="270">
        <v>39777</v>
      </c>
      <c r="F27" s="270">
        <v>39777</v>
      </c>
      <c r="G27" s="270">
        <v>39777</v>
      </c>
      <c r="H27" s="270">
        <v>39777</v>
      </c>
      <c r="I27" s="270">
        <v>0</v>
      </c>
      <c r="J27" s="271">
        <v>0</v>
      </c>
    </row>
    <row r="28" spans="1:10">
      <c r="A28" s="268" t="s">
        <v>898</v>
      </c>
      <c r="B28" s="272" t="s">
        <v>987</v>
      </c>
      <c r="C28" s="272" t="s">
        <v>925</v>
      </c>
      <c r="D28" s="269" t="s">
        <v>989</v>
      </c>
      <c r="E28" s="270">
        <v>39777</v>
      </c>
      <c r="F28" s="270">
        <v>39777</v>
      </c>
      <c r="G28" s="270">
        <v>39777</v>
      </c>
      <c r="H28" s="270">
        <v>39777</v>
      </c>
      <c r="I28" s="270">
        <v>0</v>
      </c>
      <c r="J28" s="271">
        <v>0</v>
      </c>
    </row>
    <row r="29" spans="1:10">
      <c r="A29" s="268" t="s">
        <v>925</v>
      </c>
      <c r="B29" s="272" t="s">
        <v>893</v>
      </c>
      <c r="C29" s="272" t="s">
        <v>893</v>
      </c>
      <c r="D29" s="269" t="s">
        <v>990</v>
      </c>
      <c r="E29" s="270">
        <v>2287506</v>
      </c>
      <c r="F29" s="270">
        <v>2287506</v>
      </c>
      <c r="G29" s="270">
        <v>2287506</v>
      </c>
      <c r="H29" s="270">
        <v>2287506</v>
      </c>
      <c r="I29" s="270">
        <v>0</v>
      </c>
      <c r="J29" s="271">
        <v>0</v>
      </c>
    </row>
    <row r="30" spans="1:10">
      <c r="A30" s="268" t="s">
        <v>925</v>
      </c>
      <c r="B30" s="272" t="s">
        <v>991</v>
      </c>
      <c r="C30" s="272" t="s">
        <v>893</v>
      </c>
      <c r="D30" s="269" t="s">
        <v>992</v>
      </c>
      <c r="E30" s="270">
        <v>1017692</v>
      </c>
      <c r="F30" s="270">
        <v>1017692</v>
      </c>
      <c r="G30" s="270">
        <v>1017692</v>
      </c>
      <c r="H30" s="270">
        <v>1017692</v>
      </c>
      <c r="I30" s="270">
        <v>0</v>
      </c>
      <c r="J30" s="271">
        <v>0</v>
      </c>
    </row>
    <row r="31" spans="1:10">
      <c r="A31" s="268" t="s">
        <v>925</v>
      </c>
      <c r="B31" s="272" t="s">
        <v>991</v>
      </c>
      <c r="C31" s="272" t="s">
        <v>898</v>
      </c>
      <c r="D31" s="269" t="s">
        <v>993</v>
      </c>
      <c r="E31" s="270">
        <v>1017692</v>
      </c>
      <c r="F31" s="270">
        <v>1017692</v>
      </c>
      <c r="G31" s="270">
        <v>1017692</v>
      </c>
      <c r="H31" s="270">
        <v>1017692</v>
      </c>
      <c r="I31" s="270">
        <v>0</v>
      </c>
      <c r="J31" s="271">
        <v>0</v>
      </c>
    </row>
    <row r="32" spans="1:10">
      <c r="A32" s="268" t="s">
        <v>925</v>
      </c>
      <c r="B32" s="272" t="s">
        <v>994</v>
      </c>
      <c r="C32" s="272" t="s">
        <v>893</v>
      </c>
      <c r="D32" s="269" t="s">
        <v>995</v>
      </c>
      <c r="E32" s="270">
        <v>766907</v>
      </c>
      <c r="F32" s="270">
        <v>766907</v>
      </c>
      <c r="G32" s="270">
        <v>766907</v>
      </c>
      <c r="H32" s="270">
        <v>766907</v>
      </c>
      <c r="I32" s="270">
        <v>0</v>
      </c>
      <c r="J32" s="271">
        <v>0</v>
      </c>
    </row>
    <row r="33" spans="1:10">
      <c r="A33" s="268" t="s">
        <v>925</v>
      </c>
      <c r="B33" s="272" t="s">
        <v>994</v>
      </c>
      <c r="C33" s="272" t="s">
        <v>898</v>
      </c>
      <c r="D33" s="269" t="s">
        <v>996</v>
      </c>
      <c r="E33" s="270">
        <v>766907</v>
      </c>
      <c r="F33" s="270">
        <v>766907</v>
      </c>
      <c r="G33" s="270">
        <v>766907</v>
      </c>
      <c r="H33" s="270">
        <v>766907</v>
      </c>
      <c r="I33" s="270">
        <v>0</v>
      </c>
      <c r="J33" s="271">
        <v>0</v>
      </c>
    </row>
    <row r="34" spans="1:10">
      <c r="A34" s="268" t="s">
        <v>925</v>
      </c>
      <c r="B34" s="272" t="s">
        <v>997</v>
      </c>
      <c r="C34" s="272" t="s">
        <v>893</v>
      </c>
      <c r="D34" s="269" t="s">
        <v>998</v>
      </c>
      <c r="E34" s="270">
        <v>502907</v>
      </c>
      <c r="F34" s="270">
        <v>502907</v>
      </c>
      <c r="G34" s="270">
        <v>502907</v>
      </c>
      <c r="H34" s="270">
        <v>502907</v>
      </c>
      <c r="I34" s="270">
        <v>0</v>
      </c>
      <c r="J34" s="271">
        <v>0</v>
      </c>
    </row>
    <row r="35" spans="1:10">
      <c r="A35" s="268" t="s">
        <v>925</v>
      </c>
      <c r="B35" s="272" t="s">
        <v>997</v>
      </c>
      <c r="C35" s="272" t="s">
        <v>921</v>
      </c>
      <c r="D35" s="269" t="s">
        <v>999</v>
      </c>
      <c r="E35" s="270">
        <v>502080</v>
      </c>
      <c r="F35" s="270">
        <v>502080</v>
      </c>
      <c r="G35" s="270">
        <v>502080</v>
      </c>
      <c r="H35" s="270">
        <v>502080</v>
      </c>
      <c r="I35" s="270">
        <v>0</v>
      </c>
      <c r="J35" s="271">
        <v>0</v>
      </c>
    </row>
    <row r="36" spans="1:10">
      <c r="A36" s="268" t="s">
        <v>925</v>
      </c>
      <c r="B36" s="272" t="s">
        <v>997</v>
      </c>
      <c r="C36" s="272" t="s">
        <v>928</v>
      </c>
      <c r="D36" s="269" t="s">
        <v>1000</v>
      </c>
      <c r="E36" s="270">
        <v>827</v>
      </c>
      <c r="F36" s="270">
        <v>827</v>
      </c>
      <c r="G36" s="270">
        <v>827</v>
      </c>
      <c r="H36" s="270">
        <v>827</v>
      </c>
      <c r="I36" s="270">
        <v>0</v>
      </c>
      <c r="J36" s="271">
        <v>0</v>
      </c>
    </row>
    <row r="37" spans="1:10">
      <c r="A37" s="268" t="s">
        <v>917</v>
      </c>
      <c r="B37" s="272" t="s">
        <v>893</v>
      </c>
      <c r="C37" s="272" t="s">
        <v>893</v>
      </c>
      <c r="D37" s="269" t="s">
        <v>1001</v>
      </c>
      <c r="E37" s="270">
        <v>36821</v>
      </c>
      <c r="F37" s="270">
        <v>36821</v>
      </c>
      <c r="G37" s="270">
        <v>36821</v>
      </c>
      <c r="H37" s="270">
        <v>36821</v>
      </c>
      <c r="I37" s="270">
        <v>0</v>
      </c>
      <c r="J37" s="271">
        <v>0</v>
      </c>
    </row>
    <row r="38" spans="1:10">
      <c r="A38" s="268" t="s">
        <v>917</v>
      </c>
      <c r="B38" s="272" t="s">
        <v>1002</v>
      </c>
      <c r="C38" s="272" t="s">
        <v>893</v>
      </c>
      <c r="D38" s="269" t="s">
        <v>1003</v>
      </c>
      <c r="E38" s="270">
        <v>36616</v>
      </c>
      <c r="F38" s="270">
        <v>36616</v>
      </c>
      <c r="G38" s="270">
        <v>36616</v>
      </c>
      <c r="H38" s="270">
        <v>36616</v>
      </c>
      <c r="I38" s="270">
        <v>0</v>
      </c>
      <c r="J38" s="271">
        <v>0</v>
      </c>
    </row>
    <row r="39" spans="1:10">
      <c r="A39" s="268" t="s">
        <v>917</v>
      </c>
      <c r="B39" s="272" t="s">
        <v>1002</v>
      </c>
      <c r="C39" s="272" t="s">
        <v>898</v>
      </c>
      <c r="D39" s="269" t="s">
        <v>1004</v>
      </c>
      <c r="E39" s="270">
        <v>36616</v>
      </c>
      <c r="F39" s="270">
        <v>36616</v>
      </c>
      <c r="G39" s="270">
        <v>36616</v>
      </c>
      <c r="H39" s="270">
        <v>36616</v>
      </c>
      <c r="I39" s="270">
        <v>0</v>
      </c>
      <c r="J39" s="271">
        <v>0</v>
      </c>
    </row>
    <row r="40" spans="1:10">
      <c r="A40" s="268" t="s">
        <v>917</v>
      </c>
      <c r="B40" s="272" t="s">
        <v>1005</v>
      </c>
      <c r="C40" s="272" t="s">
        <v>893</v>
      </c>
      <c r="D40" s="269" t="s">
        <v>1006</v>
      </c>
      <c r="E40" s="270">
        <v>0</v>
      </c>
      <c r="F40" s="270">
        <v>0</v>
      </c>
      <c r="G40" s="270">
        <v>0</v>
      </c>
      <c r="H40" s="270">
        <v>0</v>
      </c>
      <c r="I40" s="270">
        <v>0</v>
      </c>
      <c r="J40" s="271">
        <v>0</v>
      </c>
    </row>
    <row r="41" spans="1:10">
      <c r="A41" s="268" t="s">
        <v>917</v>
      </c>
      <c r="B41" s="272" t="s">
        <v>1005</v>
      </c>
      <c r="C41" s="272" t="s">
        <v>898</v>
      </c>
      <c r="D41" s="269" t="s">
        <v>1007</v>
      </c>
      <c r="E41" s="270">
        <v>0</v>
      </c>
      <c r="F41" s="270">
        <v>0</v>
      </c>
      <c r="G41" s="270">
        <v>0</v>
      </c>
      <c r="H41" s="270">
        <v>0</v>
      </c>
      <c r="I41" s="270">
        <v>0</v>
      </c>
      <c r="J41" s="271">
        <v>0</v>
      </c>
    </row>
    <row r="42" spans="1:10">
      <c r="A42" s="268" t="s">
        <v>917</v>
      </c>
      <c r="B42" s="272" t="s">
        <v>1008</v>
      </c>
      <c r="C42" s="272" t="s">
        <v>893</v>
      </c>
      <c r="D42" s="269" t="s">
        <v>1009</v>
      </c>
      <c r="E42" s="270">
        <v>205</v>
      </c>
      <c r="F42" s="270">
        <v>205</v>
      </c>
      <c r="G42" s="270">
        <v>205</v>
      </c>
      <c r="H42" s="270">
        <v>205</v>
      </c>
      <c r="I42" s="270">
        <v>0</v>
      </c>
      <c r="J42" s="271">
        <v>0</v>
      </c>
    </row>
    <row r="43" spans="1:10">
      <c r="A43" s="268" t="s">
        <v>917</v>
      </c>
      <c r="B43" s="272" t="s">
        <v>1008</v>
      </c>
      <c r="C43" s="272" t="s">
        <v>898</v>
      </c>
      <c r="D43" s="269" t="s">
        <v>1010</v>
      </c>
      <c r="E43" s="270">
        <v>205</v>
      </c>
      <c r="F43" s="270">
        <v>205</v>
      </c>
      <c r="G43" s="270">
        <v>205</v>
      </c>
      <c r="H43" s="270">
        <v>205</v>
      </c>
      <c r="I43" s="270">
        <v>0</v>
      </c>
      <c r="J43" s="271">
        <v>0</v>
      </c>
    </row>
    <row r="44" spans="1:10">
      <c r="A44" s="268" t="s">
        <v>921</v>
      </c>
      <c r="B44" s="272" t="s">
        <v>893</v>
      </c>
      <c r="C44" s="272" t="s">
        <v>893</v>
      </c>
      <c r="D44" s="269" t="s">
        <v>1011</v>
      </c>
      <c r="E44" s="270">
        <v>2346016</v>
      </c>
      <c r="F44" s="270">
        <v>2346016</v>
      </c>
      <c r="G44" s="270">
        <v>2346016</v>
      </c>
      <c r="H44" s="270">
        <v>2346016</v>
      </c>
      <c r="I44" s="270">
        <v>0</v>
      </c>
      <c r="J44" s="271">
        <v>0</v>
      </c>
    </row>
    <row r="45" spans="1:10">
      <c r="A45" s="268" t="s">
        <v>921</v>
      </c>
      <c r="B45" s="272" t="s">
        <v>1012</v>
      </c>
      <c r="C45" s="272" t="s">
        <v>893</v>
      </c>
      <c r="D45" s="269" t="s">
        <v>1013</v>
      </c>
      <c r="E45" s="270">
        <v>2346016</v>
      </c>
      <c r="F45" s="270">
        <v>2346016</v>
      </c>
      <c r="G45" s="270">
        <v>2346016</v>
      </c>
      <c r="H45" s="270">
        <v>2346016</v>
      </c>
      <c r="I45" s="270">
        <v>0</v>
      </c>
      <c r="J45" s="271">
        <v>0</v>
      </c>
    </row>
    <row r="46" spans="1:10">
      <c r="A46" s="268" t="s">
        <v>921</v>
      </c>
      <c r="B46" s="272" t="s">
        <v>1012</v>
      </c>
      <c r="C46" s="272" t="s">
        <v>896</v>
      </c>
      <c r="D46" s="269" t="s">
        <v>965</v>
      </c>
      <c r="E46" s="270">
        <v>2238696</v>
      </c>
      <c r="F46" s="270">
        <v>2238696</v>
      </c>
      <c r="G46" s="270">
        <v>2238696</v>
      </c>
      <c r="H46" s="270">
        <v>2238696</v>
      </c>
      <c r="I46" s="270">
        <v>0</v>
      </c>
      <c r="J46" s="271">
        <v>0</v>
      </c>
    </row>
    <row r="47" spans="1:10">
      <c r="A47" s="268" t="s">
        <v>921</v>
      </c>
      <c r="B47" s="272" t="s">
        <v>1012</v>
      </c>
      <c r="C47" s="272" t="s">
        <v>925</v>
      </c>
      <c r="D47" s="269" t="s">
        <v>1014</v>
      </c>
      <c r="E47" s="270">
        <v>107320</v>
      </c>
      <c r="F47" s="270">
        <v>107320</v>
      </c>
      <c r="G47" s="270">
        <v>107320</v>
      </c>
      <c r="H47" s="270">
        <v>107320</v>
      </c>
      <c r="I47" s="270">
        <v>0</v>
      </c>
      <c r="J47" s="271">
        <v>0</v>
      </c>
    </row>
    <row r="48" spans="1:10">
      <c r="A48" s="268" t="s">
        <v>921</v>
      </c>
      <c r="B48" s="272" t="s">
        <v>1015</v>
      </c>
      <c r="C48" s="272" t="s">
        <v>893</v>
      </c>
      <c r="D48" s="269" t="s">
        <v>1016</v>
      </c>
      <c r="E48" s="270">
        <v>0</v>
      </c>
      <c r="F48" s="270">
        <v>0</v>
      </c>
      <c r="G48" s="270">
        <v>0</v>
      </c>
      <c r="H48" s="270">
        <v>0</v>
      </c>
      <c r="I48" s="270">
        <v>0</v>
      </c>
      <c r="J48" s="271">
        <v>0</v>
      </c>
    </row>
    <row r="49" spans="1:10">
      <c r="A49" s="268" t="s">
        <v>921</v>
      </c>
      <c r="B49" s="272" t="s">
        <v>1015</v>
      </c>
      <c r="C49" s="272" t="s">
        <v>898</v>
      </c>
      <c r="D49" s="269" t="s">
        <v>1017</v>
      </c>
      <c r="E49" s="270">
        <v>0</v>
      </c>
      <c r="F49" s="270">
        <v>0</v>
      </c>
      <c r="G49" s="270">
        <v>0</v>
      </c>
      <c r="H49" s="270">
        <v>0</v>
      </c>
      <c r="I49" s="270">
        <v>0</v>
      </c>
      <c r="J49" s="271">
        <v>0</v>
      </c>
    </row>
    <row r="50" spans="1:10">
      <c r="A50" s="268" t="s">
        <v>928</v>
      </c>
      <c r="B50" s="272" t="s">
        <v>893</v>
      </c>
      <c r="C50" s="272" t="s">
        <v>893</v>
      </c>
      <c r="D50" s="269" t="s">
        <v>1018</v>
      </c>
      <c r="E50" s="270">
        <v>1215836</v>
      </c>
      <c r="F50" s="270">
        <v>1215836</v>
      </c>
      <c r="G50" s="270">
        <v>1215836</v>
      </c>
      <c r="H50" s="270">
        <v>1215836</v>
      </c>
      <c r="I50" s="270">
        <v>0</v>
      </c>
      <c r="J50" s="271">
        <v>0</v>
      </c>
    </row>
    <row r="51" spans="1:10">
      <c r="A51" s="268" t="s">
        <v>928</v>
      </c>
      <c r="B51" s="272" t="s">
        <v>1019</v>
      </c>
      <c r="C51" s="272" t="s">
        <v>893</v>
      </c>
      <c r="D51" s="269" t="s">
        <v>1020</v>
      </c>
      <c r="E51" s="270">
        <v>1215836</v>
      </c>
      <c r="F51" s="270">
        <v>1215836</v>
      </c>
      <c r="G51" s="270">
        <v>1215836</v>
      </c>
      <c r="H51" s="270">
        <v>1215836</v>
      </c>
      <c r="I51" s="270">
        <v>0</v>
      </c>
      <c r="J51" s="271">
        <v>0</v>
      </c>
    </row>
    <row r="52" spans="1:10">
      <c r="A52" s="268" t="s">
        <v>928</v>
      </c>
      <c r="B52" s="272" t="s">
        <v>1019</v>
      </c>
      <c r="C52" s="272" t="s">
        <v>896</v>
      </c>
      <c r="D52" s="269" t="s">
        <v>1021</v>
      </c>
      <c r="E52" s="270">
        <v>1215836</v>
      </c>
      <c r="F52" s="270">
        <v>1215836</v>
      </c>
      <c r="G52" s="270">
        <v>1215836</v>
      </c>
      <c r="H52" s="270">
        <v>1215836</v>
      </c>
      <c r="I52" s="270">
        <v>0</v>
      </c>
      <c r="J52" s="271">
        <v>0</v>
      </c>
    </row>
    <row r="53" spans="1:10">
      <c r="A53" s="268" t="s">
        <v>930</v>
      </c>
      <c r="B53" s="272" t="s">
        <v>893</v>
      </c>
      <c r="C53" s="272" t="s">
        <v>893</v>
      </c>
      <c r="D53" s="269" t="s">
        <v>1022</v>
      </c>
      <c r="E53" s="270">
        <v>0</v>
      </c>
      <c r="F53" s="270">
        <v>0</v>
      </c>
      <c r="G53" s="270">
        <v>0</v>
      </c>
      <c r="H53" s="270">
        <v>0</v>
      </c>
      <c r="I53" s="270">
        <v>0</v>
      </c>
      <c r="J53" s="271">
        <v>0</v>
      </c>
    </row>
    <row r="54" spans="1:10">
      <c r="A54" s="268" t="s">
        <v>930</v>
      </c>
      <c r="B54" s="272" t="s">
        <v>1023</v>
      </c>
      <c r="C54" s="272" t="s">
        <v>893</v>
      </c>
      <c r="D54" s="269" t="s">
        <v>1024</v>
      </c>
      <c r="E54" s="270">
        <v>0</v>
      </c>
      <c r="F54" s="270">
        <v>0</v>
      </c>
      <c r="G54" s="270">
        <v>0</v>
      </c>
      <c r="H54" s="270">
        <v>0</v>
      </c>
      <c r="I54" s="270">
        <v>0</v>
      </c>
      <c r="J54" s="271">
        <v>0</v>
      </c>
    </row>
    <row r="55" spans="1:10">
      <c r="A55" s="268" t="s">
        <v>930</v>
      </c>
      <c r="B55" s="272" t="s">
        <v>1023</v>
      </c>
      <c r="C55" s="272" t="s">
        <v>898</v>
      </c>
      <c r="D55" s="269" t="s">
        <v>1025</v>
      </c>
      <c r="E55" s="270">
        <v>0</v>
      </c>
      <c r="F55" s="270">
        <v>0</v>
      </c>
      <c r="G55" s="270">
        <v>0</v>
      </c>
      <c r="H55" s="270">
        <v>0</v>
      </c>
      <c r="I55" s="270">
        <v>0</v>
      </c>
      <c r="J55" s="271">
        <v>0</v>
      </c>
    </row>
    <row r="56" spans="1:10">
      <c r="A56" s="268" t="s">
        <v>893</v>
      </c>
      <c r="B56" s="272" t="s">
        <v>893</v>
      </c>
      <c r="C56" s="272" t="s">
        <v>893</v>
      </c>
      <c r="D56" s="269" t="s">
        <v>956</v>
      </c>
      <c r="E56" s="270">
        <v>270000</v>
      </c>
      <c r="F56" s="270">
        <v>270000</v>
      </c>
      <c r="G56" s="270">
        <v>270000</v>
      </c>
      <c r="H56" s="270">
        <v>270000</v>
      </c>
      <c r="I56" s="270">
        <v>0</v>
      </c>
      <c r="J56" s="271">
        <v>0</v>
      </c>
    </row>
    <row r="57" spans="1:10">
      <c r="A57" s="268" t="s">
        <v>896</v>
      </c>
      <c r="B57" s="272" t="s">
        <v>893</v>
      </c>
      <c r="C57" s="272" t="s">
        <v>893</v>
      </c>
      <c r="D57" s="269" t="s">
        <v>962</v>
      </c>
      <c r="E57" s="270">
        <v>270000</v>
      </c>
      <c r="F57" s="270">
        <v>270000</v>
      </c>
      <c r="G57" s="270">
        <v>270000</v>
      </c>
      <c r="H57" s="270">
        <v>270000</v>
      </c>
      <c r="I57" s="270">
        <v>0</v>
      </c>
      <c r="J57" s="271">
        <v>0</v>
      </c>
    </row>
    <row r="58" spans="1:10">
      <c r="A58" s="268" t="s">
        <v>896</v>
      </c>
      <c r="B58" s="272" t="s">
        <v>963</v>
      </c>
      <c r="C58" s="272" t="s">
        <v>893</v>
      </c>
      <c r="D58" s="269" t="s">
        <v>964</v>
      </c>
      <c r="E58" s="270">
        <v>0</v>
      </c>
      <c r="F58" s="270">
        <v>0</v>
      </c>
      <c r="G58" s="270">
        <v>0</v>
      </c>
      <c r="H58" s="270">
        <v>0</v>
      </c>
      <c r="I58" s="270">
        <v>0</v>
      </c>
      <c r="J58" s="271">
        <v>0</v>
      </c>
    </row>
    <row r="59" spans="1:10">
      <c r="A59" s="268" t="s">
        <v>896</v>
      </c>
      <c r="B59" s="272" t="s">
        <v>963</v>
      </c>
      <c r="C59" s="272" t="s">
        <v>1026</v>
      </c>
      <c r="D59" s="269" t="s">
        <v>1027</v>
      </c>
      <c r="E59" s="270">
        <v>0</v>
      </c>
      <c r="F59" s="270">
        <v>0</v>
      </c>
      <c r="G59" s="270">
        <v>0</v>
      </c>
      <c r="H59" s="270">
        <v>0</v>
      </c>
      <c r="I59" s="270">
        <v>0</v>
      </c>
      <c r="J59" s="271">
        <v>0</v>
      </c>
    </row>
    <row r="60" spans="1:10">
      <c r="A60" s="268" t="s">
        <v>896</v>
      </c>
      <c r="B60" s="272" t="s">
        <v>969</v>
      </c>
      <c r="C60" s="272" t="s">
        <v>893</v>
      </c>
      <c r="D60" s="269" t="s">
        <v>970</v>
      </c>
      <c r="E60" s="270">
        <v>270000</v>
      </c>
      <c r="F60" s="270">
        <v>270000</v>
      </c>
      <c r="G60" s="270">
        <v>270000</v>
      </c>
      <c r="H60" s="270">
        <v>270000</v>
      </c>
      <c r="I60" s="270">
        <v>0</v>
      </c>
      <c r="J60" s="271">
        <v>0</v>
      </c>
    </row>
    <row r="61" spans="1:10">
      <c r="A61" s="268" t="s">
        <v>896</v>
      </c>
      <c r="B61" s="272" t="s">
        <v>969</v>
      </c>
      <c r="C61" s="272" t="s">
        <v>1026</v>
      </c>
      <c r="D61" s="269" t="s">
        <v>1027</v>
      </c>
      <c r="E61" s="270">
        <v>270000</v>
      </c>
      <c r="F61" s="270">
        <v>270000</v>
      </c>
      <c r="G61" s="270">
        <v>270000</v>
      </c>
      <c r="H61" s="270">
        <v>270000</v>
      </c>
      <c r="I61" s="270">
        <v>0</v>
      </c>
      <c r="J61" s="271">
        <v>0</v>
      </c>
    </row>
    <row r="62" spans="1:10">
      <c r="A62" s="268" t="s">
        <v>896</v>
      </c>
      <c r="B62" s="272" t="s">
        <v>972</v>
      </c>
      <c r="C62" s="272" t="s">
        <v>893</v>
      </c>
      <c r="D62" s="269" t="s">
        <v>973</v>
      </c>
      <c r="E62" s="270">
        <v>0</v>
      </c>
      <c r="F62" s="270">
        <v>0</v>
      </c>
      <c r="G62" s="270">
        <v>0</v>
      </c>
      <c r="H62" s="270">
        <v>0</v>
      </c>
      <c r="I62" s="270">
        <v>0</v>
      </c>
      <c r="J62" s="271">
        <v>0</v>
      </c>
    </row>
    <row r="63" spans="1:10">
      <c r="A63" s="268" t="s">
        <v>896</v>
      </c>
      <c r="B63" s="272" t="s">
        <v>972</v>
      </c>
      <c r="C63" s="272" t="s">
        <v>1026</v>
      </c>
      <c r="D63" s="269" t="s">
        <v>1027</v>
      </c>
      <c r="E63" s="270">
        <v>0</v>
      </c>
      <c r="F63" s="270">
        <v>0</v>
      </c>
      <c r="G63" s="270">
        <v>0</v>
      </c>
      <c r="H63" s="270">
        <v>0</v>
      </c>
      <c r="I63" s="270">
        <v>0</v>
      </c>
      <c r="J63" s="271">
        <v>0</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0</v>
      </c>
      <c r="F67" s="270">
        <v>0</v>
      </c>
      <c r="G67" s="270">
        <v>0</v>
      </c>
      <c r="H67" s="270">
        <v>0</v>
      </c>
      <c r="I67" s="270">
        <v>0</v>
      </c>
      <c r="J67" s="271">
        <v>0</v>
      </c>
    </row>
    <row r="68" spans="1:10">
      <c r="A68" s="268" t="s">
        <v>925</v>
      </c>
      <c r="B68" s="272" t="s">
        <v>991</v>
      </c>
      <c r="C68" s="272" t="s">
        <v>893</v>
      </c>
      <c r="D68" s="269" t="s">
        <v>992</v>
      </c>
      <c r="E68" s="270">
        <v>0</v>
      </c>
      <c r="F68" s="270">
        <v>0</v>
      </c>
      <c r="G68" s="270">
        <v>0</v>
      </c>
      <c r="H68" s="270">
        <v>0</v>
      </c>
      <c r="I68" s="270">
        <v>0</v>
      </c>
      <c r="J68" s="271">
        <v>0</v>
      </c>
    </row>
    <row r="69" spans="1:10">
      <c r="A69" s="268" t="s">
        <v>925</v>
      </c>
      <c r="B69" s="272" t="s">
        <v>991</v>
      </c>
      <c r="C69" s="272" t="s">
        <v>1026</v>
      </c>
      <c r="D69" s="269" t="s">
        <v>1027</v>
      </c>
      <c r="E69" s="270">
        <v>0</v>
      </c>
      <c r="F69" s="270">
        <v>0</v>
      </c>
      <c r="G69" s="270">
        <v>0</v>
      </c>
      <c r="H69" s="270">
        <v>0</v>
      </c>
      <c r="I69" s="270">
        <v>0</v>
      </c>
      <c r="J69" s="271">
        <v>0</v>
      </c>
    </row>
    <row r="70" spans="1:10">
      <c r="A70" s="268" t="s">
        <v>925</v>
      </c>
      <c r="B70" s="272" t="s">
        <v>997</v>
      </c>
      <c r="C70" s="272" t="s">
        <v>893</v>
      </c>
      <c r="D70" s="269" t="s">
        <v>998</v>
      </c>
      <c r="E70" s="270">
        <v>0</v>
      </c>
      <c r="F70" s="270">
        <v>0</v>
      </c>
      <c r="G70" s="270">
        <v>0</v>
      </c>
      <c r="H70" s="270">
        <v>0</v>
      </c>
      <c r="I70" s="270">
        <v>0</v>
      </c>
      <c r="J70" s="271">
        <v>0</v>
      </c>
    </row>
    <row r="71" spans="1:10">
      <c r="A71" s="268" t="s">
        <v>925</v>
      </c>
      <c r="B71" s="272" t="s">
        <v>997</v>
      </c>
      <c r="C71" s="272" t="s">
        <v>932</v>
      </c>
      <c r="D71" s="269" t="s">
        <v>1028</v>
      </c>
      <c r="E71" s="270">
        <v>0</v>
      </c>
      <c r="F71" s="270">
        <v>0</v>
      </c>
      <c r="G71" s="270">
        <v>0</v>
      </c>
      <c r="H71" s="270">
        <v>0</v>
      </c>
      <c r="I71" s="270">
        <v>0</v>
      </c>
      <c r="J71" s="271">
        <v>0</v>
      </c>
    </row>
    <row r="72" spans="1:10">
      <c r="A72" s="268" t="s">
        <v>925</v>
      </c>
      <c r="B72" s="272" t="s">
        <v>997</v>
      </c>
      <c r="C72" s="272" t="s">
        <v>1026</v>
      </c>
      <c r="D72" s="269" t="s">
        <v>1027</v>
      </c>
      <c r="E72" s="270">
        <v>0</v>
      </c>
      <c r="F72" s="270">
        <v>0</v>
      </c>
      <c r="G72" s="270">
        <v>0</v>
      </c>
      <c r="H72" s="270">
        <v>0</v>
      </c>
      <c r="I72" s="270">
        <v>0</v>
      </c>
      <c r="J72" s="271">
        <v>0</v>
      </c>
    </row>
    <row r="73" spans="1:10">
      <c r="A73" s="268" t="s">
        <v>917</v>
      </c>
      <c r="B73" s="272" t="s">
        <v>893</v>
      </c>
      <c r="C73" s="272" t="s">
        <v>893</v>
      </c>
      <c r="D73" s="269" t="s">
        <v>1001</v>
      </c>
      <c r="E73" s="270">
        <v>0</v>
      </c>
      <c r="F73" s="270">
        <v>0</v>
      </c>
      <c r="G73" s="270">
        <v>0</v>
      </c>
      <c r="H73" s="270">
        <v>0</v>
      </c>
      <c r="I73" s="270">
        <v>0</v>
      </c>
      <c r="J73" s="271">
        <v>0</v>
      </c>
    </row>
    <row r="74" spans="1:10">
      <c r="A74" s="268" t="s">
        <v>917</v>
      </c>
      <c r="B74" s="272" t="s">
        <v>1008</v>
      </c>
      <c r="C74" s="272" t="s">
        <v>893</v>
      </c>
      <c r="D74" s="269" t="s">
        <v>1009</v>
      </c>
      <c r="E74" s="270">
        <v>0</v>
      </c>
      <c r="F74" s="270">
        <v>0</v>
      </c>
      <c r="G74" s="270">
        <v>0</v>
      </c>
      <c r="H74" s="270">
        <v>0</v>
      </c>
      <c r="I74" s="270">
        <v>0</v>
      </c>
      <c r="J74" s="271">
        <v>0</v>
      </c>
    </row>
    <row r="75" spans="1:10">
      <c r="A75" s="268" t="s">
        <v>917</v>
      </c>
      <c r="B75" s="272" t="s">
        <v>1008</v>
      </c>
      <c r="C75" s="272" t="s">
        <v>1026</v>
      </c>
      <c r="D75" s="269" t="s">
        <v>1027</v>
      </c>
      <c r="E75" s="270">
        <v>0</v>
      </c>
      <c r="F75" s="270">
        <v>0</v>
      </c>
      <c r="G75" s="270">
        <v>0</v>
      </c>
      <c r="H75" s="270">
        <v>0</v>
      </c>
      <c r="I75" s="270">
        <v>0</v>
      </c>
      <c r="J75" s="271">
        <v>0</v>
      </c>
    </row>
    <row r="76" spans="1:10">
      <c r="A76" s="268" t="s">
        <v>921</v>
      </c>
      <c r="B76" s="272" t="s">
        <v>893</v>
      </c>
      <c r="C76" s="272" t="s">
        <v>893</v>
      </c>
      <c r="D76" s="269" t="s">
        <v>1011</v>
      </c>
      <c r="E76" s="270">
        <v>0</v>
      </c>
      <c r="F76" s="270">
        <v>0</v>
      </c>
      <c r="G76" s="270">
        <v>0</v>
      </c>
      <c r="H76" s="270">
        <v>0</v>
      </c>
      <c r="I76" s="270">
        <v>0</v>
      </c>
      <c r="J76" s="271">
        <v>0</v>
      </c>
    </row>
    <row r="77" spans="1:10">
      <c r="A77" s="268" t="s">
        <v>921</v>
      </c>
      <c r="B77" s="272" t="s">
        <v>1012</v>
      </c>
      <c r="C77" s="272" t="s">
        <v>893</v>
      </c>
      <c r="D77" s="269" t="s">
        <v>1013</v>
      </c>
      <c r="E77" s="270">
        <v>0</v>
      </c>
      <c r="F77" s="270">
        <v>0</v>
      </c>
      <c r="G77" s="270">
        <v>0</v>
      </c>
      <c r="H77" s="270">
        <v>0</v>
      </c>
      <c r="I77" s="270">
        <v>0</v>
      </c>
      <c r="J77" s="271">
        <v>0</v>
      </c>
    </row>
    <row r="78" spans="1:10">
      <c r="A78" s="268" t="s">
        <v>921</v>
      </c>
      <c r="B78" s="272" t="s">
        <v>1012</v>
      </c>
      <c r="C78" s="272" t="s">
        <v>1026</v>
      </c>
      <c r="D78" s="269" t="s">
        <v>1027</v>
      </c>
      <c r="E78" s="270">
        <v>0</v>
      </c>
      <c r="F78" s="270">
        <v>0</v>
      </c>
      <c r="G78" s="270">
        <v>0</v>
      </c>
      <c r="H78" s="270">
        <v>0</v>
      </c>
      <c r="I78" s="270">
        <v>0</v>
      </c>
      <c r="J78" s="271">
        <v>0</v>
      </c>
    </row>
    <row r="79" spans="1:10">
      <c r="A79" s="268" t="s">
        <v>893</v>
      </c>
      <c r="B79" s="272" t="s">
        <v>893</v>
      </c>
      <c r="C79" s="272" t="s">
        <v>893</v>
      </c>
      <c r="D79" s="269" t="s">
        <v>1029</v>
      </c>
      <c r="E79" s="270">
        <v>144356</v>
      </c>
      <c r="F79" s="270">
        <v>144356</v>
      </c>
      <c r="G79" s="270">
        <v>144356</v>
      </c>
      <c r="H79" s="270">
        <v>144356</v>
      </c>
      <c r="I79" s="270">
        <v>0</v>
      </c>
      <c r="J79" s="271">
        <v>0</v>
      </c>
    </row>
    <row r="80" spans="1:10">
      <c r="A80" s="268" t="s">
        <v>893</v>
      </c>
      <c r="B80" s="272" t="s">
        <v>893</v>
      </c>
      <c r="C80" s="272" t="s">
        <v>893</v>
      </c>
      <c r="D80" s="269" t="s">
        <v>1030</v>
      </c>
      <c r="E80" s="270">
        <v>105527</v>
      </c>
      <c r="F80" s="270">
        <v>105527</v>
      </c>
      <c r="G80" s="270">
        <v>105527</v>
      </c>
      <c r="H80" s="270">
        <v>105527</v>
      </c>
      <c r="I80" s="270">
        <v>0</v>
      </c>
      <c r="J80" s="271">
        <v>0</v>
      </c>
    </row>
    <row r="81" spans="1:10">
      <c r="A81" s="268" t="s">
        <v>893</v>
      </c>
      <c r="B81" s="272" t="s">
        <v>893</v>
      </c>
      <c r="C81" s="272" t="s">
        <v>893</v>
      </c>
      <c r="D81" s="269" t="s">
        <v>1031</v>
      </c>
      <c r="E81" s="270">
        <v>38829</v>
      </c>
      <c r="F81" s="270">
        <v>38829</v>
      </c>
      <c r="G81" s="270">
        <v>38829</v>
      </c>
      <c r="H81" s="270">
        <v>38829</v>
      </c>
      <c r="I81" s="270">
        <v>0</v>
      </c>
      <c r="J81" s="271">
        <v>0</v>
      </c>
    </row>
    <row r="82" spans="1:10">
      <c r="A82" s="268" t="s">
        <v>893</v>
      </c>
      <c r="B82" s="272" t="s">
        <v>893</v>
      </c>
      <c r="C82" s="272" t="s">
        <v>893</v>
      </c>
      <c r="D82" s="269" t="s">
        <v>1032</v>
      </c>
      <c r="E82" s="270">
        <v>20557230</v>
      </c>
      <c r="F82" s="270">
        <v>20557230</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154808477</v>
      </c>
      <c r="F84" s="270" t="s">
        <v>893</v>
      </c>
      <c r="G84" s="270" t="s">
        <v>893</v>
      </c>
      <c r="H84" s="270" t="s">
        <v>893</v>
      </c>
      <c r="I84" s="270" t="s">
        <v>893</v>
      </c>
      <c r="J84" s="271" t="s">
        <v>893</v>
      </c>
    </row>
    <row r="85" spans="1:10">
      <c r="A85" s="268" t="s">
        <v>893</v>
      </c>
      <c r="B85" s="272" t="s">
        <v>893</v>
      </c>
      <c r="C85" s="272" t="s">
        <v>893</v>
      </c>
      <c r="D85" s="269" t="s">
        <v>1034</v>
      </c>
      <c r="E85" s="270">
        <v>171505091</v>
      </c>
      <c r="F85" s="270" t="s">
        <v>893</v>
      </c>
      <c r="G85" s="270" t="s">
        <v>893</v>
      </c>
      <c r="H85" s="270" t="s">
        <v>893</v>
      </c>
      <c r="I85" s="270" t="s">
        <v>893</v>
      </c>
      <c r="J85" s="271" t="s">
        <v>893</v>
      </c>
    </row>
    <row r="86" spans="1:10">
      <c r="A86" s="268" t="s">
        <v>893</v>
      </c>
      <c r="B86" s="272" t="s">
        <v>893</v>
      </c>
      <c r="C86" s="272" t="s">
        <v>893</v>
      </c>
      <c r="D86" s="269" t="s">
        <v>1035</v>
      </c>
      <c r="E86" s="270">
        <v>795597</v>
      </c>
      <c r="F86" s="270" t="s">
        <v>893</v>
      </c>
      <c r="G86" s="270" t="s">
        <v>893</v>
      </c>
      <c r="H86" s="270" t="s">
        <v>893</v>
      </c>
      <c r="I86" s="270" t="s">
        <v>893</v>
      </c>
      <c r="J86" s="271" t="s">
        <v>893</v>
      </c>
    </row>
    <row r="87" spans="1:10">
      <c r="A87" s="268" t="s">
        <v>893</v>
      </c>
      <c r="B87" s="272" t="s">
        <v>893</v>
      </c>
      <c r="C87" s="272" t="s">
        <v>893</v>
      </c>
      <c r="D87" s="269" t="s">
        <v>1036</v>
      </c>
      <c r="E87" s="270">
        <v>172300688</v>
      </c>
      <c r="F87" s="270" t="s">
        <v>893</v>
      </c>
      <c r="G87" s="270" t="s">
        <v>893</v>
      </c>
      <c r="H87" s="270" t="s">
        <v>893</v>
      </c>
      <c r="I87" s="270" t="s">
        <v>893</v>
      </c>
      <c r="J87" s="271" t="s">
        <v>893</v>
      </c>
    </row>
    <row r="88" spans="1:10" ht="110.1" customHeight="1">
      <c r="A88" s="2033" t="s">
        <v>1038</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E62067B2-CA66-4C33-991F-5A5278790EFE}"/>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&amp;"標楷體,標準"中華民國113年01月(113年度)&amp;L&amp;R&amp;"標楷體,標準"&amp;10第&amp;P頁/共&amp;N頁&amp;"新細明體,標準"&amp;12
&amp;"標楷體,標準"編制機關:太麻里鄉公所
表    號:&amp;10 </oddHeader>
    <oddFooter>&amp;C&amp;L&amp;R&amp;"標楷體,標準"&amp;9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D969-758D-4890-84E9-179CE4F4E4A9}">
  <dimension ref="A1:K52"/>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24668630</v>
      </c>
      <c r="F3" s="270">
        <v>62022919</v>
      </c>
      <c r="G3" s="270">
        <v>24668630</v>
      </c>
      <c r="H3" s="270">
        <v>58359877</v>
      </c>
      <c r="I3" s="270">
        <v>0</v>
      </c>
      <c r="J3" s="271">
        <v>3663042</v>
      </c>
    </row>
    <row r="4" spans="1:11">
      <c r="A4" s="268" t="s">
        <v>893</v>
      </c>
      <c r="B4" s="272" t="s">
        <v>893</v>
      </c>
      <c r="C4" s="272" t="s">
        <v>893</v>
      </c>
      <c r="D4" s="269" t="s">
        <v>895</v>
      </c>
      <c r="E4" s="270">
        <v>24668630</v>
      </c>
      <c r="F4" s="270">
        <v>62022919</v>
      </c>
      <c r="G4" s="270">
        <v>24668630</v>
      </c>
      <c r="H4" s="270">
        <v>58359877</v>
      </c>
      <c r="I4" s="270">
        <v>0</v>
      </c>
      <c r="J4" s="271">
        <v>3663042</v>
      </c>
    </row>
    <row r="5" spans="1:11">
      <c r="A5" s="268" t="s">
        <v>896</v>
      </c>
      <c r="B5" s="272" t="s">
        <v>893</v>
      </c>
      <c r="C5" s="272" t="s">
        <v>893</v>
      </c>
      <c r="D5" s="269" t="s">
        <v>897</v>
      </c>
      <c r="E5" s="270">
        <v>12577947</v>
      </c>
      <c r="F5" s="270">
        <v>43455099</v>
      </c>
      <c r="G5" s="270">
        <v>12577947</v>
      </c>
      <c r="H5" s="270">
        <v>43455099</v>
      </c>
      <c r="I5" s="270">
        <v>0</v>
      </c>
      <c r="J5" s="271">
        <v>0</v>
      </c>
    </row>
    <row r="6" spans="1:11">
      <c r="A6" s="268" t="s">
        <v>896</v>
      </c>
      <c r="B6" s="272" t="s">
        <v>898</v>
      </c>
      <c r="C6" s="272" t="s">
        <v>893</v>
      </c>
      <c r="D6" s="269" t="s">
        <v>899</v>
      </c>
      <c r="E6" s="270">
        <v>500404</v>
      </c>
      <c r="F6" s="270">
        <v>507117</v>
      </c>
      <c r="G6" s="270">
        <v>500404</v>
      </c>
      <c r="H6" s="270">
        <v>507117</v>
      </c>
      <c r="I6" s="270">
        <v>0</v>
      </c>
      <c r="J6" s="271">
        <v>0</v>
      </c>
    </row>
    <row r="7" spans="1:11">
      <c r="A7" s="268" t="s">
        <v>896</v>
      </c>
      <c r="B7" s="272" t="s">
        <v>898</v>
      </c>
      <c r="C7" s="272" t="s">
        <v>896</v>
      </c>
      <c r="D7" s="269" t="s">
        <v>900</v>
      </c>
      <c r="E7" s="270">
        <v>0</v>
      </c>
      <c r="F7" s="270">
        <v>0</v>
      </c>
      <c r="G7" s="270">
        <v>0</v>
      </c>
      <c r="H7" s="270">
        <v>0</v>
      </c>
      <c r="I7" s="270">
        <v>0</v>
      </c>
      <c r="J7" s="271">
        <v>0</v>
      </c>
    </row>
    <row r="8" spans="1:11">
      <c r="A8" s="268" t="s">
        <v>896</v>
      </c>
      <c r="B8" s="272" t="s">
        <v>898</v>
      </c>
      <c r="C8" s="272" t="s">
        <v>898</v>
      </c>
      <c r="D8" s="269" t="s">
        <v>901</v>
      </c>
      <c r="E8" s="270">
        <v>500404</v>
      </c>
      <c r="F8" s="270">
        <v>507117</v>
      </c>
      <c r="G8" s="270">
        <v>500404</v>
      </c>
      <c r="H8" s="270">
        <v>507117</v>
      </c>
      <c r="I8" s="270">
        <v>0</v>
      </c>
      <c r="J8" s="271">
        <v>0</v>
      </c>
    </row>
    <row r="9" spans="1:11">
      <c r="A9" s="268" t="s">
        <v>896</v>
      </c>
      <c r="B9" s="272" t="s">
        <v>902</v>
      </c>
      <c r="C9" s="272" t="s">
        <v>893</v>
      </c>
      <c r="D9" s="269" t="s">
        <v>903</v>
      </c>
      <c r="E9" s="270">
        <v>23815</v>
      </c>
      <c r="F9" s="270">
        <v>48456</v>
      </c>
      <c r="G9" s="270">
        <v>23815</v>
      </c>
      <c r="H9" s="270">
        <v>48456</v>
      </c>
      <c r="I9" s="270">
        <v>0</v>
      </c>
      <c r="J9" s="271">
        <v>0</v>
      </c>
    </row>
    <row r="10" spans="1:11">
      <c r="A10" s="268" t="s">
        <v>896</v>
      </c>
      <c r="B10" s="272" t="s">
        <v>902</v>
      </c>
      <c r="C10" s="272" t="s">
        <v>896</v>
      </c>
      <c r="D10" s="269" t="s">
        <v>904</v>
      </c>
      <c r="E10" s="270">
        <v>23815</v>
      </c>
      <c r="F10" s="270">
        <v>48456</v>
      </c>
      <c r="G10" s="270">
        <v>23815</v>
      </c>
      <c r="H10" s="270">
        <v>48456</v>
      </c>
      <c r="I10" s="270">
        <v>0</v>
      </c>
      <c r="J10" s="271">
        <v>0</v>
      </c>
    </row>
    <row r="11" spans="1:11">
      <c r="A11" s="268" t="s">
        <v>896</v>
      </c>
      <c r="B11" s="272" t="s">
        <v>905</v>
      </c>
      <c r="C11" s="272" t="s">
        <v>893</v>
      </c>
      <c r="D11" s="269" t="s">
        <v>906</v>
      </c>
      <c r="E11" s="270">
        <v>9160</v>
      </c>
      <c r="F11" s="270">
        <v>13227</v>
      </c>
      <c r="G11" s="270">
        <v>9160</v>
      </c>
      <c r="H11" s="270">
        <v>13227</v>
      </c>
      <c r="I11" s="270">
        <v>0</v>
      </c>
      <c r="J11" s="271">
        <v>0</v>
      </c>
    </row>
    <row r="12" spans="1:11">
      <c r="A12" s="268" t="s">
        <v>896</v>
      </c>
      <c r="B12" s="272" t="s">
        <v>905</v>
      </c>
      <c r="C12" s="272" t="s">
        <v>896</v>
      </c>
      <c r="D12" s="269" t="s">
        <v>907</v>
      </c>
      <c r="E12" s="270">
        <v>9160</v>
      </c>
      <c r="F12" s="270">
        <v>13227</v>
      </c>
      <c r="G12" s="270">
        <v>9160</v>
      </c>
      <c r="H12" s="270">
        <v>13227</v>
      </c>
      <c r="I12" s="270">
        <v>0</v>
      </c>
      <c r="J12" s="271">
        <v>0</v>
      </c>
    </row>
    <row r="13" spans="1:11">
      <c r="A13" s="268" t="s">
        <v>896</v>
      </c>
      <c r="B13" s="272" t="s">
        <v>908</v>
      </c>
      <c r="C13" s="272" t="s">
        <v>893</v>
      </c>
      <c r="D13" s="269" t="s">
        <v>909</v>
      </c>
      <c r="E13" s="270">
        <v>158035</v>
      </c>
      <c r="F13" s="270">
        <v>182918</v>
      </c>
      <c r="G13" s="270">
        <v>158035</v>
      </c>
      <c r="H13" s="270">
        <v>182918</v>
      </c>
      <c r="I13" s="270">
        <v>0</v>
      </c>
      <c r="J13" s="271">
        <v>0</v>
      </c>
    </row>
    <row r="14" spans="1:11">
      <c r="A14" s="268" t="s">
        <v>896</v>
      </c>
      <c r="B14" s="272" t="s">
        <v>908</v>
      </c>
      <c r="C14" s="272" t="s">
        <v>896</v>
      </c>
      <c r="D14" s="269" t="s">
        <v>910</v>
      </c>
      <c r="E14" s="270">
        <v>158035</v>
      </c>
      <c r="F14" s="270">
        <v>182918</v>
      </c>
      <c r="G14" s="270">
        <v>158035</v>
      </c>
      <c r="H14" s="270">
        <v>182918</v>
      </c>
      <c r="I14" s="270">
        <v>0</v>
      </c>
      <c r="J14" s="271">
        <v>0</v>
      </c>
    </row>
    <row r="15" spans="1:11">
      <c r="A15" s="268" t="s">
        <v>896</v>
      </c>
      <c r="B15" s="272" t="s">
        <v>911</v>
      </c>
      <c r="C15" s="272" t="s">
        <v>893</v>
      </c>
      <c r="D15" s="269" t="s">
        <v>912</v>
      </c>
      <c r="E15" s="270">
        <v>15485</v>
      </c>
      <c r="F15" s="270">
        <v>23022</v>
      </c>
      <c r="G15" s="270">
        <v>15485</v>
      </c>
      <c r="H15" s="270">
        <v>23022</v>
      </c>
      <c r="I15" s="270">
        <v>0</v>
      </c>
      <c r="J15" s="271">
        <v>0</v>
      </c>
    </row>
    <row r="16" spans="1:11">
      <c r="A16" s="268" t="s">
        <v>896</v>
      </c>
      <c r="B16" s="272" t="s">
        <v>911</v>
      </c>
      <c r="C16" s="272" t="s">
        <v>896</v>
      </c>
      <c r="D16" s="269" t="s">
        <v>913</v>
      </c>
      <c r="E16" s="270">
        <v>15485</v>
      </c>
      <c r="F16" s="270">
        <v>23022</v>
      </c>
      <c r="G16" s="270">
        <v>15485</v>
      </c>
      <c r="H16" s="270">
        <v>23022</v>
      </c>
      <c r="I16" s="270">
        <v>0</v>
      </c>
      <c r="J16" s="271">
        <v>0</v>
      </c>
    </row>
    <row r="17" spans="1:10">
      <c r="A17" s="268" t="s">
        <v>896</v>
      </c>
      <c r="B17" s="272" t="s">
        <v>914</v>
      </c>
      <c r="C17" s="272" t="s">
        <v>893</v>
      </c>
      <c r="D17" s="269" t="s">
        <v>915</v>
      </c>
      <c r="E17" s="270">
        <v>11871048</v>
      </c>
      <c r="F17" s="270">
        <v>42680359</v>
      </c>
      <c r="G17" s="270">
        <v>11871048</v>
      </c>
      <c r="H17" s="270">
        <v>42680359</v>
      </c>
      <c r="I17" s="270">
        <v>0</v>
      </c>
      <c r="J17" s="271">
        <v>0</v>
      </c>
    </row>
    <row r="18" spans="1:10">
      <c r="A18" s="268" t="s">
        <v>896</v>
      </c>
      <c r="B18" s="272" t="s">
        <v>914</v>
      </c>
      <c r="C18" s="272" t="s">
        <v>896</v>
      </c>
      <c r="D18" s="269" t="s">
        <v>916</v>
      </c>
      <c r="E18" s="270">
        <v>11871048</v>
      </c>
      <c r="F18" s="270">
        <v>42680359</v>
      </c>
      <c r="G18" s="270">
        <v>11871048</v>
      </c>
      <c r="H18" s="270">
        <v>42680359</v>
      </c>
      <c r="I18" s="270">
        <v>0</v>
      </c>
      <c r="J18" s="271">
        <v>0</v>
      </c>
    </row>
    <row r="19" spans="1:10">
      <c r="A19" s="268" t="s">
        <v>917</v>
      </c>
      <c r="B19" s="272" t="s">
        <v>893</v>
      </c>
      <c r="C19" s="272" t="s">
        <v>893</v>
      </c>
      <c r="D19" s="269" t="s">
        <v>918</v>
      </c>
      <c r="E19" s="270">
        <v>141808</v>
      </c>
      <c r="F19" s="270">
        <v>141808</v>
      </c>
      <c r="G19" s="270">
        <v>141808</v>
      </c>
      <c r="H19" s="270">
        <v>141808</v>
      </c>
      <c r="I19" s="270">
        <v>0</v>
      </c>
      <c r="J19" s="271">
        <v>0</v>
      </c>
    </row>
    <row r="20" spans="1:10">
      <c r="A20" s="268" t="s">
        <v>917</v>
      </c>
      <c r="B20" s="272" t="s">
        <v>896</v>
      </c>
      <c r="C20" s="272" t="s">
        <v>893</v>
      </c>
      <c r="D20" s="269" t="s">
        <v>919</v>
      </c>
      <c r="E20" s="270">
        <v>141808</v>
      </c>
      <c r="F20" s="270">
        <v>141808</v>
      </c>
      <c r="G20" s="270">
        <v>141808</v>
      </c>
      <c r="H20" s="270">
        <v>141808</v>
      </c>
      <c r="I20" s="270">
        <v>0</v>
      </c>
      <c r="J20" s="271">
        <v>0</v>
      </c>
    </row>
    <row r="21" spans="1:10">
      <c r="A21" s="268" t="s">
        <v>917</v>
      </c>
      <c r="B21" s="272" t="s">
        <v>896</v>
      </c>
      <c r="C21" s="272" t="s">
        <v>896</v>
      </c>
      <c r="D21" s="269" t="s">
        <v>920</v>
      </c>
      <c r="E21" s="270">
        <v>141808</v>
      </c>
      <c r="F21" s="270">
        <v>141808</v>
      </c>
      <c r="G21" s="270">
        <v>141808</v>
      </c>
      <c r="H21" s="270">
        <v>141808</v>
      </c>
      <c r="I21" s="270">
        <v>0</v>
      </c>
      <c r="J21" s="271">
        <v>0</v>
      </c>
    </row>
    <row r="22" spans="1:10">
      <c r="A22" s="268" t="s">
        <v>921</v>
      </c>
      <c r="B22" s="272" t="s">
        <v>893</v>
      </c>
      <c r="C22" s="272" t="s">
        <v>893</v>
      </c>
      <c r="D22" s="269" t="s">
        <v>922</v>
      </c>
      <c r="E22" s="270">
        <v>796734</v>
      </c>
      <c r="F22" s="270">
        <v>1528688</v>
      </c>
      <c r="G22" s="270">
        <v>796734</v>
      </c>
      <c r="H22" s="270">
        <v>1528688</v>
      </c>
      <c r="I22" s="270">
        <v>0</v>
      </c>
      <c r="J22" s="271">
        <v>0</v>
      </c>
    </row>
    <row r="23" spans="1:10">
      <c r="A23" s="268" t="s">
        <v>921</v>
      </c>
      <c r="B23" s="272" t="s">
        <v>896</v>
      </c>
      <c r="C23" s="272" t="s">
        <v>893</v>
      </c>
      <c r="D23" s="269" t="s">
        <v>923</v>
      </c>
      <c r="E23" s="270">
        <v>4800</v>
      </c>
      <c r="F23" s="270">
        <v>12200</v>
      </c>
      <c r="G23" s="270">
        <v>4800</v>
      </c>
      <c r="H23" s="270">
        <v>12200</v>
      </c>
      <c r="I23" s="270">
        <v>0</v>
      </c>
      <c r="J23" s="271">
        <v>0</v>
      </c>
    </row>
    <row r="24" spans="1:10">
      <c r="A24" s="268" t="s">
        <v>921</v>
      </c>
      <c r="B24" s="272" t="s">
        <v>896</v>
      </c>
      <c r="C24" s="272" t="s">
        <v>898</v>
      </c>
      <c r="D24" s="269" t="s">
        <v>924</v>
      </c>
      <c r="E24" s="270">
        <v>4800</v>
      </c>
      <c r="F24" s="270">
        <v>12200</v>
      </c>
      <c r="G24" s="270">
        <v>4800</v>
      </c>
      <c r="H24" s="270">
        <v>12200</v>
      </c>
      <c r="I24" s="270">
        <v>0</v>
      </c>
      <c r="J24" s="271">
        <v>0</v>
      </c>
    </row>
    <row r="25" spans="1:10">
      <c r="A25" s="268" t="s">
        <v>921</v>
      </c>
      <c r="B25" s="272" t="s">
        <v>925</v>
      </c>
      <c r="C25" s="272" t="s">
        <v>893</v>
      </c>
      <c r="D25" s="269" t="s">
        <v>926</v>
      </c>
      <c r="E25" s="270">
        <v>791934</v>
      </c>
      <c r="F25" s="270">
        <v>1516488</v>
      </c>
      <c r="G25" s="270">
        <v>791934</v>
      </c>
      <c r="H25" s="270">
        <v>1516488</v>
      </c>
      <c r="I25" s="270">
        <v>0</v>
      </c>
      <c r="J25" s="271">
        <v>0</v>
      </c>
    </row>
    <row r="26" spans="1:10">
      <c r="A26" s="268" t="s">
        <v>921</v>
      </c>
      <c r="B26" s="272" t="s">
        <v>925</v>
      </c>
      <c r="C26" s="272" t="s">
        <v>925</v>
      </c>
      <c r="D26" s="269" t="s">
        <v>927</v>
      </c>
      <c r="E26" s="270">
        <v>1100</v>
      </c>
      <c r="F26" s="270">
        <v>4900</v>
      </c>
      <c r="G26" s="270">
        <v>1100</v>
      </c>
      <c r="H26" s="270">
        <v>4900</v>
      </c>
      <c r="I26" s="270">
        <v>0</v>
      </c>
      <c r="J26" s="271">
        <v>0</v>
      </c>
    </row>
    <row r="27" spans="1:10">
      <c r="A27" s="268" t="s">
        <v>921</v>
      </c>
      <c r="B27" s="272" t="s">
        <v>925</v>
      </c>
      <c r="C27" s="272" t="s">
        <v>928</v>
      </c>
      <c r="D27" s="269" t="s">
        <v>929</v>
      </c>
      <c r="E27" s="270">
        <v>770270</v>
      </c>
      <c r="F27" s="270">
        <v>1486784</v>
      </c>
      <c r="G27" s="270">
        <v>770270</v>
      </c>
      <c r="H27" s="270">
        <v>1486784</v>
      </c>
      <c r="I27" s="270">
        <v>0</v>
      </c>
      <c r="J27" s="271">
        <v>0</v>
      </c>
    </row>
    <row r="28" spans="1:10">
      <c r="A28" s="268" t="s">
        <v>921</v>
      </c>
      <c r="B28" s="272" t="s">
        <v>925</v>
      </c>
      <c r="C28" s="272" t="s">
        <v>930</v>
      </c>
      <c r="D28" s="269" t="s">
        <v>931</v>
      </c>
      <c r="E28" s="270">
        <v>20564</v>
      </c>
      <c r="F28" s="270">
        <v>24804</v>
      </c>
      <c r="G28" s="270">
        <v>20564</v>
      </c>
      <c r="H28" s="270">
        <v>24804</v>
      </c>
      <c r="I28" s="270">
        <v>0</v>
      </c>
      <c r="J28" s="271">
        <v>0</v>
      </c>
    </row>
    <row r="29" spans="1:10">
      <c r="A29" s="268" t="s">
        <v>932</v>
      </c>
      <c r="B29" s="272" t="s">
        <v>893</v>
      </c>
      <c r="C29" s="272" t="s">
        <v>893</v>
      </c>
      <c r="D29" s="269" t="s">
        <v>933</v>
      </c>
      <c r="E29" s="270">
        <v>85421</v>
      </c>
      <c r="F29" s="270">
        <v>383053</v>
      </c>
      <c r="G29" s="270">
        <v>85421</v>
      </c>
      <c r="H29" s="270">
        <v>383053</v>
      </c>
      <c r="I29" s="270">
        <v>0</v>
      </c>
      <c r="J29" s="271">
        <v>0</v>
      </c>
    </row>
    <row r="30" spans="1:10">
      <c r="A30" s="268" t="s">
        <v>932</v>
      </c>
      <c r="B30" s="272" t="s">
        <v>896</v>
      </c>
      <c r="C30" s="272" t="s">
        <v>893</v>
      </c>
      <c r="D30" s="269" t="s">
        <v>934</v>
      </c>
      <c r="E30" s="270">
        <v>35860</v>
      </c>
      <c r="F30" s="270">
        <v>333492</v>
      </c>
      <c r="G30" s="270">
        <v>35860</v>
      </c>
      <c r="H30" s="270">
        <v>333492</v>
      </c>
      <c r="I30" s="270">
        <v>0</v>
      </c>
      <c r="J30" s="271">
        <v>0</v>
      </c>
    </row>
    <row r="31" spans="1:10">
      <c r="A31" s="268" t="s">
        <v>932</v>
      </c>
      <c r="B31" s="272" t="s">
        <v>896</v>
      </c>
      <c r="C31" s="272" t="s">
        <v>896</v>
      </c>
      <c r="D31" s="269" t="s">
        <v>935</v>
      </c>
      <c r="E31" s="270">
        <v>9000</v>
      </c>
      <c r="F31" s="270">
        <v>27000</v>
      </c>
      <c r="G31" s="270">
        <v>9000</v>
      </c>
      <c r="H31" s="270">
        <v>27000</v>
      </c>
      <c r="I31" s="270">
        <v>0</v>
      </c>
      <c r="J31" s="271">
        <v>0</v>
      </c>
    </row>
    <row r="32" spans="1:10">
      <c r="A32" s="268" t="s">
        <v>932</v>
      </c>
      <c r="B32" s="272" t="s">
        <v>896</v>
      </c>
      <c r="C32" s="272" t="s">
        <v>898</v>
      </c>
      <c r="D32" s="269" t="s">
        <v>936</v>
      </c>
      <c r="E32" s="270">
        <v>0</v>
      </c>
      <c r="F32" s="270">
        <v>3472</v>
      </c>
      <c r="G32" s="270">
        <v>0</v>
      </c>
      <c r="H32" s="270">
        <v>3472</v>
      </c>
      <c r="I32" s="270">
        <v>0</v>
      </c>
      <c r="J32" s="271">
        <v>0</v>
      </c>
    </row>
    <row r="33" spans="1:10">
      <c r="A33" s="268" t="s">
        <v>932</v>
      </c>
      <c r="B33" s="272" t="s">
        <v>896</v>
      </c>
      <c r="C33" s="272" t="s">
        <v>925</v>
      </c>
      <c r="D33" s="269" t="s">
        <v>937</v>
      </c>
      <c r="E33" s="270">
        <v>26860</v>
      </c>
      <c r="F33" s="270">
        <v>303020</v>
      </c>
      <c r="G33" s="270">
        <v>26860</v>
      </c>
      <c r="H33" s="270">
        <v>303020</v>
      </c>
      <c r="I33" s="270">
        <v>0</v>
      </c>
      <c r="J33" s="271">
        <v>0</v>
      </c>
    </row>
    <row r="34" spans="1:10">
      <c r="A34" s="268" t="s">
        <v>932</v>
      </c>
      <c r="B34" s="272" t="s">
        <v>921</v>
      </c>
      <c r="C34" s="272" t="s">
        <v>893</v>
      </c>
      <c r="D34" s="269" t="s">
        <v>938</v>
      </c>
      <c r="E34" s="270">
        <v>49561</v>
      </c>
      <c r="F34" s="270">
        <v>49561</v>
      </c>
      <c r="G34" s="270">
        <v>49561</v>
      </c>
      <c r="H34" s="270">
        <v>49561</v>
      </c>
      <c r="I34" s="270">
        <v>0</v>
      </c>
      <c r="J34" s="271">
        <v>0</v>
      </c>
    </row>
    <row r="35" spans="1:10">
      <c r="A35" s="268" t="s">
        <v>932</v>
      </c>
      <c r="B35" s="272" t="s">
        <v>921</v>
      </c>
      <c r="C35" s="272" t="s">
        <v>896</v>
      </c>
      <c r="D35" s="269" t="s">
        <v>939</v>
      </c>
      <c r="E35" s="270">
        <v>49561</v>
      </c>
      <c r="F35" s="270">
        <v>49561</v>
      </c>
      <c r="G35" s="270">
        <v>49561</v>
      </c>
      <c r="H35" s="270">
        <v>49561</v>
      </c>
      <c r="I35" s="270">
        <v>0</v>
      </c>
      <c r="J35" s="271">
        <v>0</v>
      </c>
    </row>
    <row r="36" spans="1:10">
      <c r="A36" s="268" t="s">
        <v>940</v>
      </c>
      <c r="B36" s="272" t="s">
        <v>893</v>
      </c>
      <c r="C36" s="272" t="s">
        <v>893</v>
      </c>
      <c r="D36" s="269" t="s">
        <v>941</v>
      </c>
      <c r="E36" s="270">
        <v>11047200</v>
      </c>
      <c r="F36" s="270">
        <v>16490792</v>
      </c>
      <c r="G36" s="270">
        <v>11047200</v>
      </c>
      <c r="H36" s="270">
        <v>12827750</v>
      </c>
      <c r="I36" s="270">
        <v>0</v>
      </c>
      <c r="J36" s="271">
        <v>3663042</v>
      </c>
    </row>
    <row r="37" spans="1:10">
      <c r="A37" s="268" t="s">
        <v>940</v>
      </c>
      <c r="B37" s="272" t="s">
        <v>896</v>
      </c>
      <c r="C37" s="272" t="s">
        <v>893</v>
      </c>
      <c r="D37" s="269" t="s">
        <v>942</v>
      </c>
      <c r="E37" s="270">
        <v>11047200</v>
      </c>
      <c r="F37" s="270">
        <v>16490792</v>
      </c>
      <c r="G37" s="270">
        <v>11047200</v>
      </c>
      <c r="H37" s="270">
        <v>12827750</v>
      </c>
      <c r="I37" s="270">
        <v>0</v>
      </c>
      <c r="J37" s="271">
        <v>3663042</v>
      </c>
    </row>
    <row r="38" spans="1:10">
      <c r="A38" s="268" t="s">
        <v>940</v>
      </c>
      <c r="B38" s="272" t="s">
        <v>896</v>
      </c>
      <c r="C38" s="272" t="s">
        <v>896</v>
      </c>
      <c r="D38" s="269" t="s">
        <v>943</v>
      </c>
      <c r="E38" s="270">
        <v>0</v>
      </c>
      <c r="F38" s="270">
        <v>1060550</v>
      </c>
      <c r="G38" s="270">
        <v>0</v>
      </c>
      <c r="H38" s="270">
        <v>1060550</v>
      </c>
      <c r="I38" s="270">
        <v>0</v>
      </c>
      <c r="J38" s="271">
        <v>0</v>
      </c>
    </row>
    <row r="39" spans="1:10">
      <c r="A39" s="268" t="s">
        <v>940</v>
      </c>
      <c r="B39" s="272" t="s">
        <v>896</v>
      </c>
      <c r="C39" s="272" t="s">
        <v>898</v>
      </c>
      <c r="D39" s="269" t="s">
        <v>944</v>
      </c>
      <c r="E39" s="270">
        <v>11047200</v>
      </c>
      <c r="F39" s="270">
        <v>15430242</v>
      </c>
      <c r="G39" s="270">
        <v>11047200</v>
      </c>
      <c r="H39" s="270">
        <v>11767200</v>
      </c>
      <c r="I39" s="270">
        <v>0</v>
      </c>
      <c r="J39" s="271">
        <v>3663042</v>
      </c>
    </row>
    <row r="40" spans="1:10">
      <c r="A40" s="268" t="s">
        <v>945</v>
      </c>
      <c r="B40" s="272" t="s">
        <v>893</v>
      </c>
      <c r="C40" s="272" t="s">
        <v>893</v>
      </c>
      <c r="D40" s="269" t="s">
        <v>946</v>
      </c>
      <c r="E40" s="270">
        <v>0</v>
      </c>
      <c r="F40" s="270">
        <v>1000</v>
      </c>
      <c r="G40" s="270">
        <v>0</v>
      </c>
      <c r="H40" s="270">
        <v>1000</v>
      </c>
      <c r="I40" s="270">
        <v>0</v>
      </c>
      <c r="J40" s="271">
        <v>0</v>
      </c>
    </row>
    <row r="41" spans="1:10">
      <c r="A41" s="268" t="s">
        <v>945</v>
      </c>
      <c r="B41" s="272" t="s">
        <v>896</v>
      </c>
      <c r="C41" s="272" t="s">
        <v>893</v>
      </c>
      <c r="D41" s="269" t="s">
        <v>947</v>
      </c>
      <c r="E41" s="270">
        <v>0</v>
      </c>
      <c r="F41" s="270">
        <v>1000</v>
      </c>
      <c r="G41" s="270">
        <v>0</v>
      </c>
      <c r="H41" s="270">
        <v>1000</v>
      </c>
      <c r="I41" s="270">
        <v>0</v>
      </c>
      <c r="J41" s="271">
        <v>0</v>
      </c>
    </row>
    <row r="42" spans="1:10">
      <c r="A42" s="268" t="s">
        <v>945</v>
      </c>
      <c r="B42" s="272" t="s">
        <v>896</v>
      </c>
      <c r="C42" s="272" t="s">
        <v>896</v>
      </c>
      <c r="D42" s="269" t="s">
        <v>948</v>
      </c>
      <c r="E42" s="270">
        <v>0</v>
      </c>
      <c r="F42" s="270">
        <v>1000</v>
      </c>
      <c r="G42" s="270">
        <v>0</v>
      </c>
      <c r="H42" s="270">
        <v>1000</v>
      </c>
      <c r="I42" s="270">
        <v>0</v>
      </c>
      <c r="J42" s="271">
        <v>0</v>
      </c>
    </row>
    <row r="43" spans="1:10">
      <c r="A43" s="268" t="s">
        <v>949</v>
      </c>
      <c r="B43" s="272" t="s">
        <v>893</v>
      </c>
      <c r="C43" s="272" t="s">
        <v>893</v>
      </c>
      <c r="D43" s="269" t="s">
        <v>950</v>
      </c>
      <c r="E43" s="270">
        <v>19520</v>
      </c>
      <c r="F43" s="270">
        <v>22479</v>
      </c>
      <c r="G43" s="270">
        <v>19520</v>
      </c>
      <c r="H43" s="270">
        <v>22479</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19520</v>
      </c>
      <c r="F46" s="270">
        <v>22479</v>
      </c>
      <c r="G46" s="270">
        <v>19520</v>
      </c>
      <c r="H46" s="270">
        <v>22479</v>
      </c>
      <c r="I46" s="270">
        <v>0</v>
      </c>
      <c r="J46" s="271">
        <v>0</v>
      </c>
    </row>
    <row r="47" spans="1:10">
      <c r="A47" s="268" t="s">
        <v>949</v>
      </c>
      <c r="B47" s="272" t="s">
        <v>898</v>
      </c>
      <c r="C47" s="272" t="s">
        <v>917</v>
      </c>
      <c r="D47" s="269" t="s">
        <v>954</v>
      </c>
      <c r="E47" s="270">
        <v>0</v>
      </c>
      <c r="F47" s="270">
        <v>0</v>
      </c>
      <c r="G47" s="270">
        <v>0</v>
      </c>
      <c r="H47" s="270">
        <v>0</v>
      </c>
      <c r="I47" s="270">
        <v>0</v>
      </c>
      <c r="J47" s="271">
        <v>0</v>
      </c>
    </row>
    <row r="48" spans="1:10">
      <c r="A48" s="268" t="s">
        <v>949</v>
      </c>
      <c r="B48" s="272" t="s">
        <v>898</v>
      </c>
      <c r="C48" s="272" t="s">
        <v>945</v>
      </c>
      <c r="D48" s="269" t="s">
        <v>955</v>
      </c>
      <c r="E48" s="270">
        <v>19520</v>
      </c>
      <c r="F48" s="270">
        <v>22479</v>
      </c>
      <c r="G48" s="270">
        <v>19520</v>
      </c>
      <c r="H48" s="270">
        <v>22479</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0</v>
      </c>
      <c r="F50" s="270">
        <v>-100445</v>
      </c>
      <c r="G50" s="270">
        <v>0</v>
      </c>
      <c r="H50" s="270">
        <v>-100445</v>
      </c>
      <c r="I50" s="270">
        <v>0</v>
      </c>
      <c r="J50" s="271">
        <v>0</v>
      </c>
    </row>
    <row r="51" spans="1:10">
      <c r="A51" s="268" t="s">
        <v>893</v>
      </c>
      <c r="B51" s="272" t="s">
        <v>893</v>
      </c>
      <c r="C51" s="272" t="s">
        <v>893</v>
      </c>
      <c r="D51" s="269" t="s">
        <v>958</v>
      </c>
      <c r="E51" s="270">
        <v>0</v>
      </c>
      <c r="F51" s="270">
        <v>-100445</v>
      </c>
      <c r="G51" s="270">
        <v>0</v>
      </c>
      <c r="H51" s="270">
        <v>-100445</v>
      </c>
      <c r="I51" s="270">
        <v>0</v>
      </c>
      <c r="J51" s="271">
        <v>0</v>
      </c>
    </row>
    <row r="52" spans="1:10">
      <c r="A52" s="268" t="s">
        <v>893</v>
      </c>
      <c r="B52" s="272" t="s">
        <v>893</v>
      </c>
      <c r="C52" s="272" t="s">
        <v>893</v>
      </c>
      <c r="D52" s="269" t="s">
        <v>959</v>
      </c>
      <c r="E52" s="270">
        <v>24668630</v>
      </c>
      <c r="F52" s="270">
        <v>61922474</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FE749F51-EE13-4243-9FF0-0EDB47D2E20E}"/>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&amp;"標楷體,標準"中華民國113年02月(113年度)&amp;L&amp;R&amp;"標楷體,標準"&amp;10第&amp;P頁/共&amp;N頁&amp;"新細明體,標準"&amp;12
&amp;"標楷體,標準"編制機關:太麻里鄉公所
表    號:&amp;10 </oddHeader>
    <oddFooter>&amp;C&amp;L&amp;R&amp;"標楷體,標準"&amp;9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D2D20-CAA1-41B1-BA33-2EB9F615A631}">
  <dimension ref="A1:K88"/>
  <sheetViews>
    <sheetView view="pageLayout" topLeftCell="A78"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17620813</v>
      </c>
      <c r="F3" s="270">
        <v>38033687</v>
      </c>
      <c r="G3" s="270">
        <v>14070331</v>
      </c>
      <c r="H3" s="270">
        <v>34483205</v>
      </c>
      <c r="I3" s="270">
        <v>3550482</v>
      </c>
      <c r="J3" s="271">
        <v>3550482</v>
      </c>
    </row>
    <row r="4" spans="1:11">
      <c r="A4" s="268" t="s">
        <v>893</v>
      </c>
      <c r="B4" s="272" t="s">
        <v>893</v>
      </c>
      <c r="C4" s="272" t="s">
        <v>893</v>
      </c>
      <c r="D4" s="269" t="s">
        <v>895</v>
      </c>
      <c r="E4" s="270">
        <v>13442788</v>
      </c>
      <c r="F4" s="270">
        <v>33585662</v>
      </c>
      <c r="G4" s="270">
        <v>13245498</v>
      </c>
      <c r="H4" s="270">
        <v>33388372</v>
      </c>
      <c r="I4" s="270">
        <v>197290</v>
      </c>
      <c r="J4" s="271">
        <v>197290</v>
      </c>
    </row>
    <row r="5" spans="1:11" ht="16.149999999999999" customHeight="1">
      <c r="A5" s="268" t="s">
        <v>896</v>
      </c>
      <c r="B5" s="272" t="s">
        <v>893</v>
      </c>
      <c r="C5" s="272" t="s">
        <v>893</v>
      </c>
      <c r="D5" s="269" t="s">
        <v>962</v>
      </c>
      <c r="E5" s="270">
        <v>7568476</v>
      </c>
      <c r="F5" s="270">
        <v>21313400</v>
      </c>
      <c r="G5" s="270">
        <v>7371186</v>
      </c>
      <c r="H5" s="270">
        <v>21116110</v>
      </c>
      <c r="I5" s="270">
        <v>197290</v>
      </c>
      <c r="J5" s="271">
        <v>197290</v>
      </c>
    </row>
    <row r="6" spans="1:11">
      <c r="A6" s="268" t="s">
        <v>896</v>
      </c>
      <c r="B6" s="272" t="s">
        <v>963</v>
      </c>
      <c r="C6" s="272" t="s">
        <v>893</v>
      </c>
      <c r="D6" s="269" t="s">
        <v>964</v>
      </c>
      <c r="E6" s="270">
        <v>2610096</v>
      </c>
      <c r="F6" s="270">
        <v>6190804</v>
      </c>
      <c r="G6" s="270">
        <v>2433306</v>
      </c>
      <c r="H6" s="270">
        <v>6014014</v>
      </c>
      <c r="I6" s="270">
        <v>176790</v>
      </c>
      <c r="J6" s="271">
        <v>176790</v>
      </c>
    </row>
    <row r="7" spans="1:11">
      <c r="A7" s="268" t="s">
        <v>896</v>
      </c>
      <c r="B7" s="272" t="s">
        <v>963</v>
      </c>
      <c r="C7" s="272" t="s">
        <v>896</v>
      </c>
      <c r="D7" s="269" t="s">
        <v>965</v>
      </c>
      <c r="E7" s="270">
        <v>2374663</v>
      </c>
      <c r="F7" s="270">
        <v>5759941</v>
      </c>
      <c r="G7" s="270">
        <v>2197873</v>
      </c>
      <c r="H7" s="270">
        <v>5583151</v>
      </c>
      <c r="I7" s="270">
        <v>176790</v>
      </c>
      <c r="J7" s="271">
        <v>176790</v>
      </c>
    </row>
    <row r="8" spans="1:11">
      <c r="A8" s="268" t="s">
        <v>896</v>
      </c>
      <c r="B8" s="272" t="s">
        <v>963</v>
      </c>
      <c r="C8" s="272" t="s">
        <v>898</v>
      </c>
      <c r="D8" s="269" t="s">
        <v>966</v>
      </c>
      <c r="E8" s="270">
        <v>126295</v>
      </c>
      <c r="F8" s="270">
        <v>126295</v>
      </c>
      <c r="G8" s="270">
        <v>126295</v>
      </c>
      <c r="H8" s="270">
        <v>126295</v>
      </c>
      <c r="I8" s="270">
        <v>0</v>
      </c>
      <c r="J8" s="271">
        <v>0</v>
      </c>
    </row>
    <row r="9" spans="1:11">
      <c r="A9" s="268" t="s">
        <v>896</v>
      </c>
      <c r="B9" s="272" t="s">
        <v>963</v>
      </c>
      <c r="C9" s="272" t="s">
        <v>925</v>
      </c>
      <c r="D9" s="269" t="s">
        <v>967</v>
      </c>
      <c r="E9" s="270">
        <v>72388</v>
      </c>
      <c r="F9" s="270">
        <v>263744</v>
      </c>
      <c r="G9" s="270">
        <v>72388</v>
      </c>
      <c r="H9" s="270">
        <v>263744</v>
      </c>
      <c r="I9" s="270">
        <v>0</v>
      </c>
      <c r="J9" s="271">
        <v>0</v>
      </c>
    </row>
    <row r="10" spans="1:11">
      <c r="A10" s="268" t="s">
        <v>896</v>
      </c>
      <c r="B10" s="272" t="s">
        <v>963</v>
      </c>
      <c r="C10" s="272" t="s">
        <v>921</v>
      </c>
      <c r="D10" s="269" t="s">
        <v>968</v>
      </c>
      <c r="E10" s="270">
        <v>36750</v>
      </c>
      <c r="F10" s="270">
        <v>40824</v>
      </c>
      <c r="G10" s="270">
        <v>36750</v>
      </c>
      <c r="H10" s="270">
        <v>40824</v>
      </c>
      <c r="I10" s="270">
        <v>0</v>
      </c>
      <c r="J10" s="271">
        <v>0</v>
      </c>
    </row>
    <row r="11" spans="1:11">
      <c r="A11" s="268" t="s">
        <v>896</v>
      </c>
      <c r="B11" s="272" t="s">
        <v>969</v>
      </c>
      <c r="C11" s="272" t="s">
        <v>893</v>
      </c>
      <c r="D11" s="269" t="s">
        <v>970</v>
      </c>
      <c r="E11" s="270">
        <v>1604000</v>
      </c>
      <c r="F11" s="270">
        <v>7968000</v>
      </c>
      <c r="G11" s="270">
        <v>1604000</v>
      </c>
      <c r="H11" s="270">
        <v>7968000</v>
      </c>
      <c r="I11" s="270">
        <v>0</v>
      </c>
      <c r="J11" s="271">
        <v>0</v>
      </c>
    </row>
    <row r="12" spans="1:11">
      <c r="A12" s="268" t="s">
        <v>896</v>
      </c>
      <c r="B12" s="272" t="s">
        <v>969</v>
      </c>
      <c r="C12" s="272" t="s">
        <v>896</v>
      </c>
      <c r="D12" s="269" t="s">
        <v>965</v>
      </c>
      <c r="E12" s="270">
        <v>469000</v>
      </c>
      <c r="F12" s="270">
        <v>3784000</v>
      </c>
      <c r="G12" s="270">
        <v>469000</v>
      </c>
      <c r="H12" s="270">
        <v>3784000</v>
      </c>
      <c r="I12" s="270">
        <v>0</v>
      </c>
      <c r="J12" s="271">
        <v>0</v>
      </c>
    </row>
    <row r="13" spans="1:11">
      <c r="A13" s="268" t="s">
        <v>896</v>
      </c>
      <c r="B13" s="272" t="s">
        <v>969</v>
      </c>
      <c r="C13" s="272" t="s">
        <v>898</v>
      </c>
      <c r="D13" s="269" t="s">
        <v>971</v>
      </c>
      <c r="E13" s="270">
        <v>1135000</v>
      </c>
      <c r="F13" s="270">
        <v>4184000</v>
      </c>
      <c r="G13" s="270">
        <v>1135000</v>
      </c>
      <c r="H13" s="270">
        <v>4184000</v>
      </c>
      <c r="I13" s="270">
        <v>0</v>
      </c>
      <c r="J13" s="271">
        <v>0</v>
      </c>
    </row>
    <row r="14" spans="1:11">
      <c r="A14" s="268" t="s">
        <v>896</v>
      </c>
      <c r="B14" s="272" t="s">
        <v>972</v>
      </c>
      <c r="C14" s="272" t="s">
        <v>893</v>
      </c>
      <c r="D14" s="269" t="s">
        <v>973</v>
      </c>
      <c r="E14" s="270">
        <v>3347880</v>
      </c>
      <c r="F14" s="270">
        <v>7148096</v>
      </c>
      <c r="G14" s="270">
        <v>3327380</v>
      </c>
      <c r="H14" s="270">
        <v>7127596</v>
      </c>
      <c r="I14" s="270">
        <v>20500</v>
      </c>
      <c r="J14" s="271">
        <v>20500</v>
      </c>
    </row>
    <row r="15" spans="1:11">
      <c r="A15" s="268" t="s">
        <v>896</v>
      </c>
      <c r="B15" s="272" t="s">
        <v>972</v>
      </c>
      <c r="C15" s="272" t="s">
        <v>898</v>
      </c>
      <c r="D15" s="269" t="s">
        <v>974</v>
      </c>
      <c r="E15" s="270">
        <v>2514178</v>
      </c>
      <c r="F15" s="270">
        <v>6051868</v>
      </c>
      <c r="G15" s="270">
        <v>2514178</v>
      </c>
      <c r="H15" s="270">
        <v>6051868</v>
      </c>
      <c r="I15" s="270">
        <v>0</v>
      </c>
      <c r="J15" s="271">
        <v>0</v>
      </c>
    </row>
    <row r="16" spans="1:11">
      <c r="A16" s="268" t="s">
        <v>896</v>
      </c>
      <c r="B16" s="272" t="s">
        <v>972</v>
      </c>
      <c r="C16" s="272" t="s">
        <v>925</v>
      </c>
      <c r="D16" s="269" t="s">
        <v>975</v>
      </c>
      <c r="E16" s="270">
        <v>-3520</v>
      </c>
      <c r="F16" s="270">
        <v>5280</v>
      </c>
      <c r="G16" s="270">
        <v>-3520</v>
      </c>
      <c r="H16" s="270">
        <v>5280</v>
      </c>
      <c r="I16" s="270">
        <v>0</v>
      </c>
      <c r="J16" s="271">
        <v>0</v>
      </c>
    </row>
    <row r="17" spans="1:10">
      <c r="A17" s="268" t="s">
        <v>896</v>
      </c>
      <c r="B17" s="272" t="s">
        <v>972</v>
      </c>
      <c r="C17" s="272" t="s">
        <v>917</v>
      </c>
      <c r="D17" s="269" t="s">
        <v>976</v>
      </c>
      <c r="E17" s="270">
        <v>259903</v>
      </c>
      <c r="F17" s="270">
        <v>272387</v>
      </c>
      <c r="G17" s="270">
        <v>259903</v>
      </c>
      <c r="H17" s="270">
        <v>272387</v>
      </c>
      <c r="I17" s="270">
        <v>0</v>
      </c>
      <c r="J17" s="271">
        <v>0</v>
      </c>
    </row>
    <row r="18" spans="1:10">
      <c r="A18" s="268" t="s">
        <v>896</v>
      </c>
      <c r="B18" s="272" t="s">
        <v>972</v>
      </c>
      <c r="C18" s="272" t="s">
        <v>921</v>
      </c>
      <c r="D18" s="269" t="s">
        <v>977</v>
      </c>
      <c r="E18" s="270">
        <v>566316</v>
      </c>
      <c r="F18" s="270">
        <v>632157</v>
      </c>
      <c r="G18" s="270">
        <v>545816</v>
      </c>
      <c r="H18" s="270">
        <v>611657</v>
      </c>
      <c r="I18" s="270">
        <v>20500</v>
      </c>
      <c r="J18" s="271">
        <v>20500</v>
      </c>
    </row>
    <row r="19" spans="1:10">
      <c r="A19" s="268" t="s">
        <v>896</v>
      </c>
      <c r="B19" s="272" t="s">
        <v>972</v>
      </c>
      <c r="C19" s="272" t="s">
        <v>928</v>
      </c>
      <c r="D19" s="269" t="s">
        <v>978</v>
      </c>
      <c r="E19" s="270">
        <v>11003</v>
      </c>
      <c r="F19" s="270">
        <v>186404</v>
      </c>
      <c r="G19" s="270">
        <v>11003</v>
      </c>
      <c r="H19" s="270">
        <v>186404</v>
      </c>
      <c r="I19" s="270">
        <v>0</v>
      </c>
      <c r="J19" s="271">
        <v>0</v>
      </c>
    </row>
    <row r="20" spans="1:10">
      <c r="A20" s="268" t="s">
        <v>896</v>
      </c>
      <c r="B20" s="272" t="s">
        <v>979</v>
      </c>
      <c r="C20" s="272" t="s">
        <v>893</v>
      </c>
      <c r="D20" s="269" t="s">
        <v>980</v>
      </c>
      <c r="E20" s="270">
        <v>6500</v>
      </c>
      <c r="F20" s="270">
        <v>6500</v>
      </c>
      <c r="G20" s="270">
        <v>6500</v>
      </c>
      <c r="H20" s="270">
        <v>6500</v>
      </c>
      <c r="I20" s="270">
        <v>0</v>
      </c>
      <c r="J20" s="271">
        <v>0</v>
      </c>
    </row>
    <row r="21" spans="1:10">
      <c r="A21" s="268" t="s">
        <v>896</v>
      </c>
      <c r="B21" s="272" t="s">
        <v>979</v>
      </c>
      <c r="C21" s="272" t="s">
        <v>898</v>
      </c>
      <c r="D21" s="269" t="s">
        <v>981</v>
      </c>
      <c r="E21" s="270">
        <v>6500</v>
      </c>
      <c r="F21" s="270">
        <v>6500</v>
      </c>
      <c r="G21" s="270">
        <v>6500</v>
      </c>
      <c r="H21" s="270">
        <v>6500</v>
      </c>
      <c r="I21" s="270">
        <v>0</v>
      </c>
      <c r="J21" s="271">
        <v>0</v>
      </c>
    </row>
    <row r="22" spans="1:10">
      <c r="A22" s="268" t="s">
        <v>898</v>
      </c>
      <c r="B22" s="272" t="s">
        <v>893</v>
      </c>
      <c r="C22" s="272" t="s">
        <v>893</v>
      </c>
      <c r="D22" s="269" t="s">
        <v>982</v>
      </c>
      <c r="E22" s="270">
        <v>343601</v>
      </c>
      <c r="F22" s="270">
        <v>855372</v>
      </c>
      <c r="G22" s="270">
        <v>343601</v>
      </c>
      <c r="H22" s="270">
        <v>855372</v>
      </c>
      <c r="I22" s="270">
        <v>0</v>
      </c>
      <c r="J22" s="271">
        <v>0</v>
      </c>
    </row>
    <row r="23" spans="1:10">
      <c r="A23" s="268" t="s">
        <v>898</v>
      </c>
      <c r="B23" s="272" t="s">
        <v>983</v>
      </c>
      <c r="C23" s="272" t="s">
        <v>893</v>
      </c>
      <c r="D23" s="269" t="s">
        <v>984</v>
      </c>
      <c r="E23" s="270">
        <v>275235</v>
      </c>
      <c r="F23" s="270">
        <v>747229</v>
      </c>
      <c r="G23" s="270">
        <v>275235</v>
      </c>
      <c r="H23" s="270">
        <v>747229</v>
      </c>
      <c r="I23" s="270">
        <v>0</v>
      </c>
      <c r="J23" s="271">
        <v>0</v>
      </c>
    </row>
    <row r="24" spans="1:10">
      <c r="A24" s="268" t="s">
        <v>898</v>
      </c>
      <c r="B24" s="272" t="s">
        <v>983</v>
      </c>
      <c r="C24" s="272" t="s">
        <v>896</v>
      </c>
      <c r="D24" s="269" t="s">
        <v>965</v>
      </c>
      <c r="E24" s="270">
        <v>241052</v>
      </c>
      <c r="F24" s="270">
        <v>619446</v>
      </c>
      <c r="G24" s="270">
        <v>241052</v>
      </c>
      <c r="H24" s="270">
        <v>619446</v>
      </c>
      <c r="I24" s="270">
        <v>0</v>
      </c>
      <c r="J24" s="271">
        <v>0</v>
      </c>
    </row>
    <row r="25" spans="1:10">
      <c r="A25" s="268" t="s">
        <v>898</v>
      </c>
      <c r="B25" s="272" t="s">
        <v>983</v>
      </c>
      <c r="C25" s="272" t="s">
        <v>898</v>
      </c>
      <c r="D25" s="269" t="s">
        <v>985</v>
      </c>
      <c r="E25" s="270">
        <v>0</v>
      </c>
      <c r="F25" s="270">
        <v>0</v>
      </c>
      <c r="G25" s="270">
        <v>0</v>
      </c>
      <c r="H25" s="270">
        <v>0</v>
      </c>
      <c r="I25" s="270">
        <v>0</v>
      </c>
      <c r="J25" s="271">
        <v>0</v>
      </c>
    </row>
    <row r="26" spans="1:10">
      <c r="A26" s="268" t="s">
        <v>898</v>
      </c>
      <c r="B26" s="272" t="s">
        <v>983</v>
      </c>
      <c r="C26" s="272" t="s">
        <v>925</v>
      </c>
      <c r="D26" s="269" t="s">
        <v>986</v>
      </c>
      <c r="E26" s="270">
        <v>34183</v>
      </c>
      <c r="F26" s="270">
        <v>127783</v>
      </c>
      <c r="G26" s="270">
        <v>34183</v>
      </c>
      <c r="H26" s="270">
        <v>127783</v>
      </c>
      <c r="I26" s="270">
        <v>0</v>
      </c>
      <c r="J26" s="271">
        <v>0</v>
      </c>
    </row>
    <row r="27" spans="1:10">
      <c r="A27" s="268" t="s">
        <v>898</v>
      </c>
      <c r="B27" s="272" t="s">
        <v>987</v>
      </c>
      <c r="C27" s="272" t="s">
        <v>893</v>
      </c>
      <c r="D27" s="269" t="s">
        <v>988</v>
      </c>
      <c r="E27" s="270">
        <v>68366</v>
      </c>
      <c r="F27" s="270">
        <v>108143</v>
      </c>
      <c r="G27" s="270">
        <v>68366</v>
      </c>
      <c r="H27" s="270">
        <v>108143</v>
      </c>
      <c r="I27" s="270">
        <v>0</v>
      </c>
      <c r="J27" s="271">
        <v>0</v>
      </c>
    </row>
    <row r="28" spans="1:10">
      <c r="A28" s="268" t="s">
        <v>898</v>
      </c>
      <c r="B28" s="272" t="s">
        <v>987</v>
      </c>
      <c r="C28" s="272" t="s">
        <v>925</v>
      </c>
      <c r="D28" s="269" t="s">
        <v>989</v>
      </c>
      <c r="E28" s="270">
        <v>68366</v>
      </c>
      <c r="F28" s="270">
        <v>108143</v>
      </c>
      <c r="G28" s="270">
        <v>68366</v>
      </c>
      <c r="H28" s="270">
        <v>108143</v>
      </c>
      <c r="I28" s="270">
        <v>0</v>
      </c>
      <c r="J28" s="271">
        <v>0</v>
      </c>
    </row>
    <row r="29" spans="1:10">
      <c r="A29" s="268" t="s">
        <v>925</v>
      </c>
      <c r="B29" s="272" t="s">
        <v>893</v>
      </c>
      <c r="C29" s="272" t="s">
        <v>893</v>
      </c>
      <c r="D29" s="269" t="s">
        <v>990</v>
      </c>
      <c r="E29" s="270">
        <v>2221119</v>
      </c>
      <c r="F29" s="270">
        <v>4508625</v>
      </c>
      <c r="G29" s="270">
        <v>2221119</v>
      </c>
      <c r="H29" s="270">
        <v>4508625</v>
      </c>
      <c r="I29" s="270">
        <v>0</v>
      </c>
      <c r="J29" s="271">
        <v>0</v>
      </c>
    </row>
    <row r="30" spans="1:10">
      <c r="A30" s="268" t="s">
        <v>925</v>
      </c>
      <c r="B30" s="272" t="s">
        <v>991</v>
      </c>
      <c r="C30" s="272" t="s">
        <v>893</v>
      </c>
      <c r="D30" s="269" t="s">
        <v>992</v>
      </c>
      <c r="E30" s="270">
        <v>1075737</v>
      </c>
      <c r="F30" s="270">
        <v>2093429</v>
      </c>
      <c r="G30" s="270">
        <v>1075737</v>
      </c>
      <c r="H30" s="270">
        <v>2093429</v>
      </c>
      <c r="I30" s="270">
        <v>0</v>
      </c>
      <c r="J30" s="271">
        <v>0</v>
      </c>
    </row>
    <row r="31" spans="1:10">
      <c r="A31" s="268" t="s">
        <v>925</v>
      </c>
      <c r="B31" s="272" t="s">
        <v>991</v>
      </c>
      <c r="C31" s="272" t="s">
        <v>898</v>
      </c>
      <c r="D31" s="269" t="s">
        <v>993</v>
      </c>
      <c r="E31" s="270">
        <v>1075737</v>
      </c>
      <c r="F31" s="270">
        <v>2093429</v>
      </c>
      <c r="G31" s="270">
        <v>1075737</v>
      </c>
      <c r="H31" s="270">
        <v>2093429</v>
      </c>
      <c r="I31" s="270">
        <v>0</v>
      </c>
      <c r="J31" s="271">
        <v>0</v>
      </c>
    </row>
    <row r="32" spans="1:10">
      <c r="A32" s="268" t="s">
        <v>925</v>
      </c>
      <c r="B32" s="272" t="s">
        <v>994</v>
      </c>
      <c r="C32" s="272" t="s">
        <v>893</v>
      </c>
      <c r="D32" s="269" t="s">
        <v>995</v>
      </c>
      <c r="E32" s="270">
        <v>524210</v>
      </c>
      <c r="F32" s="270">
        <v>1291117</v>
      </c>
      <c r="G32" s="270">
        <v>524210</v>
      </c>
      <c r="H32" s="270">
        <v>1291117</v>
      </c>
      <c r="I32" s="270">
        <v>0</v>
      </c>
      <c r="J32" s="271">
        <v>0</v>
      </c>
    </row>
    <row r="33" spans="1:10">
      <c r="A33" s="268" t="s">
        <v>925</v>
      </c>
      <c r="B33" s="272" t="s">
        <v>994</v>
      </c>
      <c r="C33" s="272" t="s">
        <v>898</v>
      </c>
      <c r="D33" s="269" t="s">
        <v>996</v>
      </c>
      <c r="E33" s="270">
        <v>524210</v>
      </c>
      <c r="F33" s="270">
        <v>1291117</v>
      </c>
      <c r="G33" s="270">
        <v>524210</v>
      </c>
      <c r="H33" s="270">
        <v>1291117</v>
      </c>
      <c r="I33" s="270">
        <v>0</v>
      </c>
      <c r="J33" s="271">
        <v>0</v>
      </c>
    </row>
    <row r="34" spans="1:10">
      <c r="A34" s="268" t="s">
        <v>925</v>
      </c>
      <c r="B34" s="272" t="s">
        <v>997</v>
      </c>
      <c r="C34" s="272" t="s">
        <v>893</v>
      </c>
      <c r="D34" s="269" t="s">
        <v>998</v>
      </c>
      <c r="E34" s="270">
        <v>621172</v>
      </c>
      <c r="F34" s="270">
        <v>1124079</v>
      </c>
      <c r="G34" s="270">
        <v>621172</v>
      </c>
      <c r="H34" s="270">
        <v>1124079</v>
      </c>
      <c r="I34" s="270">
        <v>0</v>
      </c>
      <c r="J34" s="271">
        <v>0</v>
      </c>
    </row>
    <row r="35" spans="1:10">
      <c r="A35" s="268" t="s">
        <v>925</v>
      </c>
      <c r="B35" s="272" t="s">
        <v>997</v>
      </c>
      <c r="C35" s="272" t="s">
        <v>921</v>
      </c>
      <c r="D35" s="269" t="s">
        <v>999</v>
      </c>
      <c r="E35" s="270">
        <v>601727</v>
      </c>
      <c r="F35" s="270">
        <v>1103807</v>
      </c>
      <c r="G35" s="270">
        <v>601727</v>
      </c>
      <c r="H35" s="270">
        <v>1103807</v>
      </c>
      <c r="I35" s="270">
        <v>0</v>
      </c>
      <c r="J35" s="271">
        <v>0</v>
      </c>
    </row>
    <row r="36" spans="1:10">
      <c r="A36" s="268" t="s">
        <v>925</v>
      </c>
      <c r="B36" s="272" t="s">
        <v>997</v>
      </c>
      <c r="C36" s="272" t="s">
        <v>928</v>
      </c>
      <c r="D36" s="269" t="s">
        <v>1000</v>
      </c>
      <c r="E36" s="270">
        <v>19445</v>
      </c>
      <c r="F36" s="270">
        <v>20272</v>
      </c>
      <c r="G36" s="270">
        <v>19445</v>
      </c>
      <c r="H36" s="270">
        <v>20272</v>
      </c>
      <c r="I36" s="270">
        <v>0</v>
      </c>
      <c r="J36" s="271">
        <v>0</v>
      </c>
    </row>
    <row r="37" spans="1:10">
      <c r="A37" s="268" t="s">
        <v>917</v>
      </c>
      <c r="B37" s="272" t="s">
        <v>893</v>
      </c>
      <c r="C37" s="272" t="s">
        <v>893</v>
      </c>
      <c r="D37" s="269" t="s">
        <v>1001</v>
      </c>
      <c r="E37" s="270">
        <v>179144</v>
      </c>
      <c r="F37" s="270">
        <v>215965</v>
      </c>
      <c r="G37" s="270">
        <v>179144</v>
      </c>
      <c r="H37" s="270">
        <v>215965</v>
      </c>
      <c r="I37" s="270">
        <v>0</v>
      </c>
      <c r="J37" s="271">
        <v>0</v>
      </c>
    </row>
    <row r="38" spans="1:10">
      <c r="A38" s="268" t="s">
        <v>917</v>
      </c>
      <c r="B38" s="272" t="s">
        <v>1002</v>
      </c>
      <c r="C38" s="272" t="s">
        <v>893</v>
      </c>
      <c r="D38" s="269" t="s">
        <v>1003</v>
      </c>
      <c r="E38" s="270">
        <v>117081</v>
      </c>
      <c r="F38" s="270">
        <v>153697</v>
      </c>
      <c r="G38" s="270">
        <v>117081</v>
      </c>
      <c r="H38" s="270">
        <v>153697</v>
      </c>
      <c r="I38" s="270">
        <v>0</v>
      </c>
      <c r="J38" s="271">
        <v>0</v>
      </c>
    </row>
    <row r="39" spans="1:10">
      <c r="A39" s="268" t="s">
        <v>917</v>
      </c>
      <c r="B39" s="272" t="s">
        <v>1002</v>
      </c>
      <c r="C39" s="272" t="s">
        <v>898</v>
      </c>
      <c r="D39" s="269" t="s">
        <v>1004</v>
      </c>
      <c r="E39" s="270">
        <v>117081</v>
      </c>
      <c r="F39" s="270">
        <v>153697</v>
      </c>
      <c r="G39" s="270">
        <v>117081</v>
      </c>
      <c r="H39" s="270">
        <v>153697</v>
      </c>
      <c r="I39" s="270">
        <v>0</v>
      </c>
      <c r="J39" s="271">
        <v>0</v>
      </c>
    </row>
    <row r="40" spans="1:10">
      <c r="A40" s="268" t="s">
        <v>917</v>
      </c>
      <c r="B40" s="272" t="s">
        <v>1005</v>
      </c>
      <c r="C40" s="272" t="s">
        <v>893</v>
      </c>
      <c r="D40" s="269" t="s">
        <v>1006</v>
      </c>
      <c r="E40" s="270">
        <v>0</v>
      </c>
      <c r="F40" s="270">
        <v>0</v>
      </c>
      <c r="G40" s="270">
        <v>0</v>
      </c>
      <c r="H40" s="270">
        <v>0</v>
      </c>
      <c r="I40" s="270">
        <v>0</v>
      </c>
      <c r="J40" s="271">
        <v>0</v>
      </c>
    </row>
    <row r="41" spans="1:10">
      <c r="A41" s="268" t="s">
        <v>917</v>
      </c>
      <c r="B41" s="272" t="s">
        <v>1005</v>
      </c>
      <c r="C41" s="272" t="s">
        <v>898</v>
      </c>
      <c r="D41" s="269" t="s">
        <v>1007</v>
      </c>
      <c r="E41" s="270">
        <v>0</v>
      </c>
      <c r="F41" s="270">
        <v>0</v>
      </c>
      <c r="G41" s="270">
        <v>0</v>
      </c>
      <c r="H41" s="270">
        <v>0</v>
      </c>
      <c r="I41" s="270">
        <v>0</v>
      </c>
      <c r="J41" s="271">
        <v>0</v>
      </c>
    </row>
    <row r="42" spans="1:10">
      <c r="A42" s="268" t="s">
        <v>917</v>
      </c>
      <c r="B42" s="272" t="s">
        <v>1008</v>
      </c>
      <c r="C42" s="272" t="s">
        <v>893</v>
      </c>
      <c r="D42" s="269" t="s">
        <v>1009</v>
      </c>
      <c r="E42" s="270">
        <v>62063</v>
      </c>
      <c r="F42" s="270">
        <v>62268</v>
      </c>
      <c r="G42" s="270">
        <v>62063</v>
      </c>
      <c r="H42" s="270">
        <v>62268</v>
      </c>
      <c r="I42" s="270">
        <v>0</v>
      </c>
      <c r="J42" s="271">
        <v>0</v>
      </c>
    </row>
    <row r="43" spans="1:10">
      <c r="A43" s="268" t="s">
        <v>917</v>
      </c>
      <c r="B43" s="272" t="s">
        <v>1008</v>
      </c>
      <c r="C43" s="272" t="s">
        <v>898</v>
      </c>
      <c r="D43" s="269" t="s">
        <v>1010</v>
      </c>
      <c r="E43" s="270">
        <v>62063</v>
      </c>
      <c r="F43" s="270">
        <v>62268</v>
      </c>
      <c r="G43" s="270">
        <v>62063</v>
      </c>
      <c r="H43" s="270">
        <v>62268</v>
      </c>
      <c r="I43" s="270">
        <v>0</v>
      </c>
      <c r="J43" s="271">
        <v>0</v>
      </c>
    </row>
    <row r="44" spans="1:10">
      <c r="A44" s="268" t="s">
        <v>921</v>
      </c>
      <c r="B44" s="272" t="s">
        <v>893</v>
      </c>
      <c r="C44" s="272" t="s">
        <v>893</v>
      </c>
      <c r="D44" s="269" t="s">
        <v>1011</v>
      </c>
      <c r="E44" s="270">
        <v>2209865</v>
      </c>
      <c r="F44" s="270">
        <v>4555881</v>
      </c>
      <c r="G44" s="270">
        <v>2209865</v>
      </c>
      <c r="H44" s="270">
        <v>4555881</v>
      </c>
      <c r="I44" s="270">
        <v>0</v>
      </c>
      <c r="J44" s="271">
        <v>0</v>
      </c>
    </row>
    <row r="45" spans="1:10">
      <c r="A45" s="268" t="s">
        <v>921</v>
      </c>
      <c r="B45" s="272" t="s">
        <v>1012</v>
      </c>
      <c r="C45" s="272" t="s">
        <v>893</v>
      </c>
      <c r="D45" s="269" t="s">
        <v>1013</v>
      </c>
      <c r="E45" s="270">
        <v>2209865</v>
      </c>
      <c r="F45" s="270">
        <v>4555881</v>
      </c>
      <c r="G45" s="270">
        <v>2209865</v>
      </c>
      <c r="H45" s="270">
        <v>4555881</v>
      </c>
      <c r="I45" s="270">
        <v>0</v>
      </c>
      <c r="J45" s="271">
        <v>0</v>
      </c>
    </row>
    <row r="46" spans="1:10">
      <c r="A46" s="268" t="s">
        <v>921</v>
      </c>
      <c r="B46" s="272" t="s">
        <v>1012</v>
      </c>
      <c r="C46" s="272" t="s">
        <v>896</v>
      </c>
      <c r="D46" s="269" t="s">
        <v>965</v>
      </c>
      <c r="E46" s="270">
        <v>1671008</v>
      </c>
      <c r="F46" s="270">
        <v>3909704</v>
      </c>
      <c r="G46" s="270">
        <v>1671008</v>
      </c>
      <c r="H46" s="270">
        <v>3909704</v>
      </c>
      <c r="I46" s="270">
        <v>0</v>
      </c>
      <c r="J46" s="271">
        <v>0</v>
      </c>
    </row>
    <row r="47" spans="1:10">
      <c r="A47" s="268" t="s">
        <v>921</v>
      </c>
      <c r="B47" s="272" t="s">
        <v>1012</v>
      </c>
      <c r="C47" s="272" t="s">
        <v>925</v>
      </c>
      <c r="D47" s="269" t="s">
        <v>1014</v>
      </c>
      <c r="E47" s="270">
        <v>538857</v>
      </c>
      <c r="F47" s="270">
        <v>646177</v>
      </c>
      <c r="G47" s="270">
        <v>538857</v>
      </c>
      <c r="H47" s="270">
        <v>646177</v>
      </c>
      <c r="I47" s="270">
        <v>0</v>
      </c>
      <c r="J47" s="271">
        <v>0</v>
      </c>
    </row>
    <row r="48" spans="1:10">
      <c r="A48" s="268" t="s">
        <v>921</v>
      </c>
      <c r="B48" s="272" t="s">
        <v>1015</v>
      </c>
      <c r="C48" s="272" t="s">
        <v>893</v>
      </c>
      <c r="D48" s="269" t="s">
        <v>1016</v>
      </c>
      <c r="E48" s="270">
        <v>0</v>
      </c>
      <c r="F48" s="270">
        <v>0</v>
      </c>
      <c r="G48" s="270">
        <v>0</v>
      </c>
      <c r="H48" s="270">
        <v>0</v>
      </c>
      <c r="I48" s="270">
        <v>0</v>
      </c>
      <c r="J48" s="271">
        <v>0</v>
      </c>
    </row>
    <row r="49" spans="1:10">
      <c r="A49" s="268" t="s">
        <v>921</v>
      </c>
      <c r="B49" s="272" t="s">
        <v>1015</v>
      </c>
      <c r="C49" s="272" t="s">
        <v>898</v>
      </c>
      <c r="D49" s="269" t="s">
        <v>1017</v>
      </c>
      <c r="E49" s="270">
        <v>0</v>
      </c>
      <c r="F49" s="270">
        <v>0</v>
      </c>
      <c r="G49" s="270">
        <v>0</v>
      </c>
      <c r="H49" s="270">
        <v>0</v>
      </c>
      <c r="I49" s="270">
        <v>0</v>
      </c>
      <c r="J49" s="271">
        <v>0</v>
      </c>
    </row>
    <row r="50" spans="1:10">
      <c r="A50" s="268" t="s">
        <v>928</v>
      </c>
      <c r="B50" s="272" t="s">
        <v>893</v>
      </c>
      <c r="C50" s="272" t="s">
        <v>893</v>
      </c>
      <c r="D50" s="269" t="s">
        <v>1018</v>
      </c>
      <c r="E50" s="270">
        <v>920583</v>
      </c>
      <c r="F50" s="270">
        <v>2136419</v>
      </c>
      <c r="G50" s="270">
        <v>920583</v>
      </c>
      <c r="H50" s="270">
        <v>2136419</v>
      </c>
      <c r="I50" s="270">
        <v>0</v>
      </c>
      <c r="J50" s="271">
        <v>0</v>
      </c>
    </row>
    <row r="51" spans="1:10">
      <c r="A51" s="268" t="s">
        <v>928</v>
      </c>
      <c r="B51" s="272" t="s">
        <v>1019</v>
      </c>
      <c r="C51" s="272" t="s">
        <v>893</v>
      </c>
      <c r="D51" s="269" t="s">
        <v>1020</v>
      </c>
      <c r="E51" s="270">
        <v>920583</v>
      </c>
      <c r="F51" s="270">
        <v>2136419</v>
      </c>
      <c r="G51" s="270">
        <v>920583</v>
      </c>
      <c r="H51" s="270">
        <v>2136419</v>
      </c>
      <c r="I51" s="270">
        <v>0</v>
      </c>
      <c r="J51" s="271">
        <v>0</v>
      </c>
    </row>
    <row r="52" spans="1:10">
      <c r="A52" s="268" t="s">
        <v>928</v>
      </c>
      <c r="B52" s="272" t="s">
        <v>1019</v>
      </c>
      <c r="C52" s="272" t="s">
        <v>896</v>
      </c>
      <c r="D52" s="269" t="s">
        <v>1021</v>
      </c>
      <c r="E52" s="270">
        <v>920583</v>
      </c>
      <c r="F52" s="270">
        <v>2136419</v>
      </c>
      <c r="G52" s="270">
        <v>920583</v>
      </c>
      <c r="H52" s="270">
        <v>2136419</v>
      </c>
      <c r="I52" s="270">
        <v>0</v>
      </c>
      <c r="J52" s="271">
        <v>0</v>
      </c>
    </row>
    <row r="53" spans="1:10">
      <c r="A53" s="268" t="s">
        <v>930</v>
      </c>
      <c r="B53" s="272" t="s">
        <v>893</v>
      </c>
      <c r="C53" s="272" t="s">
        <v>893</v>
      </c>
      <c r="D53" s="269" t="s">
        <v>1022</v>
      </c>
      <c r="E53" s="270">
        <v>0</v>
      </c>
      <c r="F53" s="270">
        <v>0</v>
      </c>
      <c r="G53" s="270">
        <v>0</v>
      </c>
      <c r="H53" s="270">
        <v>0</v>
      </c>
      <c r="I53" s="270">
        <v>0</v>
      </c>
      <c r="J53" s="271">
        <v>0</v>
      </c>
    </row>
    <row r="54" spans="1:10">
      <c r="A54" s="268" t="s">
        <v>930</v>
      </c>
      <c r="B54" s="272" t="s">
        <v>1023</v>
      </c>
      <c r="C54" s="272" t="s">
        <v>893</v>
      </c>
      <c r="D54" s="269" t="s">
        <v>1024</v>
      </c>
      <c r="E54" s="270">
        <v>0</v>
      </c>
      <c r="F54" s="270">
        <v>0</v>
      </c>
      <c r="G54" s="270">
        <v>0</v>
      </c>
      <c r="H54" s="270">
        <v>0</v>
      </c>
      <c r="I54" s="270">
        <v>0</v>
      </c>
      <c r="J54" s="271">
        <v>0</v>
      </c>
    </row>
    <row r="55" spans="1:10">
      <c r="A55" s="268" t="s">
        <v>930</v>
      </c>
      <c r="B55" s="272" t="s">
        <v>1023</v>
      </c>
      <c r="C55" s="272" t="s">
        <v>898</v>
      </c>
      <c r="D55" s="269" t="s">
        <v>1025</v>
      </c>
      <c r="E55" s="270">
        <v>0</v>
      </c>
      <c r="F55" s="270">
        <v>0</v>
      </c>
      <c r="G55" s="270">
        <v>0</v>
      </c>
      <c r="H55" s="270">
        <v>0</v>
      </c>
      <c r="I55" s="270">
        <v>0</v>
      </c>
      <c r="J55" s="271">
        <v>0</v>
      </c>
    </row>
    <row r="56" spans="1:10">
      <c r="A56" s="268" t="s">
        <v>893</v>
      </c>
      <c r="B56" s="272" t="s">
        <v>893</v>
      </c>
      <c r="C56" s="272" t="s">
        <v>893</v>
      </c>
      <c r="D56" s="269" t="s">
        <v>956</v>
      </c>
      <c r="E56" s="270">
        <v>4178025</v>
      </c>
      <c r="F56" s="270">
        <v>4448025</v>
      </c>
      <c r="G56" s="270">
        <v>824833</v>
      </c>
      <c r="H56" s="270">
        <v>1094833</v>
      </c>
      <c r="I56" s="270">
        <v>3353192</v>
      </c>
      <c r="J56" s="271">
        <v>3353192</v>
      </c>
    </row>
    <row r="57" spans="1:10">
      <c r="A57" s="268" t="s">
        <v>896</v>
      </c>
      <c r="B57" s="272" t="s">
        <v>893</v>
      </c>
      <c r="C57" s="272" t="s">
        <v>893</v>
      </c>
      <c r="D57" s="269" t="s">
        <v>962</v>
      </c>
      <c r="E57" s="270">
        <v>60009</v>
      </c>
      <c r="F57" s="270">
        <v>330009</v>
      </c>
      <c r="G57" s="270">
        <v>0</v>
      </c>
      <c r="H57" s="270">
        <v>270000</v>
      </c>
      <c r="I57" s="270">
        <v>60009</v>
      </c>
      <c r="J57" s="271">
        <v>60009</v>
      </c>
    </row>
    <row r="58" spans="1:10">
      <c r="A58" s="268" t="s">
        <v>896</v>
      </c>
      <c r="B58" s="272" t="s">
        <v>963</v>
      </c>
      <c r="C58" s="272" t="s">
        <v>893</v>
      </c>
      <c r="D58" s="269" t="s">
        <v>964</v>
      </c>
      <c r="E58" s="270">
        <v>60009</v>
      </c>
      <c r="F58" s="270">
        <v>60009</v>
      </c>
      <c r="G58" s="270">
        <v>0</v>
      </c>
      <c r="H58" s="270">
        <v>0</v>
      </c>
      <c r="I58" s="270">
        <v>60009</v>
      </c>
      <c r="J58" s="271">
        <v>60009</v>
      </c>
    </row>
    <row r="59" spans="1:10">
      <c r="A59" s="268" t="s">
        <v>896</v>
      </c>
      <c r="B59" s="272" t="s">
        <v>963</v>
      </c>
      <c r="C59" s="272" t="s">
        <v>1026</v>
      </c>
      <c r="D59" s="269" t="s">
        <v>1027</v>
      </c>
      <c r="E59" s="270">
        <v>60009</v>
      </c>
      <c r="F59" s="270">
        <v>60009</v>
      </c>
      <c r="G59" s="270">
        <v>0</v>
      </c>
      <c r="H59" s="270">
        <v>0</v>
      </c>
      <c r="I59" s="270">
        <v>60009</v>
      </c>
      <c r="J59" s="271">
        <v>60009</v>
      </c>
    </row>
    <row r="60" spans="1:10">
      <c r="A60" s="268" t="s">
        <v>896</v>
      </c>
      <c r="B60" s="272" t="s">
        <v>969</v>
      </c>
      <c r="C60" s="272" t="s">
        <v>893</v>
      </c>
      <c r="D60" s="269" t="s">
        <v>970</v>
      </c>
      <c r="E60" s="270">
        <v>0</v>
      </c>
      <c r="F60" s="270">
        <v>270000</v>
      </c>
      <c r="G60" s="270">
        <v>0</v>
      </c>
      <c r="H60" s="270">
        <v>270000</v>
      </c>
      <c r="I60" s="270">
        <v>0</v>
      </c>
      <c r="J60" s="271">
        <v>0</v>
      </c>
    </row>
    <row r="61" spans="1:10">
      <c r="A61" s="268" t="s">
        <v>896</v>
      </c>
      <c r="B61" s="272" t="s">
        <v>969</v>
      </c>
      <c r="C61" s="272" t="s">
        <v>1026</v>
      </c>
      <c r="D61" s="269" t="s">
        <v>1027</v>
      </c>
      <c r="E61" s="270">
        <v>0</v>
      </c>
      <c r="F61" s="270">
        <v>270000</v>
      </c>
      <c r="G61" s="270">
        <v>0</v>
      </c>
      <c r="H61" s="270">
        <v>270000</v>
      </c>
      <c r="I61" s="270">
        <v>0</v>
      </c>
      <c r="J61" s="271">
        <v>0</v>
      </c>
    </row>
    <row r="62" spans="1:10">
      <c r="A62" s="268" t="s">
        <v>896</v>
      </c>
      <c r="B62" s="272" t="s">
        <v>972</v>
      </c>
      <c r="C62" s="272" t="s">
        <v>893</v>
      </c>
      <c r="D62" s="269" t="s">
        <v>973</v>
      </c>
      <c r="E62" s="270">
        <v>0</v>
      </c>
      <c r="F62" s="270">
        <v>0</v>
      </c>
      <c r="G62" s="270">
        <v>0</v>
      </c>
      <c r="H62" s="270">
        <v>0</v>
      </c>
      <c r="I62" s="270">
        <v>0</v>
      </c>
      <c r="J62" s="271">
        <v>0</v>
      </c>
    </row>
    <row r="63" spans="1:10">
      <c r="A63" s="268" t="s">
        <v>896</v>
      </c>
      <c r="B63" s="272" t="s">
        <v>972</v>
      </c>
      <c r="C63" s="272" t="s">
        <v>1026</v>
      </c>
      <c r="D63" s="269" t="s">
        <v>1027</v>
      </c>
      <c r="E63" s="270">
        <v>0</v>
      </c>
      <c r="F63" s="270">
        <v>0</v>
      </c>
      <c r="G63" s="270">
        <v>0</v>
      </c>
      <c r="H63" s="270">
        <v>0</v>
      </c>
      <c r="I63" s="270">
        <v>0</v>
      </c>
      <c r="J63" s="271">
        <v>0</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4118016</v>
      </c>
      <c r="F67" s="270">
        <v>4118016</v>
      </c>
      <c r="G67" s="270">
        <v>824833</v>
      </c>
      <c r="H67" s="270">
        <v>824833</v>
      </c>
      <c r="I67" s="270">
        <v>3293183</v>
      </c>
      <c r="J67" s="271">
        <v>3293183</v>
      </c>
    </row>
    <row r="68" spans="1:10">
      <c r="A68" s="268" t="s">
        <v>925</v>
      </c>
      <c r="B68" s="272" t="s">
        <v>991</v>
      </c>
      <c r="C68" s="272" t="s">
        <v>893</v>
      </c>
      <c r="D68" s="269" t="s">
        <v>992</v>
      </c>
      <c r="E68" s="270">
        <v>3113524</v>
      </c>
      <c r="F68" s="270">
        <v>3113524</v>
      </c>
      <c r="G68" s="270">
        <v>821750</v>
      </c>
      <c r="H68" s="270">
        <v>821750</v>
      </c>
      <c r="I68" s="270">
        <v>2291774</v>
      </c>
      <c r="J68" s="271">
        <v>2291774</v>
      </c>
    </row>
    <row r="69" spans="1:10">
      <c r="A69" s="268" t="s">
        <v>925</v>
      </c>
      <c r="B69" s="272" t="s">
        <v>991</v>
      </c>
      <c r="C69" s="272" t="s">
        <v>1026</v>
      </c>
      <c r="D69" s="269" t="s">
        <v>1027</v>
      </c>
      <c r="E69" s="270">
        <v>3113524</v>
      </c>
      <c r="F69" s="270">
        <v>3113524</v>
      </c>
      <c r="G69" s="270">
        <v>821750</v>
      </c>
      <c r="H69" s="270">
        <v>821750</v>
      </c>
      <c r="I69" s="270">
        <v>2291774</v>
      </c>
      <c r="J69" s="271">
        <v>2291774</v>
      </c>
    </row>
    <row r="70" spans="1:10">
      <c r="A70" s="268" t="s">
        <v>925</v>
      </c>
      <c r="B70" s="272" t="s">
        <v>997</v>
      </c>
      <c r="C70" s="272" t="s">
        <v>893</v>
      </c>
      <c r="D70" s="269" t="s">
        <v>998</v>
      </c>
      <c r="E70" s="270">
        <v>1004492</v>
      </c>
      <c r="F70" s="270">
        <v>1004492</v>
      </c>
      <c r="G70" s="270">
        <v>3083</v>
      </c>
      <c r="H70" s="270">
        <v>3083</v>
      </c>
      <c r="I70" s="270">
        <v>1001409</v>
      </c>
      <c r="J70" s="271">
        <v>1001409</v>
      </c>
    </row>
    <row r="71" spans="1:10">
      <c r="A71" s="268" t="s">
        <v>925</v>
      </c>
      <c r="B71" s="272" t="s">
        <v>997</v>
      </c>
      <c r="C71" s="272" t="s">
        <v>932</v>
      </c>
      <c r="D71" s="269" t="s">
        <v>1028</v>
      </c>
      <c r="E71" s="270">
        <v>1001409</v>
      </c>
      <c r="F71" s="270">
        <v>1001409</v>
      </c>
      <c r="G71" s="270">
        <v>0</v>
      </c>
      <c r="H71" s="270">
        <v>0</v>
      </c>
      <c r="I71" s="270">
        <v>1001409</v>
      </c>
      <c r="J71" s="271">
        <v>1001409</v>
      </c>
    </row>
    <row r="72" spans="1:10">
      <c r="A72" s="268" t="s">
        <v>925</v>
      </c>
      <c r="B72" s="272" t="s">
        <v>997</v>
      </c>
      <c r="C72" s="272" t="s">
        <v>1026</v>
      </c>
      <c r="D72" s="269" t="s">
        <v>1027</v>
      </c>
      <c r="E72" s="270">
        <v>3083</v>
      </c>
      <c r="F72" s="270">
        <v>3083</v>
      </c>
      <c r="G72" s="270">
        <v>3083</v>
      </c>
      <c r="H72" s="270">
        <v>3083</v>
      </c>
      <c r="I72" s="270">
        <v>0</v>
      </c>
      <c r="J72" s="271">
        <v>0</v>
      </c>
    </row>
    <row r="73" spans="1:10">
      <c r="A73" s="268" t="s">
        <v>917</v>
      </c>
      <c r="B73" s="272" t="s">
        <v>893</v>
      </c>
      <c r="C73" s="272" t="s">
        <v>893</v>
      </c>
      <c r="D73" s="269" t="s">
        <v>1001</v>
      </c>
      <c r="E73" s="270">
        <v>0</v>
      </c>
      <c r="F73" s="270">
        <v>0</v>
      </c>
      <c r="G73" s="270">
        <v>0</v>
      </c>
      <c r="H73" s="270">
        <v>0</v>
      </c>
      <c r="I73" s="270">
        <v>0</v>
      </c>
      <c r="J73" s="271">
        <v>0</v>
      </c>
    </row>
    <row r="74" spans="1:10">
      <c r="A74" s="268" t="s">
        <v>917</v>
      </c>
      <c r="B74" s="272" t="s">
        <v>1008</v>
      </c>
      <c r="C74" s="272" t="s">
        <v>893</v>
      </c>
      <c r="D74" s="269" t="s">
        <v>1009</v>
      </c>
      <c r="E74" s="270">
        <v>0</v>
      </c>
      <c r="F74" s="270">
        <v>0</v>
      </c>
      <c r="G74" s="270">
        <v>0</v>
      </c>
      <c r="H74" s="270">
        <v>0</v>
      </c>
      <c r="I74" s="270">
        <v>0</v>
      </c>
      <c r="J74" s="271">
        <v>0</v>
      </c>
    </row>
    <row r="75" spans="1:10">
      <c r="A75" s="268" t="s">
        <v>917</v>
      </c>
      <c r="B75" s="272" t="s">
        <v>1008</v>
      </c>
      <c r="C75" s="272" t="s">
        <v>1026</v>
      </c>
      <c r="D75" s="269" t="s">
        <v>1027</v>
      </c>
      <c r="E75" s="270">
        <v>0</v>
      </c>
      <c r="F75" s="270">
        <v>0</v>
      </c>
      <c r="G75" s="270">
        <v>0</v>
      </c>
      <c r="H75" s="270">
        <v>0</v>
      </c>
      <c r="I75" s="270">
        <v>0</v>
      </c>
      <c r="J75" s="271">
        <v>0</v>
      </c>
    </row>
    <row r="76" spans="1:10">
      <c r="A76" s="268" t="s">
        <v>921</v>
      </c>
      <c r="B76" s="272" t="s">
        <v>893</v>
      </c>
      <c r="C76" s="272" t="s">
        <v>893</v>
      </c>
      <c r="D76" s="269" t="s">
        <v>1011</v>
      </c>
      <c r="E76" s="270">
        <v>0</v>
      </c>
      <c r="F76" s="270">
        <v>0</v>
      </c>
      <c r="G76" s="270">
        <v>0</v>
      </c>
      <c r="H76" s="270">
        <v>0</v>
      </c>
      <c r="I76" s="270">
        <v>0</v>
      </c>
      <c r="J76" s="271">
        <v>0</v>
      </c>
    </row>
    <row r="77" spans="1:10">
      <c r="A77" s="268" t="s">
        <v>921</v>
      </c>
      <c r="B77" s="272" t="s">
        <v>1012</v>
      </c>
      <c r="C77" s="272" t="s">
        <v>893</v>
      </c>
      <c r="D77" s="269" t="s">
        <v>1013</v>
      </c>
      <c r="E77" s="270">
        <v>0</v>
      </c>
      <c r="F77" s="270">
        <v>0</v>
      </c>
      <c r="G77" s="270">
        <v>0</v>
      </c>
      <c r="H77" s="270">
        <v>0</v>
      </c>
      <c r="I77" s="270">
        <v>0</v>
      </c>
      <c r="J77" s="271">
        <v>0</v>
      </c>
    </row>
    <row r="78" spans="1:10">
      <c r="A78" s="268" t="s">
        <v>921</v>
      </c>
      <c r="B78" s="272" t="s">
        <v>1012</v>
      </c>
      <c r="C78" s="272" t="s">
        <v>1026</v>
      </c>
      <c r="D78" s="269" t="s">
        <v>1027</v>
      </c>
      <c r="E78" s="270">
        <v>0</v>
      </c>
      <c r="F78" s="270">
        <v>0</v>
      </c>
      <c r="G78" s="270">
        <v>0</v>
      </c>
      <c r="H78" s="270">
        <v>0</v>
      </c>
      <c r="I78" s="270">
        <v>0</v>
      </c>
      <c r="J78" s="271">
        <v>0</v>
      </c>
    </row>
    <row r="79" spans="1:10">
      <c r="A79" s="268" t="s">
        <v>893</v>
      </c>
      <c r="B79" s="272" t="s">
        <v>893</v>
      </c>
      <c r="C79" s="272" t="s">
        <v>893</v>
      </c>
      <c r="D79" s="269" t="s">
        <v>1029</v>
      </c>
      <c r="E79" s="270">
        <v>1472611</v>
      </c>
      <c r="F79" s="270">
        <v>1616967</v>
      </c>
      <c r="G79" s="270">
        <v>1472611</v>
      </c>
      <c r="H79" s="270">
        <v>1616967</v>
      </c>
      <c r="I79" s="270">
        <v>0</v>
      </c>
      <c r="J79" s="271">
        <v>0</v>
      </c>
    </row>
    <row r="80" spans="1:10">
      <c r="A80" s="268" t="s">
        <v>893</v>
      </c>
      <c r="B80" s="272" t="s">
        <v>893</v>
      </c>
      <c r="C80" s="272" t="s">
        <v>893</v>
      </c>
      <c r="D80" s="269" t="s">
        <v>1030</v>
      </c>
      <c r="E80" s="270">
        <v>1472611</v>
      </c>
      <c r="F80" s="270">
        <v>1578138</v>
      </c>
      <c r="G80" s="270">
        <v>1472611</v>
      </c>
      <c r="H80" s="270">
        <v>1578138</v>
      </c>
      <c r="I80" s="270">
        <v>0</v>
      </c>
      <c r="J80" s="271">
        <v>0</v>
      </c>
    </row>
    <row r="81" spans="1:10">
      <c r="A81" s="268" t="s">
        <v>893</v>
      </c>
      <c r="B81" s="272" t="s">
        <v>893</v>
      </c>
      <c r="C81" s="272" t="s">
        <v>893</v>
      </c>
      <c r="D81" s="269" t="s">
        <v>1031</v>
      </c>
      <c r="E81" s="270">
        <v>0</v>
      </c>
      <c r="F81" s="270">
        <v>38829</v>
      </c>
      <c r="G81" s="270">
        <v>0</v>
      </c>
      <c r="H81" s="270">
        <v>38829</v>
      </c>
      <c r="I81" s="270">
        <v>0</v>
      </c>
      <c r="J81" s="271">
        <v>0</v>
      </c>
    </row>
    <row r="82" spans="1:10">
      <c r="A82" s="268" t="s">
        <v>893</v>
      </c>
      <c r="B82" s="272" t="s">
        <v>893</v>
      </c>
      <c r="C82" s="272" t="s">
        <v>893</v>
      </c>
      <c r="D82" s="269" t="s">
        <v>1032</v>
      </c>
      <c r="E82" s="270">
        <v>19093424</v>
      </c>
      <c r="F82" s="270">
        <v>39650654</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171505091</v>
      </c>
      <c r="F84" s="270" t="s">
        <v>893</v>
      </c>
      <c r="G84" s="270" t="s">
        <v>893</v>
      </c>
      <c r="H84" s="270" t="s">
        <v>893</v>
      </c>
      <c r="I84" s="270" t="s">
        <v>893</v>
      </c>
      <c r="J84" s="271" t="s">
        <v>893</v>
      </c>
    </row>
    <row r="85" spans="1:10">
      <c r="A85" s="268" t="s">
        <v>893</v>
      </c>
      <c r="B85" s="272" t="s">
        <v>893</v>
      </c>
      <c r="C85" s="272" t="s">
        <v>893</v>
      </c>
      <c r="D85" s="269" t="s">
        <v>1034</v>
      </c>
      <c r="E85" s="270">
        <v>177080297</v>
      </c>
      <c r="F85" s="270" t="s">
        <v>893</v>
      </c>
      <c r="G85" s="270" t="s">
        <v>893</v>
      </c>
      <c r="H85" s="270" t="s">
        <v>893</v>
      </c>
      <c r="I85" s="270" t="s">
        <v>893</v>
      </c>
      <c r="J85" s="271" t="s">
        <v>893</v>
      </c>
    </row>
    <row r="86" spans="1:10">
      <c r="A86" s="268" t="s">
        <v>893</v>
      </c>
      <c r="B86" s="272" t="s">
        <v>893</v>
      </c>
      <c r="C86" s="272" t="s">
        <v>893</v>
      </c>
      <c r="D86" s="269" t="s">
        <v>1035</v>
      </c>
      <c r="E86" s="270">
        <v>2302169</v>
      </c>
      <c r="F86" s="270" t="s">
        <v>893</v>
      </c>
      <c r="G86" s="270" t="s">
        <v>893</v>
      </c>
      <c r="H86" s="270" t="s">
        <v>893</v>
      </c>
      <c r="I86" s="270" t="s">
        <v>893</v>
      </c>
      <c r="J86" s="271" t="s">
        <v>893</v>
      </c>
    </row>
    <row r="87" spans="1:10">
      <c r="A87" s="268" t="s">
        <v>893</v>
      </c>
      <c r="B87" s="272" t="s">
        <v>893</v>
      </c>
      <c r="C87" s="272" t="s">
        <v>893</v>
      </c>
      <c r="D87" s="269" t="s">
        <v>1036</v>
      </c>
      <c r="E87" s="270">
        <v>179382466</v>
      </c>
      <c r="F87" s="270" t="s">
        <v>893</v>
      </c>
      <c r="G87" s="270" t="s">
        <v>893</v>
      </c>
      <c r="H87" s="270" t="s">
        <v>893</v>
      </c>
      <c r="I87" s="270" t="s">
        <v>893</v>
      </c>
      <c r="J87" s="271" t="s">
        <v>893</v>
      </c>
    </row>
    <row r="88" spans="1:10" ht="110.1" customHeight="1">
      <c r="A88" s="2033" t="s">
        <v>1037</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46D1BCBE-584F-4930-A613-EF242DCAAFBA}"/>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&amp;"標楷體,標準"中華民國113年02月(113年度)&amp;L&amp;R&amp;"標楷體,標準"&amp;10第&amp;P頁/共&amp;N頁&amp;"新細明體,標準"&amp;12
&amp;"標楷體,標準"編制機關:太麻里鄉公所
表    號:&amp;10 </oddHeader>
    <oddFooter>&amp;C&amp;L&amp;R&amp;"標楷體,標準"&amp;9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635E-DD61-48C8-8472-8966EB46BE90}">
  <dimension ref="A1:K52"/>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13695928</v>
      </c>
      <c r="F3" s="270">
        <v>75718847</v>
      </c>
      <c r="G3" s="270">
        <v>13531440</v>
      </c>
      <c r="H3" s="270">
        <v>71891317</v>
      </c>
      <c r="I3" s="270">
        <v>164488</v>
      </c>
      <c r="J3" s="271">
        <v>3827530</v>
      </c>
    </row>
    <row r="4" spans="1:11">
      <c r="A4" s="268" t="s">
        <v>893</v>
      </c>
      <c r="B4" s="272" t="s">
        <v>893</v>
      </c>
      <c r="C4" s="272" t="s">
        <v>893</v>
      </c>
      <c r="D4" s="269" t="s">
        <v>895</v>
      </c>
      <c r="E4" s="270">
        <v>13695928</v>
      </c>
      <c r="F4" s="270">
        <v>75718847</v>
      </c>
      <c r="G4" s="270">
        <v>13531440</v>
      </c>
      <c r="H4" s="270">
        <v>71891317</v>
      </c>
      <c r="I4" s="270">
        <v>164488</v>
      </c>
      <c r="J4" s="271">
        <v>3827530</v>
      </c>
    </row>
    <row r="5" spans="1:11">
      <c r="A5" s="268" t="s">
        <v>896</v>
      </c>
      <c r="B5" s="272" t="s">
        <v>893</v>
      </c>
      <c r="C5" s="272" t="s">
        <v>893</v>
      </c>
      <c r="D5" s="269" t="s">
        <v>897</v>
      </c>
      <c r="E5" s="270">
        <v>12598761</v>
      </c>
      <c r="F5" s="270">
        <v>56053860</v>
      </c>
      <c r="G5" s="270">
        <v>12598761</v>
      </c>
      <c r="H5" s="270">
        <v>56053860</v>
      </c>
      <c r="I5" s="270">
        <v>0</v>
      </c>
      <c r="J5" s="271">
        <v>0</v>
      </c>
    </row>
    <row r="6" spans="1:11">
      <c r="A6" s="268" t="s">
        <v>896</v>
      </c>
      <c r="B6" s="272" t="s">
        <v>898</v>
      </c>
      <c r="C6" s="272" t="s">
        <v>893</v>
      </c>
      <c r="D6" s="269" t="s">
        <v>899</v>
      </c>
      <c r="E6" s="270">
        <v>0</v>
      </c>
      <c r="F6" s="270">
        <v>507117</v>
      </c>
      <c r="G6" s="270">
        <v>0</v>
      </c>
      <c r="H6" s="270">
        <v>507117</v>
      </c>
      <c r="I6" s="270">
        <v>0</v>
      </c>
      <c r="J6" s="271">
        <v>0</v>
      </c>
    </row>
    <row r="7" spans="1:11">
      <c r="A7" s="268" t="s">
        <v>896</v>
      </c>
      <c r="B7" s="272" t="s">
        <v>898</v>
      </c>
      <c r="C7" s="272" t="s">
        <v>896</v>
      </c>
      <c r="D7" s="269" t="s">
        <v>900</v>
      </c>
      <c r="E7" s="270">
        <v>0</v>
      </c>
      <c r="F7" s="270">
        <v>0</v>
      </c>
      <c r="G7" s="270">
        <v>0</v>
      </c>
      <c r="H7" s="270">
        <v>0</v>
      </c>
      <c r="I7" s="270">
        <v>0</v>
      </c>
      <c r="J7" s="271">
        <v>0</v>
      </c>
    </row>
    <row r="8" spans="1:11">
      <c r="A8" s="268" t="s">
        <v>896</v>
      </c>
      <c r="B8" s="272" t="s">
        <v>898</v>
      </c>
      <c r="C8" s="272" t="s">
        <v>898</v>
      </c>
      <c r="D8" s="269" t="s">
        <v>901</v>
      </c>
      <c r="E8" s="270">
        <v>0</v>
      </c>
      <c r="F8" s="270">
        <v>507117</v>
      </c>
      <c r="G8" s="270">
        <v>0</v>
      </c>
      <c r="H8" s="270">
        <v>507117</v>
      </c>
      <c r="I8" s="270">
        <v>0</v>
      </c>
      <c r="J8" s="271">
        <v>0</v>
      </c>
    </row>
    <row r="9" spans="1:11">
      <c r="A9" s="268" t="s">
        <v>896</v>
      </c>
      <c r="B9" s="272" t="s">
        <v>902</v>
      </c>
      <c r="C9" s="272" t="s">
        <v>893</v>
      </c>
      <c r="D9" s="269" t="s">
        <v>903</v>
      </c>
      <c r="E9" s="270">
        <v>13380</v>
      </c>
      <c r="F9" s="270">
        <v>61836</v>
      </c>
      <c r="G9" s="270">
        <v>13380</v>
      </c>
      <c r="H9" s="270">
        <v>61836</v>
      </c>
      <c r="I9" s="270">
        <v>0</v>
      </c>
      <c r="J9" s="271">
        <v>0</v>
      </c>
    </row>
    <row r="10" spans="1:11">
      <c r="A10" s="268" t="s">
        <v>896</v>
      </c>
      <c r="B10" s="272" t="s">
        <v>902</v>
      </c>
      <c r="C10" s="272" t="s">
        <v>896</v>
      </c>
      <c r="D10" s="269" t="s">
        <v>904</v>
      </c>
      <c r="E10" s="270">
        <v>13380</v>
      </c>
      <c r="F10" s="270">
        <v>61836</v>
      </c>
      <c r="G10" s="270">
        <v>13380</v>
      </c>
      <c r="H10" s="270">
        <v>61836</v>
      </c>
      <c r="I10" s="270">
        <v>0</v>
      </c>
      <c r="J10" s="271">
        <v>0</v>
      </c>
    </row>
    <row r="11" spans="1:11">
      <c r="A11" s="268" t="s">
        <v>896</v>
      </c>
      <c r="B11" s="272" t="s">
        <v>905</v>
      </c>
      <c r="C11" s="272" t="s">
        <v>893</v>
      </c>
      <c r="D11" s="269" t="s">
        <v>906</v>
      </c>
      <c r="E11" s="270">
        <v>28972</v>
      </c>
      <c r="F11" s="270">
        <v>42199</v>
      </c>
      <c r="G11" s="270">
        <v>28972</v>
      </c>
      <c r="H11" s="270">
        <v>42199</v>
      </c>
      <c r="I11" s="270">
        <v>0</v>
      </c>
      <c r="J11" s="271">
        <v>0</v>
      </c>
    </row>
    <row r="12" spans="1:11">
      <c r="A12" s="268" t="s">
        <v>896</v>
      </c>
      <c r="B12" s="272" t="s">
        <v>905</v>
      </c>
      <c r="C12" s="272" t="s">
        <v>896</v>
      </c>
      <c r="D12" s="269" t="s">
        <v>907</v>
      </c>
      <c r="E12" s="270">
        <v>28972</v>
      </c>
      <c r="F12" s="270">
        <v>42199</v>
      </c>
      <c r="G12" s="270">
        <v>28972</v>
      </c>
      <c r="H12" s="270">
        <v>42199</v>
      </c>
      <c r="I12" s="270">
        <v>0</v>
      </c>
      <c r="J12" s="271">
        <v>0</v>
      </c>
    </row>
    <row r="13" spans="1:11">
      <c r="A13" s="268" t="s">
        <v>896</v>
      </c>
      <c r="B13" s="272" t="s">
        <v>908</v>
      </c>
      <c r="C13" s="272" t="s">
        <v>893</v>
      </c>
      <c r="D13" s="269" t="s">
        <v>909</v>
      </c>
      <c r="E13" s="270">
        <v>183588</v>
      </c>
      <c r="F13" s="270">
        <v>366506</v>
      </c>
      <c r="G13" s="270">
        <v>183588</v>
      </c>
      <c r="H13" s="270">
        <v>366506</v>
      </c>
      <c r="I13" s="270">
        <v>0</v>
      </c>
      <c r="J13" s="271">
        <v>0</v>
      </c>
    </row>
    <row r="14" spans="1:11">
      <c r="A14" s="268" t="s">
        <v>896</v>
      </c>
      <c r="B14" s="272" t="s">
        <v>908</v>
      </c>
      <c r="C14" s="272" t="s">
        <v>896</v>
      </c>
      <c r="D14" s="269" t="s">
        <v>910</v>
      </c>
      <c r="E14" s="270">
        <v>183588</v>
      </c>
      <c r="F14" s="270">
        <v>366506</v>
      </c>
      <c r="G14" s="270">
        <v>183588</v>
      </c>
      <c r="H14" s="270">
        <v>366506</v>
      </c>
      <c r="I14" s="270">
        <v>0</v>
      </c>
      <c r="J14" s="271">
        <v>0</v>
      </c>
    </row>
    <row r="15" spans="1:11">
      <c r="A15" s="268" t="s">
        <v>896</v>
      </c>
      <c r="B15" s="272" t="s">
        <v>911</v>
      </c>
      <c r="C15" s="272" t="s">
        <v>893</v>
      </c>
      <c r="D15" s="269" t="s">
        <v>912</v>
      </c>
      <c r="E15" s="270">
        <v>18113</v>
      </c>
      <c r="F15" s="270">
        <v>41135</v>
      </c>
      <c r="G15" s="270">
        <v>18113</v>
      </c>
      <c r="H15" s="270">
        <v>41135</v>
      </c>
      <c r="I15" s="270">
        <v>0</v>
      </c>
      <c r="J15" s="271">
        <v>0</v>
      </c>
    </row>
    <row r="16" spans="1:11">
      <c r="A16" s="268" t="s">
        <v>896</v>
      </c>
      <c r="B16" s="272" t="s">
        <v>911</v>
      </c>
      <c r="C16" s="272" t="s">
        <v>896</v>
      </c>
      <c r="D16" s="269" t="s">
        <v>913</v>
      </c>
      <c r="E16" s="270">
        <v>18113</v>
      </c>
      <c r="F16" s="270">
        <v>41135</v>
      </c>
      <c r="G16" s="270">
        <v>18113</v>
      </c>
      <c r="H16" s="270">
        <v>41135</v>
      </c>
      <c r="I16" s="270">
        <v>0</v>
      </c>
      <c r="J16" s="271">
        <v>0</v>
      </c>
    </row>
    <row r="17" spans="1:10">
      <c r="A17" s="268" t="s">
        <v>896</v>
      </c>
      <c r="B17" s="272" t="s">
        <v>914</v>
      </c>
      <c r="C17" s="272" t="s">
        <v>893</v>
      </c>
      <c r="D17" s="269" t="s">
        <v>915</v>
      </c>
      <c r="E17" s="270">
        <v>12354708</v>
      </c>
      <c r="F17" s="270">
        <v>55035067</v>
      </c>
      <c r="G17" s="270">
        <v>12354708</v>
      </c>
      <c r="H17" s="270">
        <v>55035067</v>
      </c>
      <c r="I17" s="270">
        <v>0</v>
      </c>
      <c r="J17" s="271">
        <v>0</v>
      </c>
    </row>
    <row r="18" spans="1:10">
      <c r="A18" s="268" t="s">
        <v>896</v>
      </c>
      <c r="B18" s="272" t="s">
        <v>914</v>
      </c>
      <c r="C18" s="272" t="s">
        <v>896</v>
      </c>
      <c r="D18" s="269" t="s">
        <v>916</v>
      </c>
      <c r="E18" s="270">
        <v>12354708</v>
      </c>
      <c r="F18" s="270">
        <v>55035067</v>
      </c>
      <c r="G18" s="270">
        <v>12354708</v>
      </c>
      <c r="H18" s="270">
        <v>55035067</v>
      </c>
      <c r="I18" s="270">
        <v>0</v>
      </c>
      <c r="J18" s="271">
        <v>0</v>
      </c>
    </row>
    <row r="19" spans="1:10">
      <c r="A19" s="268" t="s">
        <v>917</v>
      </c>
      <c r="B19" s="272" t="s">
        <v>893</v>
      </c>
      <c r="C19" s="272" t="s">
        <v>893</v>
      </c>
      <c r="D19" s="269" t="s">
        <v>918</v>
      </c>
      <c r="E19" s="270">
        <v>-50519</v>
      </c>
      <c r="F19" s="270">
        <v>91289</v>
      </c>
      <c r="G19" s="270">
        <v>-50519</v>
      </c>
      <c r="H19" s="270">
        <v>91289</v>
      </c>
      <c r="I19" s="270">
        <v>0</v>
      </c>
      <c r="J19" s="271">
        <v>0</v>
      </c>
    </row>
    <row r="20" spans="1:10">
      <c r="A20" s="268" t="s">
        <v>917</v>
      </c>
      <c r="B20" s="272" t="s">
        <v>896</v>
      </c>
      <c r="C20" s="272" t="s">
        <v>893</v>
      </c>
      <c r="D20" s="269" t="s">
        <v>919</v>
      </c>
      <c r="E20" s="270">
        <v>-50519</v>
      </c>
      <c r="F20" s="270">
        <v>91289</v>
      </c>
      <c r="G20" s="270">
        <v>-50519</v>
      </c>
      <c r="H20" s="270">
        <v>91289</v>
      </c>
      <c r="I20" s="270">
        <v>0</v>
      </c>
      <c r="J20" s="271">
        <v>0</v>
      </c>
    </row>
    <row r="21" spans="1:10">
      <c r="A21" s="268" t="s">
        <v>917</v>
      </c>
      <c r="B21" s="272" t="s">
        <v>896</v>
      </c>
      <c r="C21" s="272" t="s">
        <v>896</v>
      </c>
      <c r="D21" s="269" t="s">
        <v>920</v>
      </c>
      <c r="E21" s="270">
        <v>-50519</v>
      </c>
      <c r="F21" s="270">
        <v>91289</v>
      </c>
      <c r="G21" s="270">
        <v>-50519</v>
      </c>
      <c r="H21" s="270">
        <v>91289</v>
      </c>
      <c r="I21" s="270">
        <v>0</v>
      </c>
      <c r="J21" s="271">
        <v>0</v>
      </c>
    </row>
    <row r="22" spans="1:10">
      <c r="A22" s="268" t="s">
        <v>921</v>
      </c>
      <c r="B22" s="272" t="s">
        <v>893</v>
      </c>
      <c r="C22" s="272" t="s">
        <v>893</v>
      </c>
      <c r="D22" s="269" t="s">
        <v>922</v>
      </c>
      <c r="E22" s="270">
        <v>519388</v>
      </c>
      <c r="F22" s="270">
        <v>2048076</v>
      </c>
      <c r="G22" s="270">
        <v>519388</v>
      </c>
      <c r="H22" s="270">
        <v>2048076</v>
      </c>
      <c r="I22" s="270">
        <v>0</v>
      </c>
      <c r="J22" s="271">
        <v>0</v>
      </c>
    </row>
    <row r="23" spans="1:10">
      <c r="A23" s="268" t="s">
        <v>921</v>
      </c>
      <c r="B23" s="272" t="s">
        <v>896</v>
      </c>
      <c r="C23" s="272" t="s">
        <v>893</v>
      </c>
      <c r="D23" s="269" t="s">
        <v>923</v>
      </c>
      <c r="E23" s="270">
        <v>11000</v>
      </c>
      <c r="F23" s="270">
        <v>23200</v>
      </c>
      <c r="G23" s="270">
        <v>11000</v>
      </c>
      <c r="H23" s="270">
        <v>23200</v>
      </c>
      <c r="I23" s="270">
        <v>0</v>
      </c>
      <c r="J23" s="271">
        <v>0</v>
      </c>
    </row>
    <row r="24" spans="1:10">
      <c r="A24" s="268" t="s">
        <v>921</v>
      </c>
      <c r="B24" s="272" t="s">
        <v>896</v>
      </c>
      <c r="C24" s="272" t="s">
        <v>898</v>
      </c>
      <c r="D24" s="269" t="s">
        <v>924</v>
      </c>
      <c r="E24" s="270">
        <v>11000</v>
      </c>
      <c r="F24" s="270">
        <v>23200</v>
      </c>
      <c r="G24" s="270">
        <v>11000</v>
      </c>
      <c r="H24" s="270">
        <v>23200</v>
      </c>
      <c r="I24" s="270">
        <v>0</v>
      </c>
      <c r="J24" s="271">
        <v>0</v>
      </c>
    </row>
    <row r="25" spans="1:10">
      <c r="A25" s="268" t="s">
        <v>921</v>
      </c>
      <c r="B25" s="272" t="s">
        <v>925</v>
      </c>
      <c r="C25" s="272" t="s">
        <v>893</v>
      </c>
      <c r="D25" s="269" t="s">
        <v>926</v>
      </c>
      <c r="E25" s="270">
        <v>508388</v>
      </c>
      <c r="F25" s="270">
        <v>2024876</v>
      </c>
      <c r="G25" s="270">
        <v>508388</v>
      </c>
      <c r="H25" s="270">
        <v>2024876</v>
      </c>
      <c r="I25" s="270">
        <v>0</v>
      </c>
      <c r="J25" s="271">
        <v>0</v>
      </c>
    </row>
    <row r="26" spans="1:10">
      <c r="A26" s="268" t="s">
        <v>921</v>
      </c>
      <c r="B26" s="272" t="s">
        <v>925</v>
      </c>
      <c r="C26" s="272" t="s">
        <v>925</v>
      </c>
      <c r="D26" s="269" t="s">
        <v>927</v>
      </c>
      <c r="E26" s="270">
        <v>2300</v>
      </c>
      <c r="F26" s="270">
        <v>7200</v>
      </c>
      <c r="G26" s="270">
        <v>2300</v>
      </c>
      <c r="H26" s="270">
        <v>7200</v>
      </c>
      <c r="I26" s="270">
        <v>0</v>
      </c>
      <c r="J26" s="271">
        <v>0</v>
      </c>
    </row>
    <row r="27" spans="1:10">
      <c r="A27" s="268" t="s">
        <v>921</v>
      </c>
      <c r="B27" s="272" t="s">
        <v>925</v>
      </c>
      <c r="C27" s="272" t="s">
        <v>928</v>
      </c>
      <c r="D27" s="269" t="s">
        <v>929</v>
      </c>
      <c r="E27" s="270">
        <v>501000</v>
      </c>
      <c r="F27" s="270">
        <v>1987784</v>
      </c>
      <c r="G27" s="270">
        <v>501000</v>
      </c>
      <c r="H27" s="270">
        <v>1987784</v>
      </c>
      <c r="I27" s="270">
        <v>0</v>
      </c>
      <c r="J27" s="271">
        <v>0</v>
      </c>
    </row>
    <row r="28" spans="1:10">
      <c r="A28" s="268" t="s">
        <v>921</v>
      </c>
      <c r="B28" s="272" t="s">
        <v>925</v>
      </c>
      <c r="C28" s="272" t="s">
        <v>930</v>
      </c>
      <c r="D28" s="269" t="s">
        <v>931</v>
      </c>
      <c r="E28" s="270">
        <v>5088</v>
      </c>
      <c r="F28" s="270">
        <v>29892</v>
      </c>
      <c r="G28" s="270">
        <v>5088</v>
      </c>
      <c r="H28" s="270">
        <v>29892</v>
      </c>
      <c r="I28" s="270">
        <v>0</v>
      </c>
      <c r="J28" s="271">
        <v>0</v>
      </c>
    </row>
    <row r="29" spans="1:10">
      <c r="A29" s="268" t="s">
        <v>932</v>
      </c>
      <c r="B29" s="272" t="s">
        <v>893</v>
      </c>
      <c r="C29" s="272" t="s">
        <v>893</v>
      </c>
      <c r="D29" s="269" t="s">
        <v>933</v>
      </c>
      <c r="E29" s="270">
        <v>26860</v>
      </c>
      <c r="F29" s="270">
        <v>409913</v>
      </c>
      <c r="G29" s="270">
        <v>26860</v>
      </c>
      <c r="H29" s="270">
        <v>409913</v>
      </c>
      <c r="I29" s="270">
        <v>0</v>
      </c>
      <c r="J29" s="271">
        <v>0</v>
      </c>
    </row>
    <row r="30" spans="1:10">
      <c r="A30" s="268" t="s">
        <v>932</v>
      </c>
      <c r="B30" s="272" t="s">
        <v>896</v>
      </c>
      <c r="C30" s="272" t="s">
        <v>893</v>
      </c>
      <c r="D30" s="269" t="s">
        <v>934</v>
      </c>
      <c r="E30" s="270">
        <v>26860</v>
      </c>
      <c r="F30" s="270">
        <v>360352</v>
      </c>
      <c r="G30" s="270">
        <v>26860</v>
      </c>
      <c r="H30" s="270">
        <v>360352</v>
      </c>
      <c r="I30" s="270">
        <v>0</v>
      </c>
      <c r="J30" s="271">
        <v>0</v>
      </c>
    </row>
    <row r="31" spans="1:10">
      <c r="A31" s="268" t="s">
        <v>932</v>
      </c>
      <c r="B31" s="272" t="s">
        <v>896</v>
      </c>
      <c r="C31" s="272" t="s">
        <v>896</v>
      </c>
      <c r="D31" s="269" t="s">
        <v>935</v>
      </c>
      <c r="E31" s="270">
        <v>0</v>
      </c>
      <c r="F31" s="270">
        <v>27000</v>
      </c>
      <c r="G31" s="270">
        <v>0</v>
      </c>
      <c r="H31" s="270">
        <v>27000</v>
      </c>
      <c r="I31" s="270">
        <v>0</v>
      </c>
      <c r="J31" s="271">
        <v>0</v>
      </c>
    </row>
    <row r="32" spans="1:10">
      <c r="A32" s="268" t="s">
        <v>932</v>
      </c>
      <c r="B32" s="272" t="s">
        <v>896</v>
      </c>
      <c r="C32" s="272" t="s">
        <v>898</v>
      </c>
      <c r="D32" s="269" t="s">
        <v>936</v>
      </c>
      <c r="E32" s="270">
        <v>0</v>
      </c>
      <c r="F32" s="270">
        <v>3472</v>
      </c>
      <c r="G32" s="270">
        <v>0</v>
      </c>
      <c r="H32" s="270">
        <v>3472</v>
      </c>
      <c r="I32" s="270">
        <v>0</v>
      </c>
      <c r="J32" s="271">
        <v>0</v>
      </c>
    </row>
    <row r="33" spans="1:10">
      <c r="A33" s="268" t="s">
        <v>932</v>
      </c>
      <c r="B33" s="272" t="s">
        <v>896</v>
      </c>
      <c r="C33" s="272" t="s">
        <v>925</v>
      </c>
      <c r="D33" s="269" t="s">
        <v>937</v>
      </c>
      <c r="E33" s="270">
        <v>26860</v>
      </c>
      <c r="F33" s="270">
        <v>329880</v>
      </c>
      <c r="G33" s="270">
        <v>26860</v>
      </c>
      <c r="H33" s="270">
        <v>329880</v>
      </c>
      <c r="I33" s="270">
        <v>0</v>
      </c>
      <c r="J33" s="271">
        <v>0</v>
      </c>
    </row>
    <row r="34" spans="1:10">
      <c r="A34" s="268" t="s">
        <v>932</v>
      </c>
      <c r="B34" s="272" t="s">
        <v>921</v>
      </c>
      <c r="C34" s="272" t="s">
        <v>893</v>
      </c>
      <c r="D34" s="269" t="s">
        <v>938</v>
      </c>
      <c r="E34" s="270">
        <v>0</v>
      </c>
      <c r="F34" s="270">
        <v>49561</v>
      </c>
      <c r="G34" s="270">
        <v>0</v>
      </c>
      <c r="H34" s="270">
        <v>49561</v>
      </c>
      <c r="I34" s="270">
        <v>0</v>
      </c>
      <c r="J34" s="271">
        <v>0</v>
      </c>
    </row>
    <row r="35" spans="1:10">
      <c r="A35" s="268" t="s">
        <v>932</v>
      </c>
      <c r="B35" s="272" t="s">
        <v>921</v>
      </c>
      <c r="C35" s="272" t="s">
        <v>896</v>
      </c>
      <c r="D35" s="269" t="s">
        <v>939</v>
      </c>
      <c r="E35" s="270">
        <v>0</v>
      </c>
      <c r="F35" s="270">
        <v>49561</v>
      </c>
      <c r="G35" s="270">
        <v>0</v>
      </c>
      <c r="H35" s="270">
        <v>49561</v>
      </c>
      <c r="I35" s="270">
        <v>0</v>
      </c>
      <c r="J35" s="271">
        <v>0</v>
      </c>
    </row>
    <row r="36" spans="1:10">
      <c r="A36" s="268" t="s">
        <v>940</v>
      </c>
      <c r="B36" s="272" t="s">
        <v>893</v>
      </c>
      <c r="C36" s="272" t="s">
        <v>893</v>
      </c>
      <c r="D36" s="269" t="s">
        <v>941</v>
      </c>
      <c r="E36" s="270">
        <v>513988</v>
      </c>
      <c r="F36" s="270">
        <v>17004780</v>
      </c>
      <c r="G36" s="270">
        <v>349500</v>
      </c>
      <c r="H36" s="270">
        <v>13177250</v>
      </c>
      <c r="I36" s="270">
        <v>164488</v>
      </c>
      <c r="J36" s="271">
        <v>3827530</v>
      </c>
    </row>
    <row r="37" spans="1:10">
      <c r="A37" s="268" t="s">
        <v>940</v>
      </c>
      <c r="B37" s="272" t="s">
        <v>896</v>
      </c>
      <c r="C37" s="272" t="s">
        <v>893</v>
      </c>
      <c r="D37" s="269" t="s">
        <v>942</v>
      </c>
      <c r="E37" s="270">
        <v>513988</v>
      </c>
      <c r="F37" s="270">
        <v>17004780</v>
      </c>
      <c r="G37" s="270">
        <v>349500</v>
      </c>
      <c r="H37" s="270">
        <v>13177250</v>
      </c>
      <c r="I37" s="270">
        <v>164488</v>
      </c>
      <c r="J37" s="271">
        <v>3827530</v>
      </c>
    </row>
    <row r="38" spans="1:10">
      <c r="A38" s="268" t="s">
        <v>940</v>
      </c>
      <c r="B38" s="272" t="s">
        <v>896</v>
      </c>
      <c r="C38" s="272" t="s">
        <v>896</v>
      </c>
      <c r="D38" s="269" t="s">
        <v>943</v>
      </c>
      <c r="E38" s="270">
        <v>0</v>
      </c>
      <c r="F38" s="270">
        <v>1060550</v>
      </c>
      <c r="G38" s="270">
        <v>0</v>
      </c>
      <c r="H38" s="270">
        <v>1060550</v>
      </c>
      <c r="I38" s="270">
        <v>0</v>
      </c>
      <c r="J38" s="271">
        <v>0</v>
      </c>
    </row>
    <row r="39" spans="1:10">
      <c r="A39" s="268" t="s">
        <v>940</v>
      </c>
      <c r="B39" s="272" t="s">
        <v>896</v>
      </c>
      <c r="C39" s="272" t="s">
        <v>898</v>
      </c>
      <c r="D39" s="269" t="s">
        <v>944</v>
      </c>
      <c r="E39" s="270">
        <v>513988</v>
      </c>
      <c r="F39" s="270">
        <v>15944230</v>
      </c>
      <c r="G39" s="270">
        <v>349500</v>
      </c>
      <c r="H39" s="270">
        <v>12116700</v>
      </c>
      <c r="I39" s="270">
        <v>164488</v>
      </c>
      <c r="J39" s="271">
        <v>3827530</v>
      </c>
    </row>
    <row r="40" spans="1:10">
      <c r="A40" s="268" t="s">
        <v>945</v>
      </c>
      <c r="B40" s="272" t="s">
        <v>893</v>
      </c>
      <c r="C40" s="272" t="s">
        <v>893</v>
      </c>
      <c r="D40" s="269" t="s">
        <v>946</v>
      </c>
      <c r="E40" s="270">
        <v>26000</v>
      </c>
      <c r="F40" s="270">
        <v>27000</v>
      </c>
      <c r="G40" s="270">
        <v>26000</v>
      </c>
      <c r="H40" s="270">
        <v>27000</v>
      </c>
      <c r="I40" s="270">
        <v>0</v>
      </c>
      <c r="J40" s="271">
        <v>0</v>
      </c>
    </row>
    <row r="41" spans="1:10">
      <c r="A41" s="268" t="s">
        <v>945</v>
      </c>
      <c r="B41" s="272" t="s">
        <v>896</v>
      </c>
      <c r="C41" s="272" t="s">
        <v>893</v>
      </c>
      <c r="D41" s="269" t="s">
        <v>947</v>
      </c>
      <c r="E41" s="270">
        <v>26000</v>
      </c>
      <c r="F41" s="270">
        <v>27000</v>
      </c>
      <c r="G41" s="270">
        <v>26000</v>
      </c>
      <c r="H41" s="270">
        <v>27000</v>
      </c>
      <c r="I41" s="270">
        <v>0</v>
      </c>
      <c r="J41" s="271">
        <v>0</v>
      </c>
    </row>
    <row r="42" spans="1:10">
      <c r="A42" s="268" t="s">
        <v>945</v>
      </c>
      <c r="B42" s="272" t="s">
        <v>896</v>
      </c>
      <c r="C42" s="272" t="s">
        <v>896</v>
      </c>
      <c r="D42" s="269" t="s">
        <v>948</v>
      </c>
      <c r="E42" s="270">
        <v>26000</v>
      </c>
      <c r="F42" s="270">
        <v>27000</v>
      </c>
      <c r="G42" s="270">
        <v>26000</v>
      </c>
      <c r="H42" s="270">
        <v>27000</v>
      </c>
      <c r="I42" s="270">
        <v>0</v>
      </c>
      <c r="J42" s="271">
        <v>0</v>
      </c>
    </row>
    <row r="43" spans="1:10">
      <c r="A43" s="268" t="s">
        <v>949</v>
      </c>
      <c r="B43" s="272" t="s">
        <v>893</v>
      </c>
      <c r="C43" s="272" t="s">
        <v>893</v>
      </c>
      <c r="D43" s="269" t="s">
        <v>950</v>
      </c>
      <c r="E43" s="270">
        <v>61450</v>
      </c>
      <c r="F43" s="270">
        <v>83929</v>
      </c>
      <c r="G43" s="270">
        <v>61450</v>
      </c>
      <c r="H43" s="270">
        <v>83929</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61450</v>
      </c>
      <c r="F46" s="270">
        <v>83929</v>
      </c>
      <c r="G46" s="270">
        <v>61450</v>
      </c>
      <c r="H46" s="270">
        <v>83929</v>
      </c>
      <c r="I46" s="270">
        <v>0</v>
      </c>
      <c r="J46" s="271">
        <v>0</v>
      </c>
    </row>
    <row r="47" spans="1:10">
      <c r="A47" s="268" t="s">
        <v>949</v>
      </c>
      <c r="B47" s="272" t="s">
        <v>898</v>
      </c>
      <c r="C47" s="272" t="s">
        <v>917</v>
      </c>
      <c r="D47" s="269" t="s">
        <v>954</v>
      </c>
      <c r="E47" s="270">
        <v>38178</v>
      </c>
      <c r="F47" s="270">
        <v>38178</v>
      </c>
      <c r="G47" s="270">
        <v>38178</v>
      </c>
      <c r="H47" s="270">
        <v>38178</v>
      </c>
      <c r="I47" s="270">
        <v>0</v>
      </c>
      <c r="J47" s="271">
        <v>0</v>
      </c>
    </row>
    <row r="48" spans="1:10">
      <c r="A48" s="268" t="s">
        <v>949</v>
      </c>
      <c r="B48" s="272" t="s">
        <v>898</v>
      </c>
      <c r="C48" s="272" t="s">
        <v>945</v>
      </c>
      <c r="D48" s="269" t="s">
        <v>955</v>
      </c>
      <c r="E48" s="270">
        <v>23272</v>
      </c>
      <c r="F48" s="270">
        <v>45751</v>
      </c>
      <c r="G48" s="270">
        <v>23272</v>
      </c>
      <c r="H48" s="270">
        <v>45751</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0</v>
      </c>
      <c r="F50" s="270">
        <v>-100445</v>
      </c>
      <c r="G50" s="270">
        <v>0</v>
      </c>
      <c r="H50" s="270">
        <v>-100445</v>
      </c>
      <c r="I50" s="270">
        <v>0</v>
      </c>
      <c r="J50" s="271">
        <v>0</v>
      </c>
    </row>
    <row r="51" spans="1:10">
      <c r="A51" s="268" t="s">
        <v>893</v>
      </c>
      <c r="B51" s="272" t="s">
        <v>893</v>
      </c>
      <c r="C51" s="272" t="s">
        <v>893</v>
      </c>
      <c r="D51" s="269" t="s">
        <v>958</v>
      </c>
      <c r="E51" s="270">
        <v>0</v>
      </c>
      <c r="F51" s="270">
        <v>-100445</v>
      </c>
      <c r="G51" s="270">
        <v>0</v>
      </c>
      <c r="H51" s="270">
        <v>-100445</v>
      </c>
      <c r="I51" s="270">
        <v>0</v>
      </c>
      <c r="J51" s="271">
        <v>0</v>
      </c>
    </row>
    <row r="52" spans="1:10">
      <c r="A52" s="268" t="s">
        <v>893</v>
      </c>
      <c r="B52" s="272" t="s">
        <v>893</v>
      </c>
      <c r="C52" s="272" t="s">
        <v>893</v>
      </c>
      <c r="D52" s="269" t="s">
        <v>959</v>
      </c>
      <c r="E52" s="270">
        <v>13695928</v>
      </c>
      <c r="F52" s="270">
        <v>75618402</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500CCAC1-02CA-4657-B500-AB50B7737C1D}"/>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&amp;"標楷體,標準"中華民國113年03月(113年度)&amp;L&amp;R&amp;"標楷體,標準"&amp;10第&amp;P頁/共&amp;N頁&amp;"新細明體,標準"&amp;12
&amp;"標楷體,標準"編制機關:太麻里鄉公所
表    號:&amp;10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DACC9-14BC-42B9-B039-2D77DD37CF44}">
  <sheetPr>
    <tabColor theme="0" tint="-4.9989318521683403E-2"/>
  </sheetPr>
  <dimension ref="A1:B34"/>
  <sheetViews>
    <sheetView topLeftCell="A19" workbookViewId="0"/>
  </sheetViews>
  <sheetFormatPr defaultRowHeight="16.5"/>
  <cols>
    <col min="1" max="1" width="93.625" style="100" customWidth="1"/>
    <col min="2" max="16384" width="9" style="100"/>
  </cols>
  <sheetData>
    <row r="1" spans="1:2" ht="19.5">
      <c r="A1" s="99" t="s">
        <v>187</v>
      </c>
      <c r="B1" s="78" t="s">
        <v>13</v>
      </c>
    </row>
    <row r="2" spans="1:2" ht="19.5">
      <c r="A2" s="110" t="s">
        <v>171</v>
      </c>
    </row>
    <row r="3" spans="1:2" ht="19.5">
      <c r="A3" s="110" t="s">
        <v>172</v>
      </c>
    </row>
    <row r="4" spans="1:2" ht="19.5">
      <c r="A4" s="111" t="s">
        <v>15</v>
      </c>
    </row>
    <row r="5" spans="1:2" ht="19.5">
      <c r="A5" s="118" t="s">
        <v>103</v>
      </c>
    </row>
    <row r="6" spans="1:2" ht="19.5">
      <c r="A6" s="118" t="s">
        <v>188</v>
      </c>
    </row>
    <row r="7" spans="1:2" ht="19.5">
      <c r="A7" s="117" t="s">
        <v>35</v>
      </c>
    </row>
    <row r="8" spans="1:2" ht="19.5">
      <c r="A8" s="117" t="s">
        <v>16</v>
      </c>
    </row>
    <row r="9" spans="1:2" ht="19.5">
      <c r="A9" s="117" t="s">
        <v>36</v>
      </c>
    </row>
    <row r="10" spans="1:2" ht="19.5">
      <c r="A10" s="119" t="s">
        <v>17</v>
      </c>
    </row>
    <row r="11" spans="1:2" ht="19.5">
      <c r="A11" s="118" t="s">
        <v>189</v>
      </c>
    </row>
    <row r="12" spans="1:2" ht="78">
      <c r="A12" s="120" t="s">
        <v>101</v>
      </c>
    </row>
    <row r="13" spans="1:2" ht="19.5">
      <c r="A13" s="102" t="s">
        <v>173</v>
      </c>
    </row>
    <row r="14" spans="1:2" ht="56.25">
      <c r="A14" s="104" t="s">
        <v>174</v>
      </c>
    </row>
    <row r="15" spans="1:2" ht="19.5">
      <c r="A15" s="105" t="s">
        <v>175</v>
      </c>
    </row>
    <row r="16" spans="1:2" ht="19.5">
      <c r="A16" s="103" t="s">
        <v>19</v>
      </c>
    </row>
    <row r="17" spans="1:1" ht="39">
      <c r="A17" s="105" t="s">
        <v>176</v>
      </c>
    </row>
    <row r="18" spans="1:1" ht="39">
      <c r="A18" s="105" t="s">
        <v>177</v>
      </c>
    </row>
    <row r="19" spans="1:1" ht="39">
      <c r="A19" s="105" t="s">
        <v>178</v>
      </c>
    </row>
    <row r="20" spans="1:1" ht="19.5">
      <c r="A20" s="105" t="s">
        <v>179</v>
      </c>
    </row>
    <row r="21" spans="1:1" ht="19.5">
      <c r="A21" s="115" t="s">
        <v>180</v>
      </c>
    </row>
    <row r="22" spans="1:1" ht="19.5">
      <c r="A22" s="115" t="s">
        <v>181</v>
      </c>
    </row>
    <row r="23" spans="1:1" ht="19.5">
      <c r="A23" s="115" t="s">
        <v>182</v>
      </c>
    </row>
    <row r="24" spans="1:1" ht="19.5">
      <c r="A24" s="115" t="s">
        <v>183</v>
      </c>
    </row>
    <row r="25" spans="1:1" ht="19.5">
      <c r="A25" s="115" t="s">
        <v>93</v>
      </c>
    </row>
    <row r="26" spans="1:1" ht="19.5">
      <c r="A26" s="115" t="s">
        <v>21</v>
      </c>
    </row>
    <row r="27" spans="1:1" ht="19.5">
      <c r="A27" s="114" t="s">
        <v>22</v>
      </c>
    </row>
    <row r="28" spans="1:1" ht="39">
      <c r="A28" s="115" t="s">
        <v>184</v>
      </c>
    </row>
    <row r="29" spans="1:1" ht="39">
      <c r="A29" s="115" t="s">
        <v>185</v>
      </c>
    </row>
    <row r="30" spans="1:1" ht="19.5">
      <c r="A30" s="114" t="s">
        <v>23</v>
      </c>
    </row>
    <row r="31" spans="1:1" ht="39">
      <c r="A31" s="115" t="s">
        <v>186</v>
      </c>
    </row>
    <row r="32" spans="1:1" ht="19.5">
      <c r="A32" s="115" t="s">
        <v>145</v>
      </c>
    </row>
    <row r="33" spans="1:1" ht="39">
      <c r="A33" s="107" t="s">
        <v>97</v>
      </c>
    </row>
    <row r="34" spans="1:1" ht="20.25" thickBot="1">
      <c r="A34" s="108" t="s">
        <v>25</v>
      </c>
    </row>
  </sheetData>
  <phoneticPr fontId="44" type="noConversion"/>
  <hyperlinks>
    <hyperlink ref="B1" location="預告統計資料發布時間表!A1" display="回發布時間表" xr:uid="{A9DDBDAF-7EC2-4229-A0D5-2BF57371B7C4}"/>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F738-A012-4BBD-A254-288B39E72917}">
  <dimension ref="A1:K88"/>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15221155</v>
      </c>
      <c r="F3" s="270">
        <v>53254842</v>
      </c>
      <c r="G3" s="270">
        <v>12824845</v>
      </c>
      <c r="H3" s="270">
        <v>47308050</v>
      </c>
      <c r="I3" s="270">
        <v>2396310</v>
      </c>
      <c r="J3" s="271">
        <v>5946792</v>
      </c>
    </row>
    <row r="4" spans="1:11">
      <c r="A4" s="268" t="s">
        <v>893</v>
      </c>
      <c r="B4" s="272" t="s">
        <v>893</v>
      </c>
      <c r="C4" s="272" t="s">
        <v>893</v>
      </c>
      <c r="D4" s="269" t="s">
        <v>895</v>
      </c>
      <c r="E4" s="270">
        <v>9336879</v>
      </c>
      <c r="F4" s="270">
        <v>42922541</v>
      </c>
      <c r="G4" s="270">
        <v>9226964</v>
      </c>
      <c r="H4" s="270">
        <v>42615336</v>
      </c>
      <c r="I4" s="270">
        <v>109915</v>
      </c>
      <c r="J4" s="271">
        <v>307205</v>
      </c>
    </row>
    <row r="5" spans="1:11" ht="16.149999999999999" customHeight="1">
      <c r="A5" s="268" t="s">
        <v>896</v>
      </c>
      <c r="B5" s="272" t="s">
        <v>893</v>
      </c>
      <c r="C5" s="272" t="s">
        <v>893</v>
      </c>
      <c r="D5" s="269" t="s">
        <v>962</v>
      </c>
      <c r="E5" s="270">
        <v>5048574</v>
      </c>
      <c r="F5" s="270">
        <v>26361974</v>
      </c>
      <c r="G5" s="270">
        <v>5028414</v>
      </c>
      <c r="H5" s="270">
        <v>26144524</v>
      </c>
      <c r="I5" s="270">
        <v>20160</v>
      </c>
      <c r="J5" s="271">
        <v>217450</v>
      </c>
    </row>
    <row r="6" spans="1:11">
      <c r="A6" s="268" t="s">
        <v>896</v>
      </c>
      <c r="B6" s="272" t="s">
        <v>963</v>
      </c>
      <c r="C6" s="272" t="s">
        <v>893</v>
      </c>
      <c r="D6" s="269" t="s">
        <v>964</v>
      </c>
      <c r="E6" s="270">
        <v>1707117</v>
      </c>
      <c r="F6" s="270">
        <v>7897921</v>
      </c>
      <c r="G6" s="270">
        <v>1686957</v>
      </c>
      <c r="H6" s="270">
        <v>7700971</v>
      </c>
      <c r="I6" s="270">
        <v>20160</v>
      </c>
      <c r="J6" s="271">
        <v>196950</v>
      </c>
    </row>
    <row r="7" spans="1:11">
      <c r="A7" s="268" t="s">
        <v>896</v>
      </c>
      <c r="B7" s="272" t="s">
        <v>963</v>
      </c>
      <c r="C7" s="272" t="s">
        <v>896</v>
      </c>
      <c r="D7" s="269" t="s">
        <v>965</v>
      </c>
      <c r="E7" s="270">
        <v>1563702</v>
      </c>
      <c r="F7" s="270">
        <v>7323643</v>
      </c>
      <c r="G7" s="270">
        <v>1543542</v>
      </c>
      <c r="H7" s="270">
        <v>7126693</v>
      </c>
      <c r="I7" s="270">
        <v>20160</v>
      </c>
      <c r="J7" s="271">
        <v>196950</v>
      </c>
    </row>
    <row r="8" spans="1:11">
      <c r="A8" s="268" t="s">
        <v>896</v>
      </c>
      <c r="B8" s="272" t="s">
        <v>963</v>
      </c>
      <c r="C8" s="272" t="s">
        <v>898</v>
      </c>
      <c r="D8" s="269" t="s">
        <v>966</v>
      </c>
      <c r="E8" s="270">
        <v>39455</v>
      </c>
      <c r="F8" s="270">
        <v>165750</v>
      </c>
      <c r="G8" s="270">
        <v>39455</v>
      </c>
      <c r="H8" s="270">
        <v>165750</v>
      </c>
      <c r="I8" s="270">
        <v>0</v>
      </c>
      <c r="J8" s="271">
        <v>0</v>
      </c>
    </row>
    <row r="9" spans="1:11">
      <c r="A9" s="268" t="s">
        <v>896</v>
      </c>
      <c r="B9" s="272" t="s">
        <v>963</v>
      </c>
      <c r="C9" s="272" t="s">
        <v>925</v>
      </c>
      <c r="D9" s="269" t="s">
        <v>967</v>
      </c>
      <c r="E9" s="270">
        <v>94212</v>
      </c>
      <c r="F9" s="270">
        <v>357956</v>
      </c>
      <c r="G9" s="270">
        <v>94212</v>
      </c>
      <c r="H9" s="270">
        <v>357956</v>
      </c>
      <c r="I9" s="270">
        <v>0</v>
      </c>
      <c r="J9" s="271">
        <v>0</v>
      </c>
    </row>
    <row r="10" spans="1:11">
      <c r="A10" s="268" t="s">
        <v>896</v>
      </c>
      <c r="B10" s="272" t="s">
        <v>963</v>
      </c>
      <c r="C10" s="272" t="s">
        <v>921</v>
      </c>
      <c r="D10" s="269" t="s">
        <v>968</v>
      </c>
      <c r="E10" s="270">
        <v>9748</v>
      </c>
      <c r="F10" s="270">
        <v>50572</v>
      </c>
      <c r="G10" s="270">
        <v>9748</v>
      </c>
      <c r="H10" s="270">
        <v>50572</v>
      </c>
      <c r="I10" s="270">
        <v>0</v>
      </c>
      <c r="J10" s="271">
        <v>0</v>
      </c>
    </row>
    <row r="11" spans="1:11">
      <c r="A11" s="268" t="s">
        <v>896</v>
      </c>
      <c r="B11" s="272" t="s">
        <v>969</v>
      </c>
      <c r="C11" s="272" t="s">
        <v>893</v>
      </c>
      <c r="D11" s="269" t="s">
        <v>970</v>
      </c>
      <c r="E11" s="270">
        <v>1512000</v>
      </c>
      <c r="F11" s="270">
        <v>9480000</v>
      </c>
      <c r="G11" s="270">
        <v>1512000</v>
      </c>
      <c r="H11" s="270">
        <v>9480000</v>
      </c>
      <c r="I11" s="270">
        <v>0</v>
      </c>
      <c r="J11" s="271">
        <v>0</v>
      </c>
    </row>
    <row r="12" spans="1:11">
      <c r="A12" s="268" t="s">
        <v>896</v>
      </c>
      <c r="B12" s="272" t="s">
        <v>969</v>
      </c>
      <c r="C12" s="272" t="s">
        <v>896</v>
      </c>
      <c r="D12" s="269" t="s">
        <v>965</v>
      </c>
      <c r="E12" s="270">
        <v>445000</v>
      </c>
      <c r="F12" s="270">
        <v>4229000</v>
      </c>
      <c r="G12" s="270">
        <v>445000</v>
      </c>
      <c r="H12" s="270">
        <v>4229000</v>
      </c>
      <c r="I12" s="270">
        <v>0</v>
      </c>
      <c r="J12" s="271">
        <v>0</v>
      </c>
    </row>
    <row r="13" spans="1:11">
      <c r="A13" s="268" t="s">
        <v>896</v>
      </c>
      <c r="B13" s="272" t="s">
        <v>969</v>
      </c>
      <c r="C13" s="272" t="s">
        <v>898</v>
      </c>
      <c r="D13" s="269" t="s">
        <v>971</v>
      </c>
      <c r="E13" s="270">
        <v>1067000</v>
      </c>
      <c r="F13" s="270">
        <v>5251000</v>
      </c>
      <c r="G13" s="270">
        <v>1067000</v>
      </c>
      <c r="H13" s="270">
        <v>5251000</v>
      </c>
      <c r="I13" s="270">
        <v>0</v>
      </c>
      <c r="J13" s="271">
        <v>0</v>
      </c>
    </row>
    <row r="14" spans="1:11">
      <c r="A14" s="268" t="s">
        <v>896</v>
      </c>
      <c r="B14" s="272" t="s">
        <v>972</v>
      </c>
      <c r="C14" s="272" t="s">
        <v>893</v>
      </c>
      <c r="D14" s="269" t="s">
        <v>973</v>
      </c>
      <c r="E14" s="270">
        <v>1821092</v>
      </c>
      <c r="F14" s="270">
        <v>8969188</v>
      </c>
      <c r="G14" s="270">
        <v>1821092</v>
      </c>
      <c r="H14" s="270">
        <v>8948688</v>
      </c>
      <c r="I14" s="270">
        <v>0</v>
      </c>
      <c r="J14" s="271">
        <v>20500</v>
      </c>
    </row>
    <row r="15" spans="1:11">
      <c r="A15" s="268" t="s">
        <v>896</v>
      </c>
      <c r="B15" s="272" t="s">
        <v>972</v>
      </c>
      <c r="C15" s="272" t="s">
        <v>898</v>
      </c>
      <c r="D15" s="269" t="s">
        <v>974</v>
      </c>
      <c r="E15" s="270">
        <v>1238558</v>
      </c>
      <c r="F15" s="270">
        <v>7290426</v>
      </c>
      <c r="G15" s="270">
        <v>1238558</v>
      </c>
      <c r="H15" s="270">
        <v>7290426</v>
      </c>
      <c r="I15" s="270">
        <v>0</v>
      </c>
      <c r="J15" s="271">
        <v>0</v>
      </c>
    </row>
    <row r="16" spans="1:11">
      <c r="A16" s="268" t="s">
        <v>896</v>
      </c>
      <c r="B16" s="272" t="s">
        <v>972</v>
      </c>
      <c r="C16" s="272" t="s">
        <v>925</v>
      </c>
      <c r="D16" s="269" t="s">
        <v>975</v>
      </c>
      <c r="E16" s="270">
        <v>1714</v>
      </c>
      <c r="F16" s="270">
        <v>6994</v>
      </c>
      <c r="G16" s="270">
        <v>1714</v>
      </c>
      <c r="H16" s="270">
        <v>6994</v>
      </c>
      <c r="I16" s="270">
        <v>0</v>
      </c>
      <c r="J16" s="271">
        <v>0</v>
      </c>
    </row>
    <row r="17" spans="1:10">
      <c r="A17" s="268" t="s">
        <v>896</v>
      </c>
      <c r="B17" s="272" t="s">
        <v>972</v>
      </c>
      <c r="C17" s="272" t="s">
        <v>917</v>
      </c>
      <c r="D17" s="269" t="s">
        <v>976</v>
      </c>
      <c r="E17" s="270">
        <v>143177</v>
      </c>
      <c r="F17" s="270">
        <v>415564</v>
      </c>
      <c r="G17" s="270">
        <v>143177</v>
      </c>
      <c r="H17" s="270">
        <v>415564</v>
      </c>
      <c r="I17" s="270">
        <v>0</v>
      </c>
      <c r="J17" s="271">
        <v>0</v>
      </c>
    </row>
    <row r="18" spans="1:10">
      <c r="A18" s="268" t="s">
        <v>896</v>
      </c>
      <c r="B18" s="272" t="s">
        <v>972</v>
      </c>
      <c r="C18" s="272" t="s">
        <v>921</v>
      </c>
      <c r="D18" s="269" t="s">
        <v>977</v>
      </c>
      <c r="E18" s="270">
        <v>246888</v>
      </c>
      <c r="F18" s="270">
        <v>879045</v>
      </c>
      <c r="G18" s="270">
        <v>246888</v>
      </c>
      <c r="H18" s="270">
        <v>858545</v>
      </c>
      <c r="I18" s="270">
        <v>0</v>
      </c>
      <c r="J18" s="271">
        <v>20500</v>
      </c>
    </row>
    <row r="19" spans="1:10">
      <c r="A19" s="268" t="s">
        <v>896</v>
      </c>
      <c r="B19" s="272" t="s">
        <v>972</v>
      </c>
      <c r="C19" s="272" t="s">
        <v>928</v>
      </c>
      <c r="D19" s="269" t="s">
        <v>978</v>
      </c>
      <c r="E19" s="270">
        <v>190755</v>
      </c>
      <c r="F19" s="270">
        <v>377159</v>
      </c>
      <c r="G19" s="270">
        <v>190755</v>
      </c>
      <c r="H19" s="270">
        <v>377159</v>
      </c>
      <c r="I19" s="270">
        <v>0</v>
      </c>
      <c r="J19" s="271">
        <v>0</v>
      </c>
    </row>
    <row r="20" spans="1:10">
      <c r="A20" s="268" t="s">
        <v>896</v>
      </c>
      <c r="B20" s="272" t="s">
        <v>979</v>
      </c>
      <c r="C20" s="272" t="s">
        <v>893</v>
      </c>
      <c r="D20" s="269" t="s">
        <v>980</v>
      </c>
      <c r="E20" s="270">
        <v>8365</v>
      </c>
      <c r="F20" s="270">
        <v>14865</v>
      </c>
      <c r="G20" s="270">
        <v>8365</v>
      </c>
      <c r="H20" s="270">
        <v>14865</v>
      </c>
      <c r="I20" s="270">
        <v>0</v>
      </c>
      <c r="J20" s="271">
        <v>0</v>
      </c>
    </row>
    <row r="21" spans="1:10">
      <c r="A21" s="268" t="s">
        <v>896</v>
      </c>
      <c r="B21" s="272" t="s">
        <v>979</v>
      </c>
      <c r="C21" s="272" t="s">
        <v>898</v>
      </c>
      <c r="D21" s="269" t="s">
        <v>981</v>
      </c>
      <c r="E21" s="270">
        <v>8365</v>
      </c>
      <c r="F21" s="270">
        <v>14865</v>
      </c>
      <c r="G21" s="270">
        <v>8365</v>
      </c>
      <c r="H21" s="270">
        <v>14865</v>
      </c>
      <c r="I21" s="270">
        <v>0</v>
      </c>
      <c r="J21" s="271">
        <v>0</v>
      </c>
    </row>
    <row r="22" spans="1:10">
      <c r="A22" s="268" t="s">
        <v>898</v>
      </c>
      <c r="B22" s="272" t="s">
        <v>893</v>
      </c>
      <c r="C22" s="272" t="s">
        <v>893</v>
      </c>
      <c r="D22" s="269" t="s">
        <v>982</v>
      </c>
      <c r="E22" s="270">
        <v>968767</v>
      </c>
      <c r="F22" s="270">
        <v>1824139</v>
      </c>
      <c r="G22" s="270">
        <v>968767</v>
      </c>
      <c r="H22" s="270">
        <v>1824139</v>
      </c>
      <c r="I22" s="270">
        <v>0</v>
      </c>
      <c r="J22" s="271">
        <v>0</v>
      </c>
    </row>
    <row r="23" spans="1:10">
      <c r="A23" s="268" t="s">
        <v>898</v>
      </c>
      <c r="B23" s="272" t="s">
        <v>983</v>
      </c>
      <c r="C23" s="272" t="s">
        <v>893</v>
      </c>
      <c r="D23" s="269" t="s">
        <v>984</v>
      </c>
      <c r="E23" s="270">
        <v>921888</v>
      </c>
      <c r="F23" s="270">
        <v>1669117</v>
      </c>
      <c r="G23" s="270">
        <v>921888</v>
      </c>
      <c r="H23" s="270">
        <v>1669117</v>
      </c>
      <c r="I23" s="270">
        <v>0</v>
      </c>
      <c r="J23" s="271">
        <v>0</v>
      </c>
    </row>
    <row r="24" spans="1:10">
      <c r="A24" s="268" t="s">
        <v>898</v>
      </c>
      <c r="B24" s="272" t="s">
        <v>983</v>
      </c>
      <c r="C24" s="272" t="s">
        <v>896</v>
      </c>
      <c r="D24" s="269" t="s">
        <v>965</v>
      </c>
      <c r="E24" s="270">
        <v>702400</v>
      </c>
      <c r="F24" s="270">
        <v>1321846</v>
      </c>
      <c r="G24" s="270">
        <v>702400</v>
      </c>
      <c r="H24" s="270">
        <v>1321846</v>
      </c>
      <c r="I24" s="270">
        <v>0</v>
      </c>
      <c r="J24" s="271">
        <v>0</v>
      </c>
    </row>
    <row r="25" spans="1:10">
      <c r="A25" s="268" t="s">
        <v>898</v>
      </c>
      <c r="B25" s="272" t="s">
        <v>983</v>
      </c>
      <c r="C25" s="272" t="s">
        <v>898</v>
      </c>
      <c r="D25" s="269" t="s">
        <v>985</v>
      </c>
      <c r="E25" s="270">
        <v>419</v>
      </c>
      <c r="F25" s="270">
        <v>419</v>
      </c>
      <c r="G25" s="270">
        <v>419</v>
      </c>
      <c r="H25" s="270">
        <v>419</v>
      </c>
      <c r="I25" s="270">
        <v>0</v>
      </c>
      <c r="J25" s="271">
        <v>0</v>
      </c>
    </row>
    <row r="26" spans="1:10">
      <c r="A26" s="268" t="s">
        <v>898</v>
      </c>
      <c r="B26" s="272" t="s">
        <v>983</v>
      </c>
      <c r="C26" s="272" t="s">
        <v>925</v>
      </c>
      <c r="D26" s="269" t="s">
        <v>986</v>
      </c>
      <c r="E26" s="270">
        <v>219069</v>
      </c>
      <c r="F26" s="270">
        <v>346852</v>
      </c>
      <c r="G26" s="270">
        <v>219069</v>
      </c>
      <c r="H26" s="270">
        <v>346852</v>
      </c>
      <c r="I26" s="270">
        <v>0</v>
      </c>
      <c r="J26" s="271">
        <v>0</v>
      </c>
    </row>
    <row r="27" spans="1:10">
      <c r="A27" s="268" t="s">
        <v>898</v>
      </c>
      <c r="B27" s="272" t="s">
        <v>987</v>
      </c>
      <c r="C27" s="272" t="s">
        <v>893</v>
      </c>
      <c r="D27" s="269" t="s">
        <v>988</v>
      </c>
      <c r="E27" s="270">
        <v>46879</v>
      </c>
      <c r="F27" s="270">
        <v>155022</v>
      </c>
      <c r="G27" s="270">
        <v>46879</v>
      </c>
      <c r="H27" s="270">
        <v>155022</v>
      </c>
      <c r="I27" s="270">
        <v>0</v>
      </c>
      <c r="J27" s="271">
        <v>0</v>
      </c>
    </row>
    <row r="28" spans="1:10">
      <c r="A28" s="268" t="s">
        <v>898</v>
      </c>
      <c r="B28" s="272" t="s">
        <v>987</v>
      </c>
      <c r="C28" s="272" t="s">
        <v>925</v>
      </c>
      <c r="D28" s="269" t="s">
        <v>989</v>
      </c>
      <c r="E28" s="270">
        <v>46879</v>
      </c>
      <c r="F28" s="270">
        <v>155022</v>
      </c>
      <c r="G28" s="270">
        <v>46879</v>
      </c>
      <c r="H28" s="270">
        <v>155022</v>
      </c>
      <c r="I28" s="270">
        <v>0</v>
      </c>
      <c r="J28" s="271">
        <v>0</v>
      </c>
    </row>
    <row r="29" spans="1:10">
      <c r="A29" s="268" t="s">
        <v>925</v>
      </c>
      <c r="B29" s="272" t="s">
        <v>893</v>
      </c>
      <c r="C29" s="272" t="s">
        <v>893</v>
      </c>
      <c r="D29" s="269" t="s">
        <v>990</v>
      </c>
      <c r="E29" s="270">
        <v>1430675</v>
      </c>
      <c r="F29" s="270">
        <v>5939300</v>
      </c>
      <c r="G29" s="270">
        <v>1340920</v>
      </c>
      <c r="H29" s="270">
        <v>5849545</v>
      </c>
      <c r="I29" s="270">
        <v>89755</v>
      </c>
      <c r="J29" s="271">
        <v>89755</v>
      </c>
    </row>
    <row r="30" spans="1:10">
      <c r="A30" s="268" t="s">
        <v>925</v>
      </c>
      <c r="B30" s="272" t="s">
        <v>991</v>
      </c>
      <c r="C30" s="272" t="s">
        <v>893</v>
      </c>
      <c r="D30" s="269" t="s">
        <v>992</v>
      </c>
      <c r="E30" s="270">
        <v>800256</v>
      </c>
      <c r="F30" s="270">
        <v>2893685</v>
      </c>
      <c r="G30" s="270">
        <v>710501</v>
      </c>
      <c r="H30" s="270">
        <v>2803930</v>
      </c>
      <c r="I30" s="270">
        <v>89755</v>
      </c>
      <c r="J30" s="271">
        <v>89755</v>
      </c>
    </row>
    <row r="31" spans="1:10">
      <c r="A31" s="268" t="s">
        <v>925</v>
      </c>
      <c r="B31" s="272" t="s">
        <v>991</v>
      </c>
      <c r="C31" s="272" t="s">
        <v>898</v>
      </c>
      <c r="D31" s="269" t="s">
        <v>993</v>
      </c>
      <c r="E31" s="270">
        <v>800256</v>
      </c>
      <c r="F31" s="270">
        <v>2893685</v>
      </c>
      <c r="G31" s="270">
        <v>710501</v>
      </c>
      <c r="H31" s="270">
        <v>2803930</v>
      </c>
      <c r="I31" s="270">
        <v>89755</v>
      </c>
      <c r="J31" s="271">
        <v>89755</v>
      </c>
    </row>
    <row r="32" spans="1:10">
      <c r="A32" s="268" t="s">
        <v>925</v>
      </c>
      <c r="B32" s="272" t="s">
        <v>994</v>
      </c>
      <c r="C32" s="272" t="s">
        <v>893</v>
      </c>
      <c r="D32" s="269" t="s">
        <v>995</v>
      </c>
      <c r="E32" s="270">
        <v>391774</v>
      </c>
      <c r="F32" s="270">
        <v>1682891</v>
      </c>
      <c r="G32" s="270">
        <v>391774</v>
      </c>
      <c r="H32" s="270">
        <v>1682891</v>
      </c>
      <c r="I32" s="270">
        <v>0</v>
      </c>
      <c r="J32" s="271">
        <v>0</v>
      </c>
    </row>
    <row r="33" spans="1:10">
      <c r="A33" s="268" t="s">
        <v>925</v>
      </c>
      <c r="B33" s="272" t="s">
        <v>994</v>
      </c>
      <c r="C33" s="272" t="s">
        <v>898</v>
      </c>
      <c r="D33" s="269" t="s">
        <v>996</v>
      </c>
      <c r="E33" s="270">
        <v>391774</v>
      </c>
      <c r="F33" s="270">
        <v>1682891</v>
      </c>
      <c r="G33" s="270">
        <v>391774</v>
      </c>
      <c r="H33" s="270">
        <v>1682891</v>
      </c>
      <c r="I33" s="270">
        <v>0</v>
      </c>
      <c r="J33" s="271">
        <v>0</v>
      </c>
    </row>
    <row r="34" spans="1:10">
      <c r="A34" s="268" t="s">
        <v>925</v>
      </c>
      <c r="B34" s="272" t="s">
        <v>997</v>
      </c>
      <c r="C34" s="272" t="s">
        <v>893</v>
      </c>
      <c r="D34" s="269" t="s">
        <v>998</v>
      </c>
      <c r="E34" s="270">
        <v>238645</v>
      </c>
      <c r="F34" s="270">
        <v>1362724</v>
      </c>
      <c r="G34" s="270">
        <v>238645</v>
      </c>
      <c r="H34" s="270">
        <v>1362724</v>
      </c>
      <c r="I34" s="270">
        <v>0</v>
      </c>
      <c r="J34" s="271">
        <v>0</v>
      </c>
    </row>
    <row r="35" spans="1:10">
      <c r="A35" s="268" t="s">
        <v>925</v>
      </c>
      <c r="B35" s="272" t="s">
        <v>997</v>
      </c>
      <c r="C35" s="272" t="s">
        <v>921</v>
      </c>
      <c r="D35" s="269" t="s">
        <v>999</v>
      </c>
      <c r="E35" s="270">
        <v>202935</v>
      </c>
      <c r="F35" s="270">
        <v>1306742</v>
      </c>
      <c r="G35" s="270">
        <v>202935</v>
      </c>
      <c r="H35" s="270">
        <v>1306742</v>
      </c>
      <c r="I35" s="270">
        <v>0</v>
      </c>
      <c r="J35" s="271">
        <v>0</v>
      </c>
    </row>
    <row r="36" spans="1:10">
      <c r="A36" s="268" t="s">
        <v>925</v>
      </c>
      <c r="B36" s="272" t="s">
        <v>997</v>
      </c>
      <c r="C36" s="272" t="s">
        <v>928</v>
      </c>
      <c r="D36" s="269" t="s">
        <v>1000</v>
      </c>
      <c r="E36" s="270">
        <v>35710</v>
      </c>
      <c r="F36" s="270">
        <v>55982</v>
      </c>
      <c r="G36" s="270">
        <v>35710</v>
      </c>
      <c r="H36" s="270">
        <v>55982</v>
      </c>
      <c r="I36" s="270">
        <v>0</v>
      </c>
      <c r="J36" s="271">
        <v>0</v>
      </c>
    </row>
    <row r="37" spans="1:10">
      <c r="A37" s="268" t="s">
        <v>917</v>
      </c>
      <c r="B37" s="272" t="s">
        <v>893</v>
      </c>
      <c r="C37" s="272" t="s">
        <v>893</v>
      </c>
      <c r="D37" s="269" t="s">
        <v>1001</v>
      </c>
      <c r="E37" s="270">
        <v>118565</v>
      </c>
      <c r="F37" s="270">
        <v>334530</v>
      </c>
      <c r="G37" s="270">
        <v>118565</v>
      </c>
      <c r="H37" s="270">
        <v>334530</v>
      </c>
      <c r="I37" s="270">
        <v>0</v>
      </c>
      <c r="J37" s="271">
        <v>0</v>
      </c>
    </row>
    <row r="38" spans="1:10">
      <c r="A38" s="268" t="s">
        <v>917</v>
      </c>
      <c r="B38" s="272" t="s">
        <v>1002</v>
      </c>
      <c r="C38" s="272" t="s">
        <v>893</v>
      </c>
      <c r="D38" s="269" t="s">
        <v>1003</v>
      </c>
      <c r="E38" s="270">
        <v>36603</v>
      </c>
      <c r="F38" s="270">
        <v>190300</v>
      </c>
      <c r="G38" s="270">
        <v>36603</v>
      </c>
      <c r="H38" s="270">
        <v>190300</v>
      </c>
      <c r="I38" s="270">
        <v>0</v>
      </c>
      <c r="J38" s="271">
        <v>0</v>
      </c>
    </row>
    <row r="39" spans="1:10">
      <c r="A39" s="268" t="s">
        <v>917</v>
      </c>
      <c r="B39" s="272" t="s">
        <v>1002</v>
      </c>
      <c r="C39" s="272" t="s">
        <v>898</v>
      </c>
      <c r="D39" s="269" t="s">
        <v>1004</v>
      </c>
      <c r="E39" s="270">
        <v>36603</v>
      </c>
      <c r="F39" s="270">
        <v>190300</v>
      </c>
      <c r="G39" s="270">
        <v>36603</v>
      </c>
      <c r="H39" s="270">
        <v>190300</v>
      </c>
      <c r="I39" s="270">
        <v>0</v>
      </c>
      <c r="J39" s="271">
        <v>0</v>
      </c>
    </row>
    <row r="40" spans="1:10">
      <c r="A40" s="268" t="s">
        <v>917</v>
      </c>
      <c r="B40" s="272" t="s">
        <v>1005</v>
      </c>
      <c r="C40" s="272" t="s">
        <v>893</v>
      </c>
      <c r="D40" s="269" t="s">
        <v>1006</v>
      </c>
      <c r="E40" s="270">
        <v>990</v>
      </c>
      <c r="F40" s="270">
        <v>990</v>
      </c>
      <c r="G40" s="270">
        <v>990</v>
      </c>
      <c r="H40" s="270">
        <v>990</v>
      </c>
      <c r="I40" s="270">
        <v>0</v>
      </c>
      <c r="J40" s="271">
        <v>0</v>
      </c>
    </row>
    <row r="41" spans="1:10">
      <c r="A41" s="268" t="s">
        <v>917</v>
      </c>
      <c r="B41" s="272" t="s">
        <v>1005</v>
      </c>
      <c r="C41" s="272" t="s">
        <v>898</v>
      </c>
      <c r="D41" s="269" t="s">
        <v>1007</v>
      </c>
      <c r="E41" s="270">
        <v>990</v>
      </c>
      <c r="F41" s="270">
        <v>990</v>
      </c>
      <c r="G41" s="270">
        <v>990</v>
      </c>
      <c r="H41" s="270">
        <v>990</v>
      </c>
      <c r="I41" s="270">
        <v>0</v>
      </c>
      <c r="J41" s="271">
        <v>0</v>
      </c>
    </row>
    <row r="42" spans="1:10">
      <c r="A42" s="268" t="s">
        <v>917</v>
      </c>
      <c r="B42" s="272" t="s">
        <v>1008</v>
      </c>
      <c r="C42" s="272" t="s">
        <v>893</v>
      </c>
      <c r="D42" s="269" t="s">
        <v>1009</v>
      </c>
      <c r="E42" s="270">
        <v>80972</v>
      </c>
      <c r="F42" s="270">
        <v>143240</v>
      </c>
      <c r="G42" s="270">
        <v>80972</v>
      </c>
      <c r="H42" s="270">
        <v>143240</v>
      </c>
      <c r="I42" s="270">
        <v>0</v>
      </c>
      <c r="J42" s="271">
        <v>0</v>
      </c>
    </row>
    <row r="43" spans="1:10">
      <c r="A43" s="268" t="s">
        <v>917</v>
      </c>
      <c r="B43" s="272" t="s">
        <v>1008</v>
      </c>
      <c r="C43" s="272" t="s">
        <v>898</v>
      </c>
      <c r="D43" s="269" t="s">
        <v>1010</v>
      </c>
      <c r="E43" s="270">
        <v>80972</v>
      </c>
      <c r="F43" s="270">
        <v>143240</v>
      </c>
      <c r="G43" s="270">
        <v>80972</v>
      </c>
      <c r="H43" s="270">
        <v>143240</v>
      </c>
      <c r="I43" s="270">
        <v>0</v>
      </c>
      <c r="J43" s="271">
        <v>0</v>
      </c>
    </row>
    <row r="44" spans="1:10">
      <c r="A44" s="268" t="s">
        <v>921</v>
      </c>
      <c r="B44" s="272" t="s">
        <v>893</v>
      </c>
      <c r="C44" s="272" t="s">
        <v>893</v>
      </c>
      <c r="D44" s="269" t="s">
        <v>1011</v>
      </c>
      <c r="E44" s="270">
        <v>1140958</v>
      </c>
      <c r="F44" s="270">
        <v>5696839</v>
      </c>
      <c r="G44" s="270">
        <v>1140958</v>
      </c>
      <c r="H44" s="270">
        <v>5696839</v>
      </c>
      <c r="I44" s="270">
        <v>0</v>
      </c>
      <c r="J44" s="271">
        <v>0</v>
      </c>
    </row>
    <row r="45" spans="1:10">
      <c r="A45" s="268" t="s">
        <v>921</v>
      </c>
      <c r="B45" s="272" t="s">
        <v>1012</v>
      </c>
      <c r="C45" s="272" t="s">
        <v>893</v>
      </c>
      <c r="D45" s="269" t="s">
        <v>1013</v>
      </c>
      <c r="E45" s="270">
        <v>1140958</v>
      </c>
      <c r="F45" s="270">
        <v>5696839</v>
      </c>
      <c r="G45" s="270">
        <v>1140958</v>
      </c>
      <c r="H45" s="270">
        <v>5696839</v>
      </c>
      <c r="I45" s="270">
        <v>0</v>
      </c>
      <c r="J45" s="271">
        <v>0</v>
      </c>
    </row>
    <row r="46" spans="1:10">
      <c r="A46" s="268" t="s">
        <v>921</v>
      </c>
      <c r="B46" s="272" t="s">
        <v>1012</v>
      </c>
      <c r="C46" s="272" t="s">
        <v>896</v>
      </c>
      <c r="D46" s="269" t="s">
        <v>965</v>
      </c>
      <c r="E46" s="270">
        <v>676510</v>
      </c>
      <c r="F46" s="270">
        <v>4586214</v>
      </c>
      <c r="G46" s="270">
        <v>676510</v>
      </c>
      <c r="H46" s="270">
        <v>4586214</v>
      </c>
      <c r="I46" s="270">
        <v>0</v>
      </c>
      <c r="J46" s="271">
        <v>0</v>
      </c>
    </row>
    <row r="47" spans="1:10">
      <c r="A47" s="268" t="s">
        <v>921</v>
      </c>
      <c r="B47" s="272" t="s">
        <v>1012</v>
      </c>
      <c r="C47" s="272" t="s">
        <v>925</v>
      </c>
      <c r="D47" s="269" t="s">
        <v>1014</v>
      </c>
      <c r="E47" s="270">
        <v>464448</v>
      </c>
      <c r="F47" s="270">
        <v>1110625</v>
      </c>
      <c r="G47" s="270">
        <v>464448</v>
      </c>
      <c r="H47" s="270">
        <v>1110625</v>
      </c>
      <c r="I47" s="270">
        <v>0</v>
      </c>
      <c r="J47" s="271">
        <v>0</v>
      </c>
    </row>
    <row r="48" spans="1:10">
      <c r="A48" s="268" t="s">
        <v>921</v>
      </c>
      <c r="B48" s="272" t="s">
        <v>1015</v>
      </c>
      <c r="C48" s="272" t="s">
        <v>893</v>
      </c>
      <c r="D48" s="269" t="s">
        <v>1016</v>
      </c>
      <c r="E48" s="270">
        <v>0</v>
      </c>
      <c r="F48" s="270">
        <v>0</v>
      </c>
      <c r="G48" s="270">
        <v>0</v>
      </c>
      <c r="H48" s="270">
        <v>0</v>
      </c>
      <c r="I48" s="270">
        <v>0</v>
      </c>
      <c r="J48" s="271">
        <v>0</v>
      </c>
    </row>
    <row r="49" spans="1:10">
      <c r="A49" s="268" t="s">
        <v>921</v>
      </c>
      <c r="B49" s="272" t="s">
        <v>1015</v>
      </c>
      <c r="C49" s="272" t="s">
        <v>898</v>
      </c>
      <c r="D49" s="269" t="s">
        <v>1017</v>
      </c>
      <c r="E49" s="270">
        <v>0</v>
      </c>
      <c r="F49" s="270">
        <v>0</v>
      </c>
      <c r="G49" s="270">
        <v>0</v>
      </c>
      <c r="H49" s="270">
        <v>0</v>
      </c>
      <c r="I49" s="270">
        <v>0</v>
      </c>
      <c r="J49" s="271">
        <v>0</v>
      </c>
    </row>
    <row r="50" spans="1:10">
      <c r="A50" s="268" t="s">
        <v>928</v>
      </c>
      <c r="B50" s="272" t="s">
        <v>893</v>
      </c>
      <c r="C50" s="272" t="s">
        <v>893</v>
      </c>
      <c r="D50" s="269" t="s">
        <v>1018</v>
      </c>
      <c r="E50" s="270">
        <v>577940</v>
      </c>
      <c r="F50" s="270">
        <v>2714359</v>
      </c>
      <c r="G50" s="270">
        <v>577940</v>
      </c>
      <c r="H50" s="270">
        <v>2714359</v>
      </c>
      <c r="I50" s="270">
        <v>0</v>
      </c>
      <c r="J50" s="271">
        <v>0</v>
      </c>
    </row>
    <row r="51" spans="1:10">
      <c r="A51" s="268" t="s">
        <v>928</v>
      </c>
      <c r="B51" s="272" t="s">
        <v>1019</v>
      </c>
      <c r="C51" s="272" t="s">
        <v>893</v>
      </c>
      <c r="D51" s="269" t="s">
        <v>1020</v>
      </c>
      <c r="E51" s="270">
        <v>577940</v>
      </c>
      <c r="F51" s="270">
        <v>2714359</v>
      </c>
      <c r="G51" s="270">
        <v>577940</v>
      </c>
      <c r="H51" s="270">
        <v>2714359</v>
      </c>
      <c r="I51" s="270">
        <v>0</v>
      </c>
      <c r="J51" s="271">
        <v>0</v>
      </c>
    </row>
    <row r="52" spans="1:10">
      <c r="A52" s="268" t="s">
        <v>928</v>
      </c>
      <c r="B52" s="272" t="s">
        <v>1019</v>
      </c>
      <c r="C52" s="272" t="s">
        <v>896</v>
      </c>
      <c r="D52" s="269" t="s">
        <v>1021</v>
      </c>
      <c r="E52" s="270">
        <v>577940</v>
      </c>
      <c r="F52" s="270">
        <v>2714359</v>
      </c>
      <c r="G52" s="270">
        <v>577940</v>
      </c>
      <c r="H52" s="270">
        <v>2714359</v>
      </c>
      <c r="I52" s="270">
        <v>0</v>
      </c>
      <c r="J52" s="271">
        <v>0</v>
      </c>
    </row>
    <row r="53" spans="1:10">
      <c r="A53" s="268" t="s">
        <v>930</v>
      </c>
      <c r="B53" s="272" t="s">
        <v>893</v>
      </c>
      <c r="C53" s="272" t="s">
        <v>893</v>
      </c>
      <c r="D53" s="269" t="s">
        <v>1022</v>
      </c>
      <c r="E53" s="270">
        <v>51400</v>
      </c>
      <c r="F53" s="270">
        <v>51400</v>
      </c>
      <c r="G53" s="270">
        <v>51400</v>
      </c>
      <c r="H53" s="270">
        <v>51400</v>
      </c>
      <c r="I53" s="270">
        <v>0</v>
      </c>
      <c r="J53" s="271">
        <v>0</v>
      </c>
    </row>
    <row r="54" spans="1:10">
      <c r="A54" s="268" t="s">
        <v>930</v>
      </c>
      <c r="B54" s="272" t="s">
        <v>1023</v>
      </c>
      <c r="C54" s="272" t="s">
        <v>893</v>
      </c>
      <c r="D54" s="269" t="s">
        <v>1024</v>
      </c>
      <c r="E54" s="270">
        <v>51400</v>
      </c>
      <c r="F54" s="270">
        <v>51400</v>
      </c>
      <c r="G54" s="270">
        <v>51400</v>
      </c>
      <c r="H54" s="270">
        <v>51400</v>
      </c>
      <c r="I54" s="270">
        <v>0</v>
      </c>
      <c r="J54" s="271">
        <v>0</v>
      </c>
    </row>
    <row r="55" spans="1:10">
      <c r="A55" s="268" t="s">
        <v>930</v>
      </c>
      <c r="B55" s="272" t="s">
        <v>1023</v>
      </c>
      <c r="C55" s="272" t="s">
        <v>898</v>
      </c>
      <c r="D55" s="269" t="s">
        <v>1025</v>
      </c>
      <c r="E55" s="270">
        <v>51400</v>
      </c>
      <c r="F55" s="270">
        <v>51400</v>
      </c>
      <c r="G55" s="270">
        <v>51400</v>
      </c>
      <c r="H55" s="270">
        <v>51400</v>
      </c>
      <c r="I55" s="270">
        <v>0</v>
      </c>
      <c r="J55" s="271">
        <v>0</v>
      </c>
    </row>
    <row r="56" spans="1:10">
      <c r="A56" s="268" t="s">
        <v>893</v>
      </c>
      <c r="B56" s="272" t="s">
        <v>893</v>
      </c>
      <c r="C56" s="272" t="s">
        <v>893</v>
      </c>
      <c r="D56" s="269" t="s">
        <v>956</v>
      </c>
      <c r="E56" s="270">
        <v>5884276</v>
      </c>
      <c r="F56" s="270">
        <v>10332301</v>
      </c>
      <c r="G56" s="270">
        <v>3597881</v>
      </c>
      <c r="H56" s="270">
        <v>4692714</v>
      </c>
      <c r="I56" s="270">
        <v>2286395</v>
      </c>
      <c r="J56" s="271">
        <v>5639587</v>
      </c>
    </row>
    <row r="57" spans="1:10">
      <c r="A57" s="268" t="s">
        <v>896</v>
      </c>
      <c r="B57" s="272" t="s">
        <v>893</v>
      </c>
      <c r="C57" s="272" t="s">
        <v>893</v>
      </c>
      <c r="D57" s="269" t="s">
        <v>962</v>
      </c>
      <c r="E57" s="270">
        <v>892452</v>
      </c>
      <c r="F57" s="270">
        <v>1222461</v>
      </c>
      <c r="G57" s="270">
        <v>89952</v>
      </c>
      <c r="H57" s="270">
        <v>359952</v>
      </c>
      <c r="I57" s="270">
        <v>802500</v>
      </c>
      <c r="J57" s="271">
        <v>862509</v>
      </c>
    </row>
    <row r="58" spans="1:10">
      <c r="A58" s="268" t="s">
        <v>896</v>
      </c>
      <c r="B58" s="272" t="s">
        <v>963</v>
      </c>
      <c r="C58" s="272" t="s">
        <v>893</v>
      </c>
      <c r="D58" s="269" t="s">
        <v>964</v>
      </c>
      <c r="E58" s="270">
        <v>802500</v>
      </c>
      <c r="F58" s="270">
        <v>862509</v>
      </c>
      <c r="G58" s="270">
        <v>0</v>
      </c>
      <c r="H58" s="270">
        <v>0</v>
      </c>
      <c r="I58" s="270">
        <v>802500</v>
      </c>
      <c r="J58" s="271">
        <v>862509</v>
      </c>
    </row>
    <row r="59" spans="1:10">
      <c r="A59" s="268" t="s">
        <v>896</v>
      </c>
      <c r="B59" s="272" t="s">
        <v>963</v>
      </c>
      <c r="C59" s="272" t="s">
        <v>1026</v>
      </c>
      <c r="D59" s="269" t="s">
        <v>1027</v>
      </c>
      <c r="E59" s="270">
        <v>802500</v>
      </c>
      <c r="F59" s="270">
        <v>862509</v>
      </c>
      <c r="G59" s="270">
        <v>0</v>
      </c>
      <c r="H59" s="270">
        <v>0</v>
      </c>
      <c r="I59" s="270">
        <v>802500</v>
      </c>
      <c r="J59" s="271">
        <v>862509</v>
      </c>
    </row>
    <row r="60" spans="1:10">
      <c r="A60" s="268" t="s">
        <v>896</v>
      </c>
      <c r="B60" s="272" t="s">
        <v>969</v>
      </c>
      <c r="C60" s="272" t="s">
        <v>893</v>
      </c>
      <c r="D60" s="269" t="s">
        <v>970</v>
      </c>
      <c r="E60" s="270">
        <v>0</v>
      </c>
      <c r="F60" s="270">
        <v>270000</v>
      </c>
      <c r="G60" s="270">
        <v>0</v>
      </c>
      <c r="H60" s="270">
        <v>270000</v>
      </c>
      <c r="I60" s="270">
        <v>0</v>
      </c>
      <c r="J60" s="271">
        <v>0</v>
      </c>
    </row>
    <row r="61" spans="1:10">
      <c r="A61" s="268" t="s">
        <v>896</v>
      </c>
      <c r="B61" s="272" t="s">
        <v>969</v>
      </c>
      <c r="C61" s="272" t="s">
        <v>1026</v>
      </c>
      <c r="D61" s="269" t="s">
        <v>1027</v>
      </c>
      <c r="E61" s="270">
        <v>0</v>
      </c>
      <c r="F61" s="270">
        <v>270000</v>
      </c>
      <c r="G61" s="270">
        <v>0</v>
      </c>
      <c r="H61" s="270">
        <v>270000</v>
      </c>
      <c r="I61" s="270">
        <v>0</v>
      </c>
      <c r="J61" s="271">
        <v>0</v>
      </c>
    </row>
    <row r="62" spans="1:10">
      <c r="A62" s="268" t="s">
        <v>896</v>
      </c>
      <c r="B62" s="272" t="s">
        <v>972</v>
      </c>
      <c r="C62" s="272" t="s">
        <v>893</v>
      </c>
      <c r="D62" s="269" t="s">
        <v>973</v>
      </c>
      <c r="E62" s="270">
        <v>89952</v>
      </c>
      <c r="F62" s="270">
        <v>89952</v>
      </c>
      <c r="G62" s="270">
        <v>89952</v>
      </c>
      <c r="H62" s="270">
        <v>89952</v>
      </c>
      <c r="I62" s="270">
        <v>0</v>
      </c>
      <c r="J62" s="271">
        <v>0</v>
      </c>
    </row>
    <row r="63" spans="1:10">
      <c r="A63" s="268" t="s">
        <v>896</v>
      </c>
      <c r="B63" s="272" t="s">
        <v>972</v>
      </c>
      <c r="C63" s="272" t="s">
        <v>1026</v>
      </c>
      <c r="D63" s="269" t="s">
        <v>1027</v>
      </c>
      <c r="E63" s="270">
        <v>89952</v>
      </c>
      <c r="F63" s="270">
        <v>89952</v>
      </c>
      <c r="G63" s="270">
        <v>89952</v>
      </c>
      <c r="H63" s="270">
        <v>89952</v>
      </c>
      <c r="I63" s="270">
        <v>0</v>
      </c>
      <c r="J63" s="271">
        <v>0</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4721889</v>
      </c>
      <c r="F67" s="270">
        <v>8839905</v>
      </c>
      <c r="G67" s="270">
        <v>3321994</v>
      </c>
      <c r="H67" s="270">
        <v>4146827</v>
      </c>
      <c r="I67" s="270">
        <v>1399895</v>
      </c>
      <c r="J67" s="271">
        <v>4693078</v>
      </c>
    </row>
    <row r="68" spans="1:10">
      <c r="A68" s="268" t="s">
        <v>925</v>
      </c>
      <c r="B68" s="272" t="s">
        <v>991</v>
      </c>
      <c r="C68" s="272" t="s">
        <v>893</v>
      </c>
      <c r="D68" s="269" t="s">
        <v>992</v>
      </c>
      <c r="E68" s="270">
        <v>3635959</v>
      </c>
      <c r="F68" s="270">
        <v>6749483</v>
      </c>
      <c r="G68" s="270">
        <v>2517850</v>
      </c>
      <c r="H68" s="270">
        <v>3339600</v>
      </c>
      <c r="I68" s="270">
        <v>1118109</v>
      </c>
      <c r="J68" s="271">
        <v>3409883</v>
      </c>
    </row>
    <row r="69" spans="1:10">
      <c r="A69" s="268" t="s">
        <v>925</v>
      </c>
      <c r="B69" s="272" t="s">
        <v>991</v>
      </c>
      <c r="C69" s="272" t="s">
        <v>1026</v>
      </c>
      <c r="D69" s="269" t="s">
        <v>1027</v>
      </c>
      <c r="E69" s="270">
        <v>3635959</v>
      </c>
      <c r="F69" s="270">
        <v>6749483</v>
      </c>
      <c r="G69" s="270">
        <v>2517850</v>
      </c>
      <c r="H69" s="270">
        <v>3339600</v>
      </c>
      <c r="I69" s="270">
        <v>1118109</v>
      </c>
      <c r="J69" s="271">
        <v>3409883</v>
      </c>
    </row>
    <row r="70" spans="1:10">
      <c r="A70" s="268" t="s">
        <v>925</v>
      </c>
      <c r="B70" s="272" t="s">
        <v>997</v>
      </c>
      <c r="C70" s="272" t="s">
        <v>893</v>
      </c>
      <c r="D70" s="269" t="s">
        <v>998</v>
      </c>
      <c r="E70" s="270">
        <v>1085930</v>
      </c>
      <c r="F70" s="270">
        <v>2090422</v>
      </c>
      <c r="G70" s="270">
        <v>804144</v>
      </c>
      <c r="H70" s="270">
        <v>807227</v>
      </c>
      <c r="I70" s="270">
        <v>281786</v>
      </c>
      <c r="J70" s="271">
        <v>1283195</v>
      </c>
    </row>
    <row r="71" spans="1:10">
      <c r="A71" s="268" t="s">
        <v>925</v>
      </c>
      <c r="B71" s="272" t="s">
        <v>997</v>
      </c>
      <c r="C71" s="272" t="s">
        <v>932</v>
      </c>
      <c r="D71" s="269" t="s">
        <v>1028</v>
      </c>
      <c r="E71" s="270">
        <v>281786</v>
      </c>
      <c r="F71" s="270">
        <v>1283195</v>
      </c>
      <c r="G71" s="270">
        <v>0</v>
      </c>
      <c r="H71" s="270">
        <v>0</v>
      </c>
      <c r="I71" s="270">
        <v>281786</v>
      </c>
      <c r="J71" s="271">
        <v>1283195</v>
      </c>
    </row>
    <row r="72" spans="1:10">
      <c r="A72" s="268" t="s">
        <v>925</v>
      </c>
      <c r="B72" s="272" t="s">
        <v>997</v>
      </c>
      <c r="C72" s="272" t="s">
        <v>1026</v>
      </c>
      <c r="D72" s="269" t="s">
        <v>1027</v>
      </c>
      <c r="E72" s="270">
        <v>804144</v>
      </c>
      <c r="F72" s="270">
        <v>807227</v>
      </c>
      <c r="G72" s="270">
        <v>804144</v>
      </c>
      <c r="H72" s="270">
        <v>807227</v>
      </c>
      <c r="I72" s="270">
        <v>0</v>
      </c>
      <c r="J72" s="271">
        <v>0</v>
      </c>
    </row>
    <row r="73" spans="1:10">
      <c r="A73" s="268" t="s">
        <v>917</v>
      </c>
      <c r="B73" s="272" t="s">
        <v>893</v>
      </c>
      <c r="C73" s="272" t="s">
        <v>893</v>
      </c>
      <c r="D73" s="269" t="s">
        <v>1001</v>
      </c>
      <c r="E73" s="270">
        <v>84000</v>
      </c>
      <c r="F73" s="270">
        <v>84000</v>
      </c>
      <c r="G73" s="270">
        <v>0</v>
      </c>
      <c r="H73" s="270">
        <v>0</v>
      </c>
      <c r="I73" s="270">
        <v>84000</v>
      </c>
      <c r="J73" s="271">
        <v>84000</v>
      </c>
    </row>
    <row r="74" spans="1:10">
      <c r="A74" s="268" t="s">
        <v>917</v>
      </c>
      <c r="B74" s="272" t="s">
        <v>1008</v>
      </c>
      <c r="C74" s="272" t="s">
        <v>893</v>
      </c>
      <c r="D74" s="269" t="s">
        <v>1009</v>
      </c>
      <c r="E74" s="270">
        <v>84000</v>
      </c>
      <c r="F74" s="270">
        <v>84000</v>
      </c>
      <c r="G74" s="270">
        <v>0</v>
      </c>
      <c r="H74" s="270">
        <v>0</v>
      </c>
      <c r="I74" s="270">
        <v>84000</v>
      </c>
      <c r="J74" s="271">
        <v>84000</v>
      </c>
    </row>
    <row r="75" spans="1:10">
      <c r="A75" s="268" t="s">
        <v>917</v>
      </c>
      <c r="B75" s="272" t="s">
        <v>1008</v>
      </c>
      <c r="C75" s="272" t="s">
        <v>1026</v>
      </c>
      <c r="D75" s="269" t="s">
        <v>1027</v>
      </c>
      <c r="E75" s="270">
        <v>84000</v>
      </c>
      <c r="F75" s="270">
        <v>84000</v>
      </c>
      <c r="G75" s="270">
        <v>0</v>
      </c>
      <c r="H75" s="270">
        <v>0</v>
      </c>
      <c r="I75" s="270">
        <v>84000</v>
      </c>
      <c r="J75" s="271">
        <v>84000</v>
      </c>
    </row>
    <row r="76" spans="1:10">
      <c r="A76" s="268" t="s">
        <v>921</v>
      </c>
      <c r="B76" s="272" t="s">
        <v>893</v>
      </c>
      <c r="C76" s="272" t="s">
        <v>893</v>
      </c>
      <c r="D76" s="269" t="s">
        <v>1011</v>
      </c>
      <c r="E76" s="270">
        <v>185935</v>
      </c>
      <c r="F76" s="270">
        <v>185935</v>
      </c>
      <c r="G76" s="270">
        <v>185935</v>
      </c>
      <c r="H76" s="270">
        <v>185935</v>
      </c>
      <c r="I76" s="270">
        <v>0</v>
      </c>
      <c r="J76" s="271">
        <v>0</v>
      </c>
    </row>
    <row r="77" spans="1:10">
      <c r="A77" s="268" t="s">
        <v>921</v>
      </c>
      <c r="B77" s="272" t="s">
        <v>1012</v>
      </c>
      <c r="C77" s="272" t="s">
        <v>893</v>
      </c>
      <c r="D77" s="269" t="s">
        <v>1013</v>
      </c>
      <c r="E77" s="270">
        <v>185935</v>
      </c>
      <c r="F77" s="270">
        <v>185935</v>
      </c>
      <c r="G77" s="270">
        <v>185935</v>
      </c>
      <c r="H77" s="270">
        <v>185935</v>
      </c>
      <c r="I77" s="270">
        <v>0</v>
      </c>
      <c r="J77" s="271">
        <v>0</v>
      </c>
    </row>
    <row r="78" spans="1:10">
      <c r="A78" s="268" t="s">
        <v>921</v>
      </c>
      <c r="B78" s="272" t="s">
        <v>1012</v>
      </c>
      <c r="C78" s="272" t="s">
        <v>1026</v>
      </c>
      <c r="D78" s="269" t="s">
        <v>1027</v>
      </c>
      <c r="E78" s="270">
        <v>185935</v>
      </c>
      <c r="F78" s="270">
        <v>185935</v>
      </c>
      <c r="G78" s="270">
        <v>185935</v>
      </c>
      <c r="H78" s="270">
        <v>185935</v>
      </c>
      <c r="I78" s="270">
        <v>0</v>
      </c>
      <c r="J78" s="271">
        <v>0</v>
      </c>
    </row>
    <row r="79" spans="1:10">
      <c r="A79" s="268" t="s">
        <v>893</v>
      </c>
      <c r="B79" s="272" t="s">
        <v>893</v>
      </c>
      <c r="C79" s="272" t="s">
        <v>893</v>
      </c>
      <c r="D79" s="269" t="s">
        <v>1029</v>
      </c>
      <c r="E79" s="270">
        <v>468780</v>
      </c>
      <c r="F79" s="270">
        <v>2085747</v>
      </c>
      <c r="G79" s="270">
        <v>468780</v>
      </c>
      <c r="H79" s="270">
        <v>2085747</v>
      </c>
      <c r="I79" s="270">
        <v>0</v>
      </c>
      <c r="J79" s="271">
        <v>0</v>
      </c>
    </row>
    <row r="80" spans="1:10">
      <c r="A80" s="268" t="s">
        <v>893</v>
      </c>
      <c r="B80" s="272" t="s">
        <v>893</v>
      </c>
      <c r="C80" s="272" t="s">
        <v>893</v>
      </c>
      <c r="D80" s="269" t="s">
        <v>1030</v>
      </c>
      <c r="E80" s="270">
        <v>468780</v>
      </c>
      <c r="F80" s="270">
        <v>2046918</v>
      </c>
      <c r="G80" s="270">
        <v>468780</v>
      </c>
      <c r="H80" s="270">
        <v>2046918</v>
      </c>
      <c r="I80" s="270">
        <v>0</v>
      </c>
      <c r="J80" s="271">
        <v>0</v>
      </c>
    </row>
    <row r="81" spans="1:10">
      <c r="A81" s="268" t="s">
        <v>893</v>
      </c>
      <c r="B81" s="272" t="s">
        <v>893</v>
      </c>
      <c r="C81" s="272" t="s">
        <v>893</v>
      </c>
      <c r="D81" s="269" t="s">
        <v>1031</v>
      </c>
      <c r="E81" s="270">
        <v>0</v>
      </c>
      <c r="F81" s="270">
        <v>38829</v>
      </c>
      <c r="G81" s="270">
        <v>0</v>
      </c>
      <c r="H81" s="270">
        <v>38829</v>
      </c>
      <c r="I81" s="270">
        <v>0</v>
      </c>
      <c r="J81" s="271">
        <v>0</v>
      </c>
    </row>
    <row r="82" spans="1:10">
      <c r="A82" s="268" t="s">
        <v>893</v>
      </c>
      <c r="B82" s="272" t="s">
        <v>893</v>
      </c>
      <c r="C82" s="272" t="s">
        <v>893</v>
      </c>
      <c r="D82" s="269" t="s">
        <v>1032</v>
      </c>
      <c r="E82" s="270">
        <v>15689935</v>
      </c>
      <c r="F82" s="270">
        <v>55340589</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177080297</v>
      </c>
      <c r="F84" s="270" t="s">
        <v>893</v>
      </c>
      <c r="G84" s="270" t="s">
        <v>893</v>
      </c>
      <c r="H84" s="270" t="s">
        <v>893</v>
      </c>
      <c r="I84" s="270" t="s">
        <v>893</v>
      </c>
      <c r="J84" s="271" t="s">
        <v>893</v>
      </c>
    </row>
    <row r="85" spans="1:10">
      <c r="A85" s="268" t="s">
        <v>893</v>
      </c>
      <c r="B85" s="272" t="s">
        <v>893</v>
      </c>
      <c r="C85" s="272" t="s">
        <v>893</v>
      </c>
      <c r="D85" s="269" t="s">
        <v>1034</v>
      </c>
      <c r="E85" s="270">
        <v>175086290</v>
      </c>
      <c r="F85" s="270" t="s">
        <v>893</v>
      </c>
      <c r="G85" s="270" t="s">
        <v>893</v>
      </c>
      <c r="H85" s="270" t="s">
        <v>893</v>
      </c>
      <c r="I85" s="270" t="s">
        <v>893</v>
      </c>
      <c r="J85" s="271" t="s">
        <v>893</v>
      </c>
    </row>
    <row r="86" spans="1:10">
      <c r="A86" s="268" t="s">
        <v>893</v>
      </c>
      <c r="B86" s="272" t="s">
        <v>893</v>
      </c>
      <c r="C86" s="272" t="s">
        <v>893</v>
      </c>
      <c r="D86" s="269" t="s">
        <v>1035</v>
      </c>
      <c r="E86" s="270">
        <v>1319385</v>
      </c>
      <c r="F86" s="270" t="s">
        <v>893</v>
      </c>
      <c r="G86" s="270" t="s">
        <v>893</v>
      </c>
      <c r="H86" s="270" t="s">
        <v>893</v>
      </c>
      <c r="I86" s="270" t="s">
        <v>893</v>
      </c>
      <c r="J86" s="271" t="s">
        <v>893</v>
      </c>
    </row>
    <row r="87" spans="1:10">
      <c r="A87" s="268" t="s">
        <v>893</v>
      </c>
      <c r="B87" s="272" t="s">
        <v>893</v>
      </c>
      <c r="C87" s="272" t="s">
        <v>893</v>
      </c>
      <c r="D87" s="269" t="s">
        <v>1036</v>
      </c>
      <c r="E87" s="270">
        <v>176405675</v>
      </c>
      <c r="F87" s="270" t="s">
        <v>893</v>
      </c>
      <c r="G87" s="270" t="s">
        <v>893</v>
      </c>
      <c r="H87" s="270" t="s">
        <v>893</v>
      </c>
      <c r="I87" s="270" t="s">
        <v>893</v>
      </c>
      <c r="J87" s="271" t="s">
        <v>893</v>
      </c>
    </row>
    <row r="88" spans="1:10" ht="110.1" customHeight="1">
      <c r="A88" s="2033" t="s">
        <v>1037</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469C4668-A06F-4577-BA05-501400D35BBD}"/>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&amp;"標楷體,標準"中華民國113年03月(113年度)&amp;L&amp;R&amp;"標楷體,標準"&amp;10第&amp;P頁/共&amp;N頁&amp;"新細明體,標準"&amp;12
&amp;"標楷體,標準"編制機關:太麻里鄉公所
表    號:&amp;10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4C5F-1B15-40D8-98F7-EBFE2A574EED}">
  <dimension ref="A1:K52"/>
  <sheetViews>
    <sheetView view="pageLayout" zoomScaleNormal="100" workbookViewId="0">
      <selection sqref="A1:XFD2"/>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15531713</v>
      </c>
      <c r="F3" s="270">
        <v>91250560</v>
      </c>
      <c r="G3" s="270">
        <v>15531713</v>
      </c>
      <c r="H3" s="270">
        <v>87423030</v>
      </c>
      <c r="I3" s="270">
        <v>0</v>
      </c>
      <c r="J3" s="271">
        <v>3827530</v>
      </c>
    </row>
    <row r="4" spans="1:11">
      <c r="A4" s="268" t="s">
        <v>893</v>
      </c>
      <c r="B4" s="272" t="s">
        <v>893</v>
      </c>
      <c r="C4" s="272" t="s">
        <v>893</v>
      </c>
      <c r="D4" s="269" t="s">
        <v>895</v>
      </c>
      <c r="E4" s="270">
        <v>15531713</v>
      </c>
      <c r="F4" s="270">
        <v>91250560</v>
      </c>
      <c r="G4" s="270">
        <v>15531713</v>
      </c>
      <c r="H4" s="270">
        <v>87423030</v>
      </c>
      <c r="I4" s="270">
        <v>0</v>
      </c>
      <c r="J4" s="271">
        <v>3827530</v>
      </c>
    </row>
    <row r="5" spans="1:11">
      <c r="A5" s="268" t="s">
        <v>896</v>
      </c>
      <c r="B5" s="272" t="s">
        <v>893</v>
      </c>
      <c r="C5" s="272" t="s">
        <v>893</v>
      </c>
      <c r="D5" s="269" t="s">
        <v>897</v>
      </c>
      <c r="E5" s="270">
        <v>12338363</v>
      </c>
      <c r="F5" s="270">
        <v>68392223</v>
      </c>
      <c r="G5" s="270">
        <v>12338363</v>
      </c>
      <c r="H5" s="270">
        <v>68392223</v>
      </c>
      <c r="I5" s="270">
        <v>0</v>
      </c>
      <c r="J5" s="271">
        <v>0</v>
      </c>
    </row>
    <row r="6" spans="1:11">
      <c r="A6" s="268" t="s">
        <v>896</v>
      </c>
      <c r="B6" s="272" t="s">
        <v>898</v>
      </c>
      <c r="C6" s="272" t="s">
        <v>893</v>
      </c>
      <c r="D6" s="269" t="s">
        <v>899</v>
      </c>
      <c r="E6" s="270">
        <v>32291</v>
      </c>
      <c r="F6" s="270">
        <v>539408</v>
      </c>
      <c r="G6" s="270">
        <v>32291</v>
      </c>
      <c r="H6" s="270">
        <v>539408</v>
      </c>
      <c r="I6" s="270">
        <v>0</v>
      </c>
      <c r="J6" s="271">
        <v>0</v>
      </c>
    </row>
    <row r="7" spans="1:11">
      <c r="A7" s="268" t="s">
        <v>896</v>
      </c>
      <c r="B7" s="272" t="s">
        <v>898</v>
      </c>
      <c r="C7" s="272" t="s">
        <v>896</v>
      </c>
      <c r="D7" s="269" t="s">
        <v>900</v>
      </c>
      <c r="E7" s="270">
        <v>0</v>
      </c>
      <c r="F7" s="270">
        <v>0</v>
      </c>
      <c r="G7" s="270">
        <v>0</v>
      </c>
      <c r="H7" s="270">
        <v>0</v>
      </c>
      <c r="I7" s="270">
        <v>0</v>
      </c>
      <c r="J7" s="271">
        <v>0</v>
      </c>
    </row>
    <row r="8" spans="1:11">
      <c r="A8" s="268" t="s">
        <v>896</v>
      </c>
      <c r="B8" s="272" t="s">
        <v>898</v>
      </c>
      <c r="C8" s="272" t="s">
        <v>898</v>
      </c>
      <c r="D8" s="269" t="s">
        <v>901</v>
      </c>
      <c r="E8" s="270">
        <v>32291</v>
      </c>
      <c r="F8" s="270">
        <v>539408</v>
      </c>
      <c r="G8" s="270">
        <v>32291</v>
      </c>
      <c r="H8" s="270">
        <v>539408</v>
      </c>
      <c r="I8" s="270">
        <v>0</v>
      </c>
      <c r="J8" s="271">
        <v>0</v>
      </c>
    </row>
    <row r="9" spans="1:11">
      <c r="A9" s="268" t="s">
        <v>896</v>
      </c>
      <c r="B9" s="272" t="s">
        <v>902</v>
      </c>
      <c r="C9" s="272" t="s">
        <v>893</v>
      </c>
      <c r="D9" s="269" t="s">
        <v>903</v>
      </c>
      <c r="E9" s="270">
        <v>2697</v>
      </c>
      <c r="F9" s="270">
        <v>64533</v>
      </c>
      <c r="G9" s="270">
        <v>2697</v>
      </c>
      <c r="H9" s="270">
        <v>64533</v>
      </c>
      <c r="I9" s="270">
        <v>0</v>
      </c>
      <c r="J9" s="271">
        <v>0</v>
      </c>
    </row>
    <row r="10" spans="1:11">
      <c r="A10" s="268" t="s">
        <v>896</v>
      </c>
      <c r="B10" s="272" t="s">
        <v>902</v>
      </c>
      <c r="C10" s="272" t="s">
        <v>896</v>
      </c>
      <c r="D10" s="269" t="s">
        <v>904</v>
      </c>
      <c r="E10" s="270">
        <v>2697</v>
      </c>
      <c r="F10" s="270">
        <v>64533</v>
      </c>
      <c r="G10" s="270">
        <v>2697</v>
      </c>
      <c r="H10" s="270">
        <v>64533</v>
      </c>
      <c r="I10" s="270">
        <v>0</v>
      </c>
      <c r="J10" s="271">
        <v>0</v>
      </c>
    </row>
    <row r="11" spans="1:11">
      <c r="A11" s="268" t="s">
        <v>896</v>
      </c>
      <c r="B11" s="272" t="s">
        <v>905</v>
      </c>
      <c r="C11" s="272" t="s">
        <v>893</v>
      </c>
      <c r="D11" s="269" t="s">
        <v>906</v>
      </c>
      <c r="E11" s="270">
        <v>13661</v>
      </c>
      <c r="F11" s="270">
        <v>55860</v>
      </c>
      <c r="G11" s="270">
        <v>13661</v>
      </c>
      <c r="H11" s="270">
        <v>55860</v>
      </c>
      <c r="I11" s="270">
        <v>0</v>
      </c>
      <c r="J11" s="271">
        <v>0</v>
      </c>
    </row>
    <row r="12" spans="1:11">
      <c r="A12" s="268" t="s">
        <v>896</v>
      </c>
      <c r="B12" s="272" t="s">
        <v>905</v>
      </c>
      <c r="C12" s="272" t="s">
        <v>896</v>
      </c>
      <c r="D12" s="269" t="s">
        <v>907</v>
      </c>
      <c r="E12" s="270">
        <v>13661</v>
      </c>
      <c r="F12" s="270">
        <v>55860</v>
      </c>
      <c r="G12" s="270">
        <v>13661</v>
      </c>
      <c r="H12" s="270">
        <v>55860</v>
      </c>
      <c r="I12" s="270">
        <v>0</v>
      </c>
      <c r="J12" s="271">
        <v>0</v>
      </c>
    </row>
    <row r="13" spans="1:11">
      <c r="A13" s="268" t="s">
        <v>896</v>
      </c>
      <c r="B13" s="272" t="s">
        <v>908</v>
      </c>
      <c r="C13" s="272" t="s">
        <v>893</v>
      </c>
      <c r="D13" s="269" t="s">
        <v>909</v>
      </c>
      <c r="E13" s="270">
        <v>36607</v>
      </c>
      <c r="F13" s="270">
        <v>403113</v>
      </c>
      <c r="G13" s="270">
        <v>36607</v>
      </c>
      <c r="H13" s="270">
        <v>403113</v>
      </c>
      <c r="I13" s="270">
        <v>0</v>
      </c>
      <c r="J13" s="271">
        <v>0</v>
      </c>
    </row>
    <row r="14" spans="1:11">
      <c r="A14" s="268" t="s">
        <v>896</v>
      </c>
      <c r="B14" s="272" t="s">
        <v>908</v>
      </c>
      <c r="C14" s="272" t="s">
        <v>896</v>
      </c>
      <c r="D14" s="269" t="s">
        <v>910</v>
      </c>
      <c r="E14" s="270">
        <v>36607</v>
      </c>
      <c r="F14" s="270">
        <v>403113</v>
      </c>
      <c r="G14" s="270">
        <v>36607</v>
      </c>
      <c r="H14" s="270">
        <v>403113</v>
      </c>
      <c r="I14" s="270">
        <v>0</v>
      </c>
      <c r="J14" s="271">
        <v>0</v>
      </c>
    </row>
    <row r="15" spans="1:11">
      <c r="A15" s="268" t="s">
        <v>896</v>
      </c>
      <c r="B15" s="272" t="s">
        <v>911</v>
      </c>
      <c r="C15" s="272" t="s">
        <v>893</v>
      </c>
      <c r="D15" s="269" t="s">
        <v>912</v>
      </c>
      <c r="E15" s="270">
        <v>13283</v>
      </c>
      <c r="F15" s="270">
        <v>54418</v>
      </c>
      <c r="G15" s="270">
        <v>13283</v>
      </c>
      <c r="H15" s="270">
        <v>54418</v>
      </c>
      <c r="I15" s="270">
        <v>0</v>
      </c>
      <c r="J15" s="271">
        <v>0</v>
      </c>
    </row>
    <row r="16" spans="1:11">
      <c r="A16" s="268" t="s">
        <v>896</v>
      </c>
      <c r="B16" s="272" t="s">
        <v>911</v>
      </c>
      <c r="C16" s="272" t="s">
        <v>896</v>
      </c>
      <c r="D16" s="269" t="s">
        <v>913</v>
      </c>
      <c r="E16" s="270">
        <v>13283</v>
      </c>
      <c r="F16" s="270">
        <v>54418</v>
      </c>
      <c r="G16" s="270">
        <v>13283</v>
      </c>
      <c r="H16" s="270">
        <v>54418</v>
      </c>
      <c r="I16" s="270">
        <v>0</v>
      </c>
      <c r="J16" s="271">
        <v>0</v>
      </c>
    </row>
    <row r="17" spans="1:10">
      <c r="A17" s="268" t="s">
        <v>896</v>
      </c>
      <c r="B17" s="272" t="s">
        <v>914</v>
      </c>
      <c r="C17" s="272" t="s">
        <v>893</v>
      </c>
      <c r="D17" s="269" t="s">
        <v>915</v>
      </c>
      <c r="E17" s="270">
        <v>12239824</v>
      </c>
      <c r="F17" s="270">
        <v>67274891</v>
      </c>
      <c r="G17" s="270">
        <v>12239824</v>
      </c>
      <c r="H17" s="270">
        <v>67274891</v>
      </c>
      <c r="I17" s="270">
        <v>0</v>
      </c>
      <c r="J17" s="271">
        <v>0</v>
      </c>
    </row>
    <row r="18" spans="1:10">
      <c r="A18" s="268" t="s">
        <v>896</v>
      </c>
      <c r="B18" s="272" t="s">
        <v>914</v>
      </c>
      <c r="C18" s="272" t="s">
        <v>896</v>
      </c>
      <c r="D18" s="269" t="s">
        <v>916</v>
      </c>
      <c r="E18" s="270">
        <v>12239824</v>
      </c>
      <c r="F18" s="270">
        <v>67274891</v>
      </c>
      <c r="G18" s="270">
        <v>12239824</v>
      </c>
      <c r="H18" s="270">
        <v>67274891</v>
      </c>
      <c r="I18" s="270">
        <v>0</v>
      </c>
      <c r="J18" s="271">
        <v>0</v>
      </c>
    </row>
    <row r="19" spans="1:10">
      <c r="A19" s="268" t="s">
        <v>917</v>
      </c>
      <c r="B19" s="272" t="s">
        <v>893</v>
      </c>
      <c r="C19" s="272" t="s">
        <v>893</v>
      </c>
      <c r="D19" s="269" t="s">
        <v>918</v>
      </c>
      <c r="E19" s="270">
        <v>101014</v>
      </c>
      <c r="F19" s="270">
        <v>192303</v>
      </c>
      <c r="G19" s="270">
        <v>101014</v>
      </c>
      <c r="H19" s="270">
        <v>192303</v>
      </c>
      <c r="I19" s="270">
        <v>0</v>
      </c>
      <c r="J19" s="271">
        <v>0</v>
      </c>
    </row>
    <row r="20" spans="1:10">
      <c r="A20" s="268" t="s">
        <v>917</v>
      </c>
      <c r="B20" s="272" t="s">
        <v>896</v>
      </c>
      <c r="C20" s="272" t="s">
        <v>893</v>
      </c>
      <c r="D20" s="269" t="s">
        <v>919</v>
      </c>
      <c r="E20" s="270">
        <v>101014</v>
      </c>
      <c r="F20" s="270">
        <v>192303</v>
      </c>
      <c r="G20" s="270">
        <v>101014</v>
      </c>
      <c r="H20" s="270">
        <v>192303</v>
      </c>
      <c r="I20" s="270">
        <v>0</v>
      </c>
      <c r="J20" s="271">
        <v>0</v>
      </c>
    </row>
    <row r="21" spans="1:10">
      <c r="A21" s="268" t="s">
        <v>917</v>
      </c>
      <c r="B21" s="272" t="s">
        <v>896</v>
      </c>
      <c r="C21" s="272" t="s">
        <v>896</v>
      </c>
      <c r="D21" s="269" t="s">
        <v>920</v>
      </c>
      <c r="E21" s="270">
        <v>101014</v>
      </c>
      <c r="F21" s="270">
        <v>192303</v>
      </c>
      <c r="G21" s="270">
        <v>101014</v>
      </c>
      <c r="H21" s="270">
        <v>192303</v>
      </c>
      <c r="I21" s="270">
        <v>0</v>
      </c>
      <c r="J21" s="271">
        <v>0</v>
      </c>
    </row>
    <row r="22" spans="1:10">
      <c r="A22" s="268" t="s">
        <v>921</v>
      </c>
      <c r="B22" s="272" t="s">
        <v>893</v>
      </c>
      <c r="C22" s="272" t="s">
        <v>893</v>
      </c>
      <c r="D22" s="269" t="s">
        <v>922</v>
      </c>
      <c r="E22" s="270">
        <v>853113</v>
      </c>
      <c r="F22" s="270">
        <v>2901189</v>
      </c>
      <c r="G22" s="270">
        <v>853113</v>
      </c>
      <c r="H22" s="270">
        <v>2901189</v>
      </c>
      <c r="I22" s="270">
        <v>0</v>
      </c>
      <c r="J22" s="271">
        <v>0</v>
      </c>
    </row>
    <row r="23" spans="1:10">
      <c r="A23" s="268" t="s">
        <v>921</v>
      </c>
      <c r="B23" s="272" t="s">
        <v>896</v>
      </c>
      <c r="C23" s="272" t="s">
        <v>893</v>
      </c>
      <c r="D23" s="269" t="s">
        <v>923</v>
      </c>
      <c r="E23" s="270">
        <v>8200</v>
      </c>
      <c r="F23" s="270">
        <v>31400</v>
      </c>
      <c r="G23" s="270">
        <v>8200</v>
      </c>
      <c r="H23" s="270">
        <v>31400</v>
      </c>
      <c r="I23" s="270">
        <v>0</v>
      </c>
      <c r="J23" s="271">
        <v>0</v>
      </c>
    </row>
    <row r="24" spans="1:10">
      <c r="A24" s="268" t="s">
        <v>921</v>
      </c>
      <c r="B24" s="272" t="s">
        <v>896</v>
      </c>
      <c r="C24" s="272" t="s">
        <v>898</v>
      </c>
      <c r="D24" s="269" t="s">
        <v>924</v>
      </c>
      <c r="E24" s="270">
        <v>8200</v>
      </c>
      <c r="F24" s="270">
        <v>31400</v>
      </c>
      <c r="G24" s="270">
        <v>8200</v>
      </c>
      <c r="H24" s="270">
        <v>31400</v>
      </c>
      <c r="I24" s="270">
        <v>0</v>
      </c>
      <c r="J24" s="271">
        <v>0</v>
      </c>
    </row>
    <row r="25" spans="1:10">
      <c r="A25" s="268" t="s">
        <v>921</v>
      </c>
      <c r="B25" s="272" t="s">
        <v>925</v>
      </c>
      <c r="C25" s="272" t="s">
        <v>893</v>
      </c>
      <c r="D25" s="269" t="s">
        <v>926</v>
      </c>
      <c r="E25" s="270">
        <v>844913</v>
      </c>
      <c r="F25" s="270">
        <v>2869789</v>
      </c>
      <c r="G25" s="270">
        <v>844913</v>
      </c>
      <c r="H25" s="270">
        <v>2869789</v>
      </c>
      <c r="I25" s="270">
        <v>0</v>
      </c>
      <c r="J25" s="271">
        <v>0</v>
      </c>
    </row>
    <row r="26" spans="1:10">
      <c r="A26" s="268" t="s">
        <v>921</v>
      </c>
      <c r="B26" s="272" t="s">
        <v>925</v>
      </c>
      <c r="C26" s="272" t="s">
        <v>925</v>
      </c>
      <c r="D26" s="269" t="s">
        <v>927</v>
      </c>
      <c r="E26" s="270">
        <v>800</v>
      </c>
      <c r="F26" s="270">
        <v>8000</v>
      </c>
      <c r="G26" s="270">
        <v>800</v>
      </c>
      <c r="H26" s="270">
        <v>8000</v>
      </c>
      <c r="I26" s="270">
        <v>0</v>
      </c>
      <c r="J26" s="271">
        <v>0</v>
      </c>
    </row>
    <row r="27" spans="1:10">
      <c r="A27" s="268" t="s">
        <v>921</v>
      </c>
      <c r="B27" s="272" t="s">
        <v>925</v>
      </c>
      <c r="C27" s="272" t="s">
        <v>928</v>
      </c>
      <c r="D27" s="269" t="s">
        <v>929</v>
      </c>
      <c r="E27" s="270">
        <v>830333</v>
      </c>
      <c r="F27" s="270">
        <v>2818117</v>
      </c>
      <c r="G27" s="270">
        <v>830333</v>
      </c>
      <c r="H27" s="270">
        <v>2818117</v>
      </c>
      <c r="I27" s="270">
        <v>0</v>
      </c>
      <c r="J27" s="271">
        <v>0</v>
      </c>
    </row>
    <row r="28" spans="1:10">
      <c r="A28" s="268" t="s">
        <v>921</v>
      </c>
      <c r="B28" s="272" t="s">
        <v>925</v>
      </c>
      <c r="C28" s="272" t="s">
        <v>930</v>
      </c>
      <c r="D28" s="269" t="s">
        <v>931</v>
      </c>
      <c r="E28" s="270">
        <v>13780</v>
      </c>
      <c r="F28" s="270">
        <v>43672</v>
      </c>
      <c r="G28" s="270">
        <v>13780</v>
      </c>
      <c r="H28" s="270">
        <v>43672</v>
      </c>
      <c r="I28" s="270">
        <v>0</v>
      </c>
      <c r="J28" s="271">
        <v>0</v>
      </c>
    </row>
    <row r="29" spans="1:10">
      <c r="A29" s="268" t="s">
        <v>932</v>
      </c>
      <c r="B29" s="272" t="s">
        <v>893</v>
      </c>
      <c r="C29" s="272" t="s">
        <v>893</v>
      </c>
      <c r="D29" s="269" t="s">
        <v>933</v>
      </c>
      <c r="E29" s="270">
        <v>44860</v>
      </c>
      <c r="F29" s="270">
        <v>454773</v>
      </c>
      <c r="G29" s="270">
        <v>44860</v>
      </c>
      <c r="H29" s="270">
        <v>454773</v>
      </c>
      <c r="I29" s="270">
        <v>0</v>
      </c>
      <c r="J29" s="271">
        <v>0</v>
      </c>
    </row>
    <row r="30" spans="1:10">
      <c r="A30" s="268" t="s">
        <v>932</v>
      </c>
      <c r="B30" s="272" t="s">
        <v>896</v>
      </c>
      <c r="C30" s="272" t="s">
        <v>893</v>
      </c>
      <c r="D30" s="269" t="s">
        <v>934</v>
      </c>
      <c r="E30" s="270">
        <v>44860</v>
      </c>
      <c r="F30" s="270">
        <v>405212</v>
      </c>
      <c r="G30" s="270">
        <v>44860</v>
      </c>
      <c r="H30" s="270">
        <v>405212</v>
      </c>
      <c r="I30" s="270">
        <v>0</v>
      </c>
      <c r="J30" s="271">
        <v>0</v>
      </c>
    </row>
    <row r="31" spans="1:10">
      <c r="A31" s="268" t="s">
        <v>932</v>
      </c>
      <c r="B31" s="272" t="s">
        <v>896</v>
      </c>
      <c r="C31" s="272" t="s">
        <v>896</v>
      </c>
      <c r="D31" s="269" t="s">
        <v>935</v>
      </c>
      <c r="E31" s="270">
        <v>18000</v>
      </c>
      <c r="F31" s="270">
        <v>45000</v>
      </c>
      <c r="G31" s="270">
        <v>18000</v>
      </c>
      <c r="H31" s="270">
        <v>45000</v>
      </c>
      <c r="I31" s="270">
        <v>0</v>
      </c>
      <c r="J31" s="271">
        <v>0</v>
      </c>
    </row>
    <row r="32" spans="1:10">
      <c r="A32" s="268" t="s">
        <v>932</v>
      </c>
      <c r="B32" s="272" t="s">
        <v>896</v>
      </c>
      <c r="C32" s="272" t="s">
        <v>898</v>
      </c>
      <c r="D32" s="269" t="s">
        <v>936</v>
      </c>
      <c r="E32" s="270">
        <v>0</v>
      </c>
      <c r="F32" s="270">
        <v>3472</v>
      </c>
      <c r="G32" s="270">
        <v>0</v>
      </c>
      <c r="H32" s="270">
        <v>3472</v>
      </c>
      <c r="I32" s="270">
        <v>0</v>
      </c>
      <c r="J32" s="271">
        <v>0</v>
      </c>
    </row>
    <row r="33" spans="1:10">
      <c r="A33" s="268" t="s">
        <v>932</v>
      </c>
      <c r="B33" s="272" t="s">
        <v>896</v>
      </c>
      <c r="C33" s="272" t="s">
        <v>925</v>
      </c>
      <c r="D33" s="269" t="s">
        <v>937</v>
      </c>
      <c r="E33" s="270">
        <v>26860</v>
      </c>
      <c r="F33" s="270">
        <v>356740</v>
      </c>
      <c r="G33" s="270">
        <v>26860</v>
      </c>
      <c r="H33" s="270">
        <v>356740</v>
      </c>
      <c r="I33" s="270">
        <v>0</v>
      </c>
      <c r="J33" s="271">
        <v>0</v>
      </c>
    </row>
    <row r="34" spans="1:10">
      <c r="A34" s="268" t="s">
        <v>932</v>
      </c>
      <c r="B34" s="272" t="s">
        <v>921</v>
      </c>
      <c r="C34" s="272" t="s">
        <v>893</v>
      </c>
      <c r="D34" s="269" t="s">
        <v>938</v>
      </c>
      <c r="E34" s="270">
        <v>0</v>
      </c>
      <c r="F34" s="270">
        <v>49561</v>
      </c>
      <c r="G34" s="270">
        <v>0</v>
      </c>
      <c r="H34" s="270">
        <v>49561</v>
      </c>
      <c r="I34" s="270">
        <v>0</v>
      </c>
      <c r="J34" s="271">
        <v>0</v>
      </c>
    </row>
    <row r="35" spans="1:10">
      <c r="A35" s="268" t="s">
        <v>932</v>
      </c>
      <c r="B35" s="272" t="s">
        <v>921</v>
      </c>
      <c r="C35" s="272" t="s">
        <v>896</v>
      </c>
      <c r="D35" s="269" t="s">
        <v>939</v>
      </c>
      <c r="E35" s="270">
        <v>0</v>
      </c>
      <c r="F35" s="270">
        <v>49561</v>
      </c>
      <c r="G35" s="270">
        <v>0</v>
      </c>
      <c r="H35" s="270">
        <v>49561</v>
      </c>
      <c r="I35" s="270">
        <v>0</v>
      </c>
      <c r="J35" s="271">
        <v>0</v>
      </c>
    </row>
    <row r="36" spans="1:10">
      <c r="A36" s="268" t="s">
        <v>940</v>
      </c>
      <c r="B36" s="272" t="s">
        <v>893</v>
      </c>
      <c r="C36" s="272" t="s">
        <v>893</v>
      </c>
      <c r="D36" s="269" t="s">
        <v>941</v>
      </c>
      <c r="E36" s="270">
        <v>1927559</v>
      </c>
      <c r="F36" s="270">
        <v>18932339</v>
      </c>
      <c r="G36" s="270">
        <v>1927559</v>
      </c>
      <c r="H36" s="270">
        <v>15104809</v>
      </c>
      <c r="I36" s="270">
        <v>0</v>
      </c>
      <c r="J36" s="271">
        <v>3827530</v>
      </c>
    </row>
    <row r="37" spans="1:10">
      <c r="A37" s="268" t="s">
        <v>940</v>
      </c>
      <c r="B37" s="272" t="s">
        <v>896</v>
      </c>
      <c r="C37" s="272" t="s">
        <v>893</v>
      </c>
      <c r="D37" s="269" t="s">
        <v>942</v>
      </c>
      <c r="E37" s="270">
        <v>1927559</v>
      </c>
      <c r="F37" s="270">
        <v>18932339</v>
      </c>
      <c r="G37" s="270">
        <v>1927559</v>
      </c>
      <c r="H37" s="270">
        <v>15104809</v>
      </c>
      <c r="I37" s="270">
        <v>0</v>
      </c>
      <c r="J37" s="271">
        <v>3827530</v>
      </c>
    </row>
    <row r="38" spans="1:10">
      <c r="A38" s="268" t="s">
        <v>940</v>
      </c>
      <c r="B38" s="272" t="s">
        <v>896</v>
      </c>
      <c r="C38" s="272" t="s">
        <v>896</v>
      </c>
      <c r="D38" s="269" t="s">
        <v>943</v>
      </c>
      <c r="E38" s="270">
        <v>0</v>
      </c>
      <c r="F38" s="270">
        <v>1060550</v>
      </c>
      <c r="G38" s="270">
        <v>0</v>
      </c>
      <c r="H38" s="270">
        <v>1060550</v>
      </c>
      <c r="I38" s="270">
        <v>0</v>
      </c>
      <c r="J38" s="271">
        <v>0</v>
      </c>
    </row>
    <row r="39" spans="1:10">
      <c r="A39" s="268" t="s">
        <v>940</v>
      </c>
      <c r="B39" s="272" t="s">
        <v>896</v>
      </c>
      <c r="C39" s="272" t="s">
        <v>898</v>
      </c>
      <c r="D39" s="269" t="s">
        <v>944</v>
      </c>
      <c r="E39" s="270">
        <v>1927559</v>
      </c>
      <c r="F39" s="270">
        <v>17871789</v>
      </c>
      <c r="G39" s="270">
        <v>1927559</v>
      </c>
      <c r="H39" s="270">
        <v>14044259</v>
      </c>
      <c r="I39" s="270">
        <v>0</v>
      </c>
      <c r="J39" s="271">
        <v>3827530</v>
      </c>
    </row>
    <row r="40" spans="1:10">
      <c r="A40" s="268" t="s">
        <v>945</v>
      </c>
      <c r="B40" s="272" t="s">
        <v>893</v>
      </c>
      <c r="C40" s="272" t="s">
        <v>893</v>
      </c>
      <c r="D40" s="269" t="s">
        <v>946</v>
      </c>
      <c r="E40" s="270">
        <v>0</v>
      </c>
      <c r="F40" s="270">
        <v>27000</v>
      </c>
      <c r="G40" s="270">
        <v>0</v>
      </c>
      <c r="H40" s="270">
        <v>27000</v>
      </c>
      <c r="I40" s="270">
        <v>0</v>
      </c>
      <c r="J40" s="271">
        <v>0</v>
      </c>
    </row>
    <row r="41" spans="1:10">
      <c r="A41" s="268" t="s">
        <v>945</v>
      </c>
      <c r="B41" s="272" t="s">
        <v>896</v>
      </c>
      <c r="C41" s="272" t="s">
        <v>893</v>
      </c>
      <c r="D41" s="269" t="s">
        <v>947</v>
      </c>
      <c r="E41" s="270">
        <v>0</v>
      </c>
      <c r="F41" s="270">
        <v>27000</v>
      </c>
      <c r="G41" s="270">
        <v>0</v>
      </c>
      <c r="H41" s="270">
        <v>27000</v>
      </c>
      <c r="I41" s="270">
        <v>0</v>
      </c>
      <c r="J41" s="271">
        <v>0</v>
      </c>
    </row>
    <row r="42" spans="1:10">
      <c r="A42" s="268" t="s">
        <v>945</v>
      </c>
      <c r="B42" s="272" t="s">
        <v>896</v>
      </c>
      <c r="C42" s="272" t="s">
        <v>896</v>
      </c>
      <c r="D42" s="269" t="s">
        <v>948</v>
      </c>
      <c r="E42" s="270">
        <v>0</v>
      </c>
      <c r="F42" s="270">
        <v>27000</v>
      </c>
      <c r="G42" s="270">
        <v>0</v>
      </c>
      <c r="H42" s="270">
        <v>27000</v>
      </c>
      <c r="I42" s="270">
        <v>0</v>
      </c>
      <c r="J42" s="271">
        <v>0</v>
      </c>
    </row>
    <row r="43" spans="1:10">
      <c r="A43" s="268" t="s">
        <v>949</v>
      </c>
      <c r="B43" s="272" t="s">
        <v>893</v>
      </c>
      <c r="C43" s="272" t="s">
        <v>893</v>
      </c>
      <c r="D43" s="269" t="s">
        <v>950</v>
      </c>
      <c r="E43" s="270">
        <v>266804</v>
      </c>
      <c r="F43" s="270">
        <v>350733</v>
      </c>
      <c r="G43" s="270">
        <v>266804</v>
      </c>
      <c r="H43" s="270">
        <v>350733</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266804</v>
      </c>
      <c r="F46" s="270">
        <v>350733</v>
      </c>
      <c r="G46" s="270">
        <v>266804</v>
      </c>
      <c r="H46" s="270">
        <v>350733</v>
      </c>
      <c r="I46" s="270">
        <v>0</v>
      </c>
      <c r="J46" s="271">
        <v>0</v>
      </c>
    </row>
    <row r="47" spans="1:10">
      <c r="A47" s="268" t="s">
        <v>949</v>
      </c>
      <c r="B47" s="272" t="s">
        <v>898</v>
      </c>
      <c r="C47" s="272" t="s">
        <v>917</v>
      </c>
      <c r="D47" s="269" t="s">
        <v>954</v>
      </c>
      <c r="E47" s="270">
        <v>58482</v>
      </c>
      <c r="F47" s="270">
        <v>96660</v>
      </c>
      <c r="G47" s="270">
        <v>58482</v>
      </c>
      <c r="H47" s="270">
        <v>96660</v>
      </c>
      <c r="I47" s="270">
        <v>0</v>
      </c>
      <c r="J47" s="271">
        <v>0</v>
      </c>
    </row>
    <row r="48" spans="1:10">
      <c r="A48" s="268" t="s">
        <v>949</v>
      </c>
      <c r="B48" s="272" t="s">
        <v>898</v>
      </c>
      <c r="C48" s="272" t="s">
        <v>945</v>
      </c>
      <c r="D48" s="269" t="s">
        <v>955</v>
      </c>
      <c r="E48" s="270">
        <v>208322</v>
      </c>
      <c r="F48" s="270">
        <v>254073</v>
      </c>
      <c r="G48" s="270">
        <v>208322</v>
      </c>
      <c r="H48" s="270">
        <v>254073</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0</v>
      </c>
      <c r="F50" s="270">
        <v>-100445</v>
      </c>
      <c r="G50" s="270">
        <v>0</v>
      </c>
      <c r="H50" s="270">
        <v>-100445</v>
      </c>
      <c r="I50" s="270">
        <v>0</v>
      </c>
      <c r="J50" s="271">
        <v>0</v>
      </c>
    </row>
    <row r="51" spans="1:10">
      <c r="A51" s="268" t="s">
        <v>893</v>
      </c>
      <c r="B51" s="272" t="s">
        <v>893</v>
      </c>
      <c r="C51" s="272" t="s">
        <v>893</v>
      </c>
      <c r="D51" s="269" t="s">
        <v>958</v>
      </c>
      <c r="E51" s="270">
        <v>0</v>
      </c>
      <c r="F51" s="270">
        <v>-100445</v>
      </c>
      <c r="G51" s="270">
        <v>0</v>
      </c>
      <c r="H51" s="270">
        <v>-100445</v>
      </c>
      <c r="I51" s="270">
        <v>0</v>
      </c>
      <c r="J51" s="271">
        <v>0</v>
      </c>
    </row>
    <row r="52" spans="1:10">
      <c r="A52" s="268" t="s">
        <v>893</v>
      </c>
      <c r="B52" s="272" t="s">
        <v>893</v>
      </c>
      <c r="C52" s="272" t="s">
        <v>893</v>
      </c>
      <c r="D52" s="269" t="s">
        <v>959</v>
      </c>
      <c r="E52" s="270">
        <v>15531713</v>
      </c>
      <c r="F52" s="270">
        <v>91150115</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CB4A65C7-6ACF-4AEA-B946-DF676F31FC5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&amp;"標楷體,標準"中華民國113年04月(113年度)&amp;L&amp;R&amp;"標楷體,標準"&amp;10第&amp;P頁/共&amp;N頁&amp;"新細明體,標準"&amp;12
&amp;"標楷體,標準"編制機關:太麻里鄉公所
表    號:&amp;10 </oddHeader>
    <oddFooter>&amp;C&amp;L&amp;R&amp;"標楷體,標準"&amp;9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E353-7CA7-4A3D-A362-96D363184FEE}">
  <dimension ref="A1:K88"/>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16173094</v>
      </c>
      <c r="F3" s="270">
        <v>69427936</v>
      </c>
      <c r="G3" s="270">
        <v>11732013</v>
      </c>
      <c r="H3" s="270">
        <v>59040063</v>
      </c>
      <c r="I3" s="270">
        <v>4441081</v>
      </c>
      <c r="J3" s="271">
        <v>10387873</v>
      </c>
    </row>
    <row r="4" spans="1:11">
      <c r="A4" s="268" t="s">
        <v>893</v>
      </c>
      <c r="B4" s="272" t="s">
        <v>893</v>
      </c>
      <c r="C4" s="272" t="s">
        <v>893</v>
      </c>
      <c r="D4" s="269" t="s">
        <v>895</v>
      </c>
      <c r="E4" s="270">
        <v>11725813</v>
      </c>
      <c r="F4" s="270">
        <v>54648354</v>
      </c>
      <c r="G4" s="270">
        <v>11699013</v>
      </c>
      <c r="H4" s="270">
        <v>54314349</v>
      </c>
      <c r="I4" s="270">
        <v>26800</v>
      </c>
      <c r="J4" s="271">
        <v>334005</v>
      </c>
    </row>
    <row r="5" spans="1:11" ht="16.149999999999999" customHeight="1">
      <c r="A5" s="268" t="s">
        <v>896</v>
      </c>
      <c r="B5" s="272" t="s">
        <v>893</v>
      </c>
      <c r="C5" s="272" t="s">
        <v>893</v>
      </c>
      <c r="D5" s="269" t="s">
        <v>962</v>
      </c>
      <c r="E5" s="270">
        <v>6514102</v>
      </c>
      <c r="F5" s="270">
        <v>32876076</v>
      </c>
      <c r="G5" s="270">
        <v>6487302</v>
      </c>
      <c r="H5" s="270">
        <v>32631826</v>
      </c>
      <c r="I5" s="270">
        <v>26800</v>
      </c>
      <c r="J5" s="271">
        <v>244250</v>
      </c>
    </row>
    <row r="6" spans="1:11">
      <c r="A6" s="268" t="s">
        <v>896</v>
      </c>
      <c r="B6" s="272" t="s">
        <v>963</v>
      </c>
      <c r="C6" s="272" t="s">
        <v>893</v>
      </c>
      <c r="D6" s="269" t="s">
        <v>964</v>
      </c>
      <c r="E6" s="270">
        <v>2412225</v>
      </c>
      <c r="F6" s="270">
        <v>10310146</v>
      </c>
      <c r="G6" s="270">
        <v>2390925</v>
      </c>
      <c r="H6" s="270">
        <v>10091896</v>
      </c>
      <c r="I6" s="270">
        <v>21300</v>
      </c>
      <c r="J6" s="271">
        <v>218250</v>
      </c>
    </row>
    <row r="7" spans="1:11">
      <c r="A7" s="268" t="s">
        <v>896</v>
      </c>
      <c r="B7" s="272" t="s">
        <v>963</v>
      </c>
      <c r="C7" s="272" t="s">
        <v>896</v>
      </c>
      <c r="D7" s="269" t="s">
        <v>965</v>
      </c>
      <c r="E7" s="270">
        <v>1794916</v>
      </c>
      <c r="F7" s="270">
        <v>9118559</v>
      </c>
      <c r="G7" s="270">
        <v>1773616</v>
      </c>
      <c r="H7" s="270">
        <v>8900309</v>
      </c>
      <c r="I7" s="270">
        <v>21300</v>
      </c>
      <c r="J7" s="271">
        <v>218250</v>
      </c>
    </row>
    <row r="8" spans="1:11">
      <c r="A8" s="268" t="s">
        <v>896</v>
      </c>
      <c r="B8" s="272" t="s">
        <v>963</v>
      </c>
      <c r="C8" s="272" t="s">
        <v>898</v>
      </c>
      <c r="D8" s="269" t="s">
        <v>966</v>
      </c>
      <c r="E8" s="270">
        <v>52883</v>
      </c>
      <c r="F8" s="270">
        <v>218633</v>
      </c>
      <c r="G8" s="270">
        <v>52883</v>
      </c>
      <c r="H8" s="270">
        <v>218633</v>
      </c>
      <c r="I8" s="270">
        <v>0</v>
      </c>
      <c r="J8" s="271">
        <v>0</v>
      </c>
    </row>
    <row r="9" spans="1:11">
      <c r="A9" s="268" t="s">
        <v>896</v>
      </c>
      <c r="B9" s="272" t="s">
        <v>963</v>
      </c>
      <c r="C9" s="272" t="s">
        <v>925</v>
      </c>
      <c r="D9" s="269" t="s">
        <v>967</v>
      </c>
      <c r="E9" s="270">
        <v>79572</v>
      </c>
      <c r="F9" s="270">
        <v>437528</v>
      </c>
      <c r="G9" s="270">
        <v>79572</v>
      </c>
      <c r="H9" s="270">
        <v>437528</v>
      </c>
      <c r="I9" s="270">
        <v>0</v>
      </c>
      <c r="J9" s="271">
        <v>0</v>
      </c>
    </row>
    <row r="10" spans="1:11">
      <c r="A10" s="268" t="s">
        <v>896</v>
      </c>
      <c r="B10" s="272" t="s">
        <v>963</v>
      </c>
      <c r="C10" s="272" t="s">
        <v>921</v>
      </c>
      <c r="D10" s="269" t="s">
        <v>968</v>
      </c>
      <c r="E10" s="270">
        <v>484854</v>
      </c>
      <c r="F10" s="270">
        <v>535426</v>
      </c>
      <c r="G10" s="270">
        <v>484854</v>
      </c>
      <c r="H10" s="270">
        <v>535426</v>
      </c>
      <c r="I10" s="270">
        <v>0</v>
      </c>
      <c r="J10" s="271">
        <v>0</v>
      </c>
    </row>
    <row r="11" spans="1:11">
      <c r="A11" s="268" t="s">
        <v>896</v>
      </c>
      <c r="B11" s="272" t="s">
        <v>969</v>
      </c>
      <c r="C11" s="272" t="s">
        <v>893</v>
      </c>
      <c r="D11" s="269" t="s">
        <v>970</v>
      </c>
      <c r="E11" s="270">
        <v>1330000</v>
      </c>
      <c r="F11" s="270">
        <v>10810000</v>
      </c>
      <c r="G11" s="270">
        <v>1330000</v>
      </c>
      <c r="H11" s="270">
        <v>10810000</v>
      </c>
      <c r="I11" s="270">
        <v>0</v>
      </c>
      <c r="J11" s="271">
        <v>0</v>
      </c>
    </row>
    <row r="12" spans="1:11">
      <c r="A12" s="268" t="s">
        <v>896</v>
      </c>
      <c r="B12" s="272" t="s">
        <v>969</v>
      </c>
      <c r="C12" s="272" t="s">
        <v>896</v>
      </c>
      <c r="D12" s="269" t="s">
        <v>965</v>
      </c>
      <c r="E12" s="270">
        <v>445000</v>
      </c>
      <c r="F12" s="270">
        <v>4674000</v>
      </c>
      <c r="G12" s="270">
        <v>445000</v>
      </c>
      <c r="H12" s="270">
        <v>4674000</v>
      </c>
      <c r="I12" s="270">
        <v>0</v>
      </c>
      <c r="J12" s="271">
        <v>0</v>
      </c>
    </row>
    <row r="13" spans="1:11">
      <c r="A13" s="268" t="s">
        <v>896</v>
      </c>
      <c r="B13" s="272" t="s">
        <v>969</v>
      </c>
      <c r="C13" s="272" t="s">
        <v>898</v>
      </c>
      <c r="D13" s="269" t="s">
        <v>971</v>
      </c>
      <c r="E13" s="270">
        <v>885000</v>
      </c>
      <c r="F13" s="270">
        <v>6136000</v>
      </c>
      <c r="G13" s="270">
        <v>885000</v>
      </c>
      <c r="H13" s="270">
        <v>6136000</v>
      </c>
      <c r="I13" s="270">
        <v>0</v>
      </c>
      <c r="J13" s="271">
        <v>0</v>
      </c>
    </row>
    <row r="14" spans="1:11">
      <c r="A14" s="268" t="s">
        <v>896</v>
      </c>
      <c r="B14" s="272" t="s">
        <v>972</v>
      </c>
      <c r="C14" s="272" t="s">
        <v>893</v>
      </c>
      <c r="D14" s="269" t="s">
        <v>973</v>
      </c>
      <c r="E14" s="270">
        <v>2771052</v>
      </c>
      <c r="F14" s="270">
        <v>11740240</v>
      </c>
      <c r="G14" s="270">
        <v>2765552</v>
      </c>
      <c r="H14" s="270">
        <v>11714240</v>
      </c>
      <c r="I14" s="270">
        <v>5500</v>
      </c>
      <c r="J14" s="271">
        <v>26000</v>
      </c>
    </row>
    <row r="15" spans="1:11">
      <c r="A15" s="268" t="s">
        <v>896</v>
      </c>
      <c r="B15" s="272" t="s">
        <v>972</v>
      </c>
      <c r="C15" s="272" t="s">
        <v>898</v>
      </c>
      <c r="D15" s="269" t="s">
        <v>974</v>
      </c>
      <c r="E15" s="270">
        <v>2107984</v>
      </c>
      <c r="F15" s="270">
        <v>9398410</v>
      </c>
      <c r="G15" s="270">
        <v>2107984</v>
      </c>
      <c r="H15" s="270">
        <v>9398410</v>
      </c>
      <c r="I15" s="270">
        <v>0</v>
      </c>
      <c r="J15" s="271">
        <v>0</v>
      </c>
    </row>
    <row r="16" spans="1:11">
      <c r="A16" s="268" t="s">
        <v>896</v>
      </c>
      <c r="B16" s="272" t="s">
        <v>972</v>
      </c>
      <c r="C16" s="272" t="s">
        <v>925</v>
      </c>
      <c r="D16" s="269" t="s">
        <v>975</v>
      </c>
      <c r="E16" s="270">
        <v>5603</v>
      </c>
      <c r="F16" s="270">
        <v>12597</v>
      </c>
      <c r="G16" s="270">
        <v>5603</v>
      </c>
      <c r="H16" s="270">
        <v>12597</v>
      </c>
      <c r="I16" s="270">
        <v>0</v>
      </c>
      <c r="J16" s="271">
        <v>0</v>
      </c>
    </row>
    <row r="17" spans="1:10">
      <c r="A17" s="268" t="s">
        <v>896</v>
      </c>
      <c r="B17" s="272" t="s">
        <v>972</v>
      </c>
      <c r="C17" s="272" t="s">
        <v>917</v>
      </c>
      <c r="D17" s="269" t="s">
        <v>976</v>
      </c>
      <c r="E17" s="270">
        <v>112364</v>
      </c>
      <c r="F17" s="270">
        <v>527928</v>
      </c>
      <c r="G17" s="270">
        <v>112364</v>
      </c>
      <c r="H17" s="270">
        <v>527928</v>
      </c>
      <c r="I17" s="270">
        <v>0</v>
      </c>
      <c r="J17" s="271">
        <v>0</v>
      </c>
    </row>
    <row r="18" spans="1:10">
      <c r="A18" s="268" t="s">
        <v>896</v>
      </c>
      <c r="B18" s="272" t="s">
        <v>972</v>
      </c>
      <c r="C18" s="272" t="s">
        <v>921</v>
      </c>
      <c r="D18" s="269" t="s">
        <v>977</v>
      </c>
      <c r="E18" s="270">
        <v>367189</v>
      </c>
      <c r="F18" s="270">
        <v>1246234</v>
      </c>
      <c r="G18" s="270">
        <v>361689</v>
      </c>
      <c r="H18" s="270">
        <v>1220234</v>
      </c>
      <c r="I18" s="270">
        <v>5500</v>
      </c>
      <c r="J18" s="271">
        <v>26000</v>
      </c>
    </row>
    <row r="19" spans="1:10">
      <c r="A19" s="268" t="s">
        <v>896</v>
      </c>
      <c r="B19" s="272" t="s">
        <v>972</v>
      </c>
      <c r="C19" s="272" t="s">
        <v>928</v>
      </c>
      <c r="D19" s="269" t="s">
        <v>978</v>
      </c>
      <c r="E19" s="270">
        <v>177912</v>
      </c>
      <c r="F19" s="270">
        <v>555071</v>
      </c>
      <c r="G19" s="270">
        <v>177912</v>
      </c>
      <c r="H19" s="270">
        <v>555071</v>
      </c>
      <c r="I19" s="270">
        <v>0</v>
      </c>
      <c r="J19" s="271">
        <v>0</v>
      </c>
    </row>
    <row r="20" spans="1:10">
      <c r="A20" s="268" t="s">
        <v>896</v>
      </c>
      <c r="B20" s="272" t="s">
        <v>979</v>
      </c>
      <c r="C20" s="272" t="s">
        <v>893</v>
      </c>
      <c r="D20" s="269" t="s">
        <v>980</v>
      </c>
      <c r="E20" s="270">
        <v>825</v>
      </c>
      <c r="F20" s="270">
        <v>15690</v>
      </c>
      <c r="G20" s="270">
        <v>825</v>
      </c>
      <c r="H20" s="270">
        <v>15690</v>
      </c>
      <c r="I20" s="270">
        <v>0</v>
      </c>
      <c r="J20" s="271">
        <v>0</v>
      </c>
    </row>
    <row r="21" spans="1:10">
      <c r="A21" s="268" t="s">
        <v>896</v>
      </c>
      <c r="B21" s="272" t="s">
        <v>979</v>
      </c>
      <c r="C21" s="272" t="s">
        <v>898</v>
      </c>
      <c r="D21" s="269" t="s">
        <v>981</v>
      </c>
      <c r="E21" s="270">
        <v>825</v>
      </c>
      <c r="F21" s="270">
        <v>15690</v>
      </c>
      <c r="G21" s="270">
        <v>825</v>
      </c>
      <c r="H21" s="270">
        <v>15690</v>
      </c>
      <c r="I21" s="270">
        <v>0</v>
      </c>
      <c r="J21" s="271">
        <v>0</v>
      </c>
    </row>
    <row r="22" spans="1:10">
      <c r="A22" s="268" t="s">
        <v>898</v>
      </c>
      <c r="B22" s="272" t="s">
        <v>893</v>
      </c>
      <c r="C22" s="272" t="s">
        <v>893</v>
      </c>
      <c r="D22" s="269" t="s">
        <v>982</v>
      </c>
      <c r="E22" s="270">
        <v>169352</v>
      </c>
      <c r="F22" s="270">
        <v>1993491</v>
      </c>
      <c r="G22" s="270">
        <v>169352</v>
      </c>
      <c r="H22" s="270">
        <v>1993491</v>
      </c>
      <c r="I22" s="270">
        <v>0</v>
      </c>
      <c r="J22" s="271">
        <v>0</v>
      </c>
    </row>
    <row r="23" spans="1:10">
      <c r="A23" s="268" t="s">
        <v>898</v>
      </c>
      <c r="B23" s="272" t="s">
        <v>983</v>
      </c>
      <c r="C23" s="272" t="s">
        <v>893</v>
      </c>
      <c r="D23" s="269" t="s">
        <v>984</v>
      </c>
      <c r="E23" s="270">
        <v>123892</v>
      </c>
      <c r="F23" s="270">
        <v>1793009</v>
      </c>
      <c r="G23" s="270">
        <v>123892</v>
      </c>
      <c r="H23" s="270">
        <v>1793009</v>
      </c>
      <c r="I23" s="270">
        <v>0</v>
      </c>
      <c r="J23" s="271">
        <v>0</v>
      </c>
    </row>
    <row r="24" spans="1:10">
      <c r="A24" s="268" t="s">
        <v>898</v>
      </c>
      <c r="B24" s="272" t="s">
        <v>983</v>
      </c>
      <c r="C24" s="272" t="s">
        <v>896</v>
      </c>
      <c r="D24" s="269" t="s">
        <v>965</v>
      </c>
      <c r="E24" s="270">
        <v>0</v>
      </c>
      <c r="F24" s="270">
        <v>1321846</v>
      </c>
      <c r="G24" s="270">
        <v>0</v>
      </c>
      <c r="H24" s="270">
        <v>1321846</v>
      </c>
      <c r="I24" s="270">
        <v>0</v>
      </c>
      <c r="J24" s="271">
        <v>0</v>
      </c>
    </row>
    <row r="25" spans="1:10">
      <c r="A25" s="268" t="s">
        <v>898</v>
      </c>
      <c r="B25" s="272" t="s">
        <v>983</v>
      </c>
      <c r="C25" s="272" t="s">
        <v>898</v>
      </c>
      <c r="D25" s="269" t="s">
        <v>985</v>
      </c>
      <c r="E25" s="270">
        <v>19080</v>
      </c>
      <c r="F25" s="270">
        <v>19499</v>
      </c>
      <c r="G25" s="270">
        <v>19080</v>
      </c>
      <c r="H25" s="270">
        <v>19499</v>
      </c>
      <c r="I25" s="270">
        <v>0</v>
      </c>
      <c r="J25" s="271">
        <v>0</v>
      </c>
    </row>
    <row r="26" spans="1:10">
      <c r="A26" s="268" t="s">
        <v>898</v>
      </c>
      <c r="B26" s="272" t="s">
        <v>983</v>
      </c>
      <c r="C26" s="272" t="s">
        <v>925</v>
      </c>
      <c r="D26" s="269" t="s">
        <v>986</v>
      </c>
      <c r="E26" s="270">
        <v>104812</v>
      </c>
      <c r="F26" s="270">
        <v>451664</v>
      </c>
      <c r="G26" s="270">
        <v>104812</v>
      </c>
      <c r="H26" s="270">
        <v>451664</v>
      </c>
      <c r="I26" s="270">
        <v>0</v>
      </c>
      <c r="J26" s="271">
        <v>0</v>
      </c>
    </row>
    <row r="27" spans="1:10">
      <c r="A27" s="268" t="s">
        <v>898</v>
      </c>
      <c r="B27" s="272" t="s">
        <v>987</v>
      </c>
      <c r="C27" s="272" t="s">
        <v>893</v>
      </c>
      <c r="D27" s="269" t="s">
        <v>988</v>
      </c>
      <c r="E27" s="270">
        <v>45460</v>
      </c>
      <c r="F27" s="270">
        <v>200482</v>
      </c>
      <c r="G27" s="270">
        <v>45460</v>
      </c>
      <c r="H27" s="270">
        <v>200482</v>
      </c>
      <c r="I27" s="270">
        <v>0</v>
      </c>
      <c r="J27" s="271">
        <v>0</v>
      </c>
    </row>
    <row r="28" spans="1:10">
      <c r="A28" s="268" t="s">
        <v>898</v>
      </c>
      <c r="B28" s="272" t="s">
        <v>987</v>
      </c>
      <c r="C28" s="272" t="s">
        <v>925</v>
      </c>
      <c r="D28" s="269" t="s">
        <v>989</v>
      </c>
      <c r="E28" s="270">
        <v>45460</v>
      </c>
      <c r="F28" s="270">
        <v>200482</v>
      </c>
      <c r="G28" s="270">
        <v>45460</v>
      </c>
      <c r="H28" s="270">
        <v>200482</v>
      </c>
      <c r="I28" s="270">
        <v>0</v>
      </c>
      <c r="J28" s="271">
        <v>0</v>
      </c>
    </row>
    <row r="29" spans="1:10">
      <c r="A29" s="268" t="s">
        <v>925</v>
      </c>
      <c r="B29" s="272" t="s">
        <v>893</v>
      </c>
      <c r="C29" s="272" t="s">
        <v>893</v>
      </c>
      <c r="D29" s="269" t="s">
        <v>990</v>
      </c>
      <c r="E29" s="270">
        <v>2020715</v>
      </c>
      <c r="F29" s="270">
        <v>7960015</v>
      </c>
      <c r="G29" s="270">
        <v>2020715</v>
      </c>
      <c r="H29" s="270">
        <v>7870260</v>
      </c>
      <c r="I29" s="270">
        <v>0</v>
      </c>
      <c r="J29" s="271">
        <v>89755</v>
      </c>
    </row>
    <row r="30" spans="1:10">
      <c r="A30" s="268" t="s">
        <v>925</v>
      </c>
      <c r="B30" s="272" t="s">
        <v>991</v>
      </c>
      <c r="C30" s="272" t="s">
        <v>893</v>
      </c>
      <c r="D30" s="269" t="s">
        <v>992</v>
      </c>
      <c r="E30" s="270">
        <v>574152</v>
      </c>
      <c r="F30" s="270">
        <v>3467837</v>
      </c>
      <c r="G30" s="270">
        <v>574152</v>
      </c>
      <c r="H30" s="270">
        <v>3378082</v>
      </c>
      <c r="I30" s="270">
        <v>0</v>
      </c>
      <c r="J30" s="271">
        <v>89755</v>
      </c>
    </row>
    <row r="31" spans="1:10">
      <c r="A31" s="268" t="s">
        <v>925</v>
      </c>
      <c r="B31" s="272" t="s">
        <v>991</v>
      </c>
      <c r="C31" s="272" t="s">
        <v>898</v>
      </c>
      <c r="D31" s="269" t="s">
        <v>993</v>
      </c>
      <c r="E31" s="270">
        <v>574152</v>
      </c>
      <c r="F31" s="270">
        <v>3467837</v>
      </c>
      <c r="G31" s="270">
        <v>574152</v>
      </c>
      <c r="H31" s="270">
        <v>3378082</v>
      </c>
      <c r="I31" s="270">
        <v>0</v>
      </c>
      <c r="J31" s="271">
        <v>89755</v>
      </c>
    </row>
    <row r="32" spans="1:10">
      <c r="A32" s="268" t="s">
        <v>925</v>
      </c>
      <c r="B32" s="272" t="s">
        <v>994</v>
      </c>
      <c r="C32" s="272" t="s">
        <v>893</v>
      </c>
      <c r="D32" s="269" t="s">
        <v>995</v>
      </c>
      <c r="E32" s="270">
        <v>427466</v>
      </c>
      <c r="F32" s="270">
        <v>2110357</v>
      </c>
      <c r="G32" s="270">
        <v>427466</v>
      </c>
      <c r="H32" s="270">
        <v>2110357</v>
      </c>
      <c r="I32" s="270">
        <v>0</v>
      </c>
      <c r="J32" s="271">
        <v>0</v>
      </c>
    </row>
    <row r="33" spans="1:10">
      <c r="A33" s="268" t="s">
        <v>925</v>
      </c>
      <c r="B33" s="272" t="s">
        <v>994</v>
      </c>
      <c r="C33" s="272" t="s">
        <v>898</v>
      </c>
      <c r="D33" s="269" t="s">
        <v>996</v>
      </c>
      <c r="E33" s="270">
        <v>427466</v>
      </c>
      <c r="F33" s="270">
        <v>2110357</v>
      </c>
      <c r="G33" s="270">
        <v>427466</v>
      </c>
      <c r="H33" s="270">
        <v>2110357</v>
      </c>
      <c r="I33" s="270">
        <v>0</v>
      </c>
      <c r="J33" s="271">
        <v>0</v>
      </c>
    </row>
    <row r="34" spans="1:10">
      <c r="A34" s="268" t="s">
        <v>925</v>
      </c>
      <c r="B34" s="272" t="s">
        <v>997</v>
      </c>
      <c r="C34" s="272" t="s">
        <v>893</v>
      </c>
      <c r="D34" s="269" t="s">
        <v>998</v>
      </c>
      <c r="E34" s="270">
        <v>1019097</v>
      </c>
      <c r="F34" s="270">
        <v>2381821</v>
      </c>
      <c r="G34" s="270">
        <v>1019097</v>
      </c>
      <c r="H34" s="270">
        <v>2381821</v>
      </c>
      <c r="I34" s="270">
        <v>0</v>
      </c>
      <c r="J34" s="271">
        <v>0</v>
      </c>
    </row>
    <row r="35" spans="1:10">
      <c r="A35" s="268" t="s">
        <v>925</v>
      </c>
      <c r="B35" s="272" t="s">
        <v>997</v>
      </c>
      <c r="C35" s="272" t="s">
        <v>921</v>
      </c>
      <c r="D35" s="269" t="s">
        <v>999</v>
      </c>
      <c r="E35" s="270">
        <v>1016265</v>
      </c>
      <c r="F35" s="270">
        <v>2323007</v>
      </c>
      <c r="G35" s="270">
        <v>1016265</v>
      </c>
      <c r="H35" s="270">
        <v>2323007</v>
      </c>
      <c r="I35" s="270">
        <v>0</v>
      </c>
      <c r="J35" s="271">
        <v>0</v>
      </c>
    </row>
    <row r="36" spans="1:10">
      <c r="A36" s="268" t="s">
        <v>925</v>
      </c>
      <c r="B36" s="272" t="s">
        <v>997</v>
      </c>
      <c r="C36" s="272" t="s">
        <v>928</v>
      </c>
      <c r="D36" s="269" t="s">
        <v>1000</v>
      </c>
      <c r="E36" s="270">
        <v>2832</v>
      </c>
      <c r="F36" s="270">
        <v>58814</v>
      </c>
      <c r="G36" s="270">
        <v>2832</v>
      </c>
      <c r="H36" s="270">
        <v>58814</v>
      </c>
      <c r="I36" s="270">
        <v>0</v>
      </c>
      <c r="J36" s="271">
        <v>0</v>
      </c>
    </row>
    <row r="37" spans="1:10">
      <c r="A37" s="268" t="s">
        <v>917</v>
      </c>
      <c r="B37" s="272" t="s">
        <v>893</v>
      </c>
      <c r="C37" s="272" t="s">
        <v>893</v>
      </c>
      <c r="D37" s="269" t="s">
        <v>1001</v>
      </c>
      <c r="E37" s="270">
        <v>109386</v>
      </c>
      <c r="F37" s="270">
        <v>443916</v>
      </c>
      <c r="G37" s="270">
        <v>109386</v>
      </c>
      <c r="H37" s="270">
        <v>443916</v>
      </c>
      <c r="I37" s="270">
        <v>0</v>
      </c>
      <c r="J37" s="271">
        <v>0</v>
      </c>
    </row>
    <row r="38" spans="1:10">
      <c r="A38" s="268" t="s">
        <v>917</v>
      </c>
      <c r="B38" s="272" t="s">
        <v>1002</v>
      </c>
      <c r="C38" s="272" t="s">
        <v>893</v>
      </c>
      <c r="D38" s="269" t="s">
        <v>1003</v>
      </c>
      <c r="E38" s="270">
        <v>44403</v>
      </c>
      <c r="F38" s="270">
        <v>234703</v>
      </c>
      <c r="G38" s="270">
        <v>44403</v>
      </c>
      <c r="H38" s="270">
        <v>234703</v>
      </c>
      <c r="I38" s="270">
        <v>0</v>
      </c>
      <c r="J38" s="271">
        <v>0</v>
      </c>
    </row>
    <row r="39" spans="1:10">
      <c r="A39" s="268" t="s">
        <v>917</v>
      </c>
      <c r="B39" s="272" t="s">
        <v>1002</v>
      </c>
      <c r="C39" s="272" t="s">
        <v>898</v>
      </c>
      <c r="D39" s="269" t="s">
        <v>1004</v>
      </c>
      <c r="E39" s="270">
        <v>44403</v>
      </c>
      <c r="F39" s="270">
        <v>234703</v>
      </c>
      <c r="G39" s="270">
        <v>44403</v>
      </c>
      <c r="H39" s="270">
        <v>234703</v>
      </c>
      <c r="I39" s="270">
        <v>0</v>
      </c>
      <c r="J39" s="271">
        <v>0</v>
      </c>
    </row>
    <row r="40" spans="1:10">
      <c r="A40" s="268" t="s">
        <v>917</v>
      </c>
      <c r="B40" s="272" t="s">
        <v>1005</v>
      </c>
      <c r="C40" s="272" t="s">
        <v>893</v>
      </c>
      <c r="D40" s="269" t="s">
        <v>1006</v>
      </c>
      <c r="E40" s="270">
        <v>1525</v>
      </c>
      <c r="F40" s="270">
        <v>2515</v>
      </c>
      <c r="G40" s="270">
        <v>1525</v>
      </c>
      <c r="H40" s="270">
        <v>2515</v>
      </c>
      <c r="I40" s="270">
        <v>0</v>
      </c>
      <c r="J40" s="271">
        <v>0</v>
      </c>
    </row>
    <row r="41" spans="1:10">
      <c r="A41" s="268" t="s">
        <v>917</v>
      </c>
      <c r="B41" s="272" t="s">
        <v>1005</v>
      </c>
      <c r="C41" s="272" t="s">
        <v>898</v>
      </c>
      <c r="D41" s="269" t="s">
        <v>1007</v>
      </c>
      <c r="E41" s="270">
        <v>1525</v>
      </c>
      <c r="F41" s="270">
        <v>2515</v>
      </c>
      <c r="G41" s="270">
        <v>1525</v>
      </c>
      <c r="H41" s="270">
        <v>2515</v>
      </c>
      <c r="I41" s="270">
        <v>0</v>
      </c>
      <c r="J41" s="271">
        <v>0</v>
      </c>
    </row>
    <row r="42" spans="1:10">
      <c r="A42" s="268" t="s">
        <v>917</v>
      </c>
      <c r="B42" s="272" t="s">
        <v>1008</v>
      </c>
      <c r="C42" s="272" t="s">
        <v>893</v>
      </c>
      <c r="D42" s="269" t="s">
        <v>1009</v>
      </c>
      <c r="E42" s="270">
        <v>63458</v>
      </c>
      <c r="F42" s="270">
        <v>206698</v>
      </c>
      <c r="G42" s="270">
        <v>63458</v>
      </c>
      <c r="H42" s="270">
        <v>206698</v>
      </c>
      <c r="I42" s="270">
        <v>0</v>
      </c>
      <c r="J42" s="271">
        <v>0</v>
      </c>
    </row>
    <row r="43" spans="1:10">
      <c r="A43" s="268" t="s">
        <v>917</v>
      </c>
      <c r="B43" s="272" t="s">
        <v>1008</v>
      </c>
      <c r="C43" s="272" t="s">
        <v>898</v>
      </c>
      <c r="D43" s="269" t="s">
        <v>1010</v>
      </c>
      <c r="E43" s="270">
        <v>63458</v>
      </c>
      <c r="F43" s="270">
        <v>206698</v>
      </c>
      <c r="G43" s="270">
        <v>63458</v>
      </c>
      <c r="H43" s="270">
        <v>206698</v>
      </c>
      <c r="I43" s="270">
        <v>0</v>
      </c>
      <c r="J43" s="271">
        <v>0</v>
      </c>
    </row>
    <row r="44" spans="1:10">
      <c r="A44" s="268" t="s">
        <v>921</v>
      </c>
      <c r="B44" s="272" t="s">
        <v>893</v>
      </c>
      <c r="C44" s="272" t="s">
        <v>893</v>
      </c>
      <c r="D44" s="269" t="s">
        <v>1011</v>
      </c>
      <c r="E44" s="270">
        <v>1084981</v>
      </c>
      <c r="F44" s="270">
        <v>6781820</v>
      </c>
      <c r="G44" s="270">
        <v>1084981</v>
      </c>
      <c r="H44" s="270">
        <v>6781820</v>
      </c>
      <c r="I44" s="270">
        <v>0</v>
      </c>
      <c r="J44" s="271">
        <v>0</v>
      </c>
    </row>
    <row r="45" spans="1:10">
      <c r="A45" s="268" t="s">
        <v>921</v>
      </c>
      <c r="B45" s="272" t="s">
        <v>1012</v>
      </c>
      <c r="C45" s="272" t="s">
        <v>893</v>
      </c>
      <c r="D45" s="269" t="s">
        <v>1013</v>
      </c>
      <c r="E45" s="270">
        <v>1084981</v>
      </c>
      <c r="F45" s="270">
        <v>6781820</v>
      </c>
      <c r="G45" s="270">
        <v>1084981</v>
      </c>
      <c r="H45" s="270">
        <v>6781820</v>
      </c>
      <c r="I45" s="270">
        <v>0</v>
      </c>
      <c r="J45" s="271">
        <v>0</v>
      </c>
    </row>
    <row r="46" spans="1:10">
      <c r="A46" s="268" t="s">
        <v>921</v>
      </c>
      <c r="B46" s="272" t="s">
        <v>1012</v>
      </c>
      <c r="C46" s="272" t="s">
        <v>896</v>
      </c>
      <c r="D46" s="269" t="s">
        <v>965</v>
      </c>
      <c r="E46" s="270">
        <v>769401</v>
      </c>
      <c r="F46" s="270">
        <v>5355615</v>
      </c>
      <c r="G46" s="270">
        <v>769401</v>
      </c>
      <c r="H46" s="270">
        <v>5355615</v>
      </c>
      <c r="I46" s="270">
        <v>0</v>
      </c>
      <c r="J46" s="271">
        <v>0</v>
      </c>
    </row>
    <row r="47" spans="1:10">
      <c r="A47" s="268" t="s">
        <v>921</v>
      </c>
      <c r="B47" s="272" t="s">
        <v>1012</v>
      </c>
      <c r="C47" s="272" t="s">
        <v>925</v>
      </c>
      <c r="D47" s="269" t="s">
        <v>1014</v>
      </c>
      <c r="E47" s="270">
        <v>315580</v>
      </c>
      <c r="F47" s="270">
        <v>1426205</v>
      </c>
      <c r="G47" s="270">
        <v>315580</v>
      </c>
      <c r="H47" s="270">
        <v>1426205</v>
      </c>
      <c r="I47" s="270">
        <v>0</v>
      </c>
      <c r="J47" s="271">
        <v>0</v>
      </c>
    </row>
    <row r="48" spans="1:10">
      <c r="A48" s="268" t="s">
        <v>921</v>
      </c>
      <c r="B48" s="272" t="s">
        <v>1015</v>
      </c>
      <c r="C48" s="272" t="s">
        <v>893</v>
      </c>
      <c r="D48" s="269" t="s">
        <v>1016</v>
      </c>
      <c r="E48" s="270">
        <v>0</v>
      </c>
      <c r="F48" s="270">
        <v>0</v>
      </c>
      <c r="G48" s="270">
        <v>0</v>
      </c>
      <c r="H48" s="270">
        <v>0</v>
      </c>
      <c r="I48" s="270">
        <v>0</v>
      </c>
      <c r="J48" s="271">
        <v>0</v>
      </c>
    </row>
    <row r="49" spans="1:10">
      <c r="A49" s="268" t="s">
        <v>921</v>
      </c>
      <c r="B49" s="272" t="s">
        <v>1015</v>
      </c>
      <c r="C49" s="272" t="s">
        <v>898</v>
      </c>
      <c r="D49" s="269" t="s">
        <v>1017</v>
      </c>
      <c r="E49" s="270">
        <v>0</v>
      </c>
      <c r="F49" s="270">
        <v>0</v>
      </c>
      <c r="G49" s="270">
        <v>0</v>
      </c>
      <c r="H49" s="270">
        <v>0</v>
      </c>
      <c r="I49" s="270">
        <v>0</v>
      </c>
      <c r="J49" s="271">
        <v>0</v>
      </c>
    </row>
    <row r="50" spans="1:10">
      <c r="A50" s="268" t="s">
        <v>928</v>
      </c>
      <c r="B50" s="272" t="s">
        <v>893</v>
      </c>
      <c r="C50" s="272" t="s">
        <v>893</v>
      </c>
      <c r="D50" s="269" t="s">
        <v>1018</v>
      </c>
      <c r="E50" s="270">
        <v>1827277</v>
      </c>
      <c r="F50" s="270">
        <v>4541636</v>
      </c>
      <c r="G50" s="270">
        <v>1827277</v>
      </c>
      <c r="H50" s="270">
        <v>4541636</v>
      </c>
      <c r="I50" s="270">
        <v>0</v>
      </c>
      <c r="J50" s="271">
        <v>0</v>
      </c>
    </row>
    <row r="51" spans="1:10">
      <c r="A51" s="268" t="s">
        <v>928</v>
      </c>
      <c r="B51" s="272" t="s">
        <v>1019</v>
      </c>
      <c r="C51" s="272" t="s">
        <v>893</v>
      </c>
      <c r="D51" s="269" t="s">
        <v>1020</v>
      </c>
      <c r="E51" s="270">
        <v>1827277</v>
      </c>
      <c r="F51" s="270">
        <v>4541636</v>
      </c>
      <c r="G51" s="270">
        <v>1827277</v>
      </c>
      <c r="H51" s="270">
        <v>4541636</v>
      </c>
      <c r="I51" s="270">
        <v>0</v>
      </c>
      <c r="J51" s="271">
        <v>0</v>
      </c>
    </row>
    <row r="52" spans="1:10">
      <c r="A52" s="268" t="s">
        <v>928</v>
      </c>
      <c r="B52" s="272" t="s">
        <v>1019</v>
      </c>
      <c r="C52" s="272" t="s">
        <v>896</v>
      </c>
      <c r="D52" s="269" t="s">
        <v>1021</v>
      </c>
      <c r="E52" s="270">
        <v>1827277</v>
      </c>
      <c r="F52" s="270">
        <v>4541636</v>
      </c>
      <c r="G52" s="270">
        <v>1827277</v>
      </c>
      <c r="H52" s="270">
        <v>4541636</v>
      </c>
      <c r="I52" s="270">
        <v>0</v>
      </c>
      <c r="J52" s="271">
        <v>0</v>
      </c>
    </row>
    <row r="53" spans="1:10">
      <c r="A53" s="268" t="s">
        <v>930</v>
      </c>
      <c r="B53" s="272" t="s">
        <v>893</v>
      </c>
      <c r="C53" s="272" t="s">
        <v>893</v>
      </c>
      <c r="D53" s="269" t="s">
        <v>1022</v>
      </c>
      <c r="E53" s="270">
        <v>0</v>
      </c>
      <c r="F53" s="270">
        <v>51400</v>
      </c>
      <c r="G53" s="270">
        <v>0</v>
      </c>
      <c r="H53" s="270">
        <v>51400</v>
      </c>
      <c r="I53" s="270">
        <v>0</v>
      </c>
      <c r="J53" s="271">
        <v>0</v>
      </c>
    </row>
    <row r="54" spans="1:10">
      <c r="A54" s="268" t="s">
        <v>930</v>
      </c>
      <c r="B54" s="272" t="s">
        <v>1023</v>
      </c>
      <c r="C54" s="272" t="s">
        <v>893</v>
      </c>
      <c r="D54" s="269" t="s">
        <v>1024</v>
      </c>
      <c r="E54" s="270">
        <v>0</v>
      </c>
      <c r="F54" s="270">
        <v>51400</v>
      </c>
      <c r="G54" s="270">
        <v>0</v>
      </c>
      <c r="H54" s="270">
        <v>51400</v>
      </c>
      <c r="I54" s="270">
        <v>0</v>
      </c>
      <c r="J54" s="271">
        <v>0</v>
      </c>
    </row>
    <row r="55" spans="1:10">
      <c r="A55" s="268" t="s">
        <v>930</v>
      </c>
      <c r="B55" s="272" t="s">
        <v>1023</v>
      </c>
      <c r="C55" s="272" t="s">
        <v>898</v>
      </c>
      <c r="D55" s="269" t="s">
        <v>1025</v>
      </c>
      <c r="E55" s="270">
        <v>0</v>
      </c>
      <c r="F55" s="270">
        <v>51400</v>
      </c>
      <c r="G55" s="270">
        <v>0</v>
      </c>
      <c r="H55" s="270">
        <v>51400</v>
      </c>
      <c r="I55" s="270">
        <v>0</v>
      </c>
      <c r="J55" s="271">
        <v>0</v>
      </c>
    </row>
    <row r="56" spans="1:10">
      <c r="A56" s="268" t="s">
        <v>893</v>
      </c>
      <c r="B56" s="272" t="s">
        <v>893</v>
      </c>
      <c r="C56" s="272" t="s">
        <v>893</v>
      </c>
      <c r="D56" s="269" t="s">
        <v>956</v>
      </c>
      <c r="E56" s="270">
        <v>4447281</v>
      </c>
      <c r="F56" s="270">
        <v>14779582</v>
      </c>
      <c r="G56" s="270">
        <v>33000</v>
      </c>
      <c r="H56" s="270">
        <v>4725714</v>
      </c>
      <c r="I56" s="270">
        <v>4414281</v>
      </c>
      <c r="J56" s="271">
        <v>10053868</v>
      </c>
    </row>
    <row r="57" spans="1:10">
      <c r="A57" s="268" t="s">
        <v>896</v>
      </c>
      <c r="B57" s="272" t="s">
        <v>893</v>
      </c>
      <c r="C57" s="272" t="s">
        <v>893</v>
      </c>
      <c r="D57" s="269" t="s">
        <v>962</v>
      </c>
      <c r="E57" s="270">
        <v>779708</v>
      </c>
      <c r="F57" s="270">
        <v>2002169</v>
      </c>
      <c r="G57" s="270">
        <v>0</v>
      </c>
      <c r="H57" s="270">
        <v>359952</v>
      </c>
      <c r="I57" s="270">
        <v>779708</v>
      </c>
      <c r="J57" s="271">
        <v>1642217</v>
      </c>
    </row>
    <row r="58" spans="1:10">
      <c r="A58" s="268" t="s">
        <v>896</v>
      </c>
      <c r="B58" s="272" t="s">
        <v>963</v>
      </c>
      <c r="C58" s="272" t="s">
        <v>893</v>
      </c>
      <c r="D58" s="269" t="s">
        <v>964</v>
      </c>
      <c r="E58" s="270">
        <v>745990</v>
      </c>
      <c r="F58" s="270">
        <v>1608499</v>
      </c>
      <c r="G58" s="270">
        <v>0</v>
      </c>
      <c r="H58" s="270">
        <v>0</v>
      </c>
      <c r="I58" s="270">
        <v>745990</v>
      </c>
      <c r="J58" s="271">
        <v>1608499</v>
      </c>
    </row>
    <row r="59" spans="1:10">
      <c r="A59" s="268" t="s">
        <v>896</v>
      </c>
      <c r="B59" s="272" t="s">
        <v>963</v>
      </c>
      <c r="C59" s="272" t="s">
        <v>1026</v>
      </c>
      <c r="D59" s="269" t="s">
        <v>1027</v>
      </c>
      <c r="E59" s="270">
        <v>745990</v>
      </c>
      <c r="F59" s="270">
        <v>1608499</v>
      </c>
      <c r="G59" s="270">
        <v>0</v>
      </c>
      <c r="H59" s="270">
        <v>0</v>
      </c>
      <c r="I59" s="270">
        <v>745990</v>
      </c>
      <c r="J59" s="271">
        <v>1608499</v>
      </c>
    </row>
    <row r="60" spans="1:10">
      <c r="A60" s="268" t="s">
        <v>896</v>
      </c>
      <c r="B60" s="272" t="s">
        <v>969</v>
      </c>
      <c r="C60" s="272" t="s">
        <v>893</v>
      </c>
      <c r="D60" s="269" t="s">
        <v>970</v>
      </c>
      <c r="E60" s="270">
        <v>0</v>
      </c>
      <c r="F60" s="270">
        <v>270000</v>
      </c>
      <c r="G60" s="270">
        <v>0</v>
      </c>
      <c r="H60" s="270">
        <v>270000</v>
      </c>
      <c r="I60" s="270">
        <v>0</v>
      </c>
      <c r="J60" s="271">
        <v>0</v>
      </c>
    </row>
    <row r="61" spans="1:10">
      <c r="A61" s="268" t="s">
        <v>896</v>
      </c>
      <c r="B61" s="272" t="s">
        <v>969</v>
      </c>
      <c r="C61" s="272" t="s">
        <v>1026</v>
      </c>
      <c r="D61" s="269" t="s">
        <v>1027</v>
      </c>
      <c r="E61" s="270">
        <v>0</v>
      </c>
      <c r="F61" s="270">
        <v>270000</v>
      </c>
      <c r="G61" s="270">
        <v>0</v>
      </c>
      <c r="H61" s="270">
        <v>270000</v>
      </c>
      <c r="I61" s="270">
        <v>0</v>
      </c>
      <c r="J61" s="271">
        <v>0</v>
      </c>
    </row>
    <row r="62" spans="1:10">
      <c r="A62" s="268" t="s">
        <v>896</v>
      </c>
      <c r="B62" s="272" t="s">
        <v>972</v>
      </c>
      <c r="C62" s="272" t="s">
        <v>893</v>
      </c>
      <c r="D62" s="269" t="s">
        <v>973</v>
      </c>
      <c r="E62" s="270">
        <v>33718</v>
      </c>
      <c r="F62" s="270">
        <v>123670</v>
      </c>
      <c r="G62" s="270">
        <v>0</v>
      </c>
      <c r="H62" s="270">
        <v>89952</v>
      </c>
      <c r="I62" s="270">
        <v>33718</v>
      </c>
      <c r="J62" s="271">
        <v>33718</v>
      </c>
    </row>
    <row r="63" spans="1:10">
      <c r="A63" s="268" t="s">
        <v>896</v>
      </c>
      <c r="B63" s="272" t="s">
        <v>972</v>
      </c>
      <c r="C63" s="272" t="s">
        <v>1026</v>
      </c>
      <c r="D63" s="269" t="s">
        <v>1027</v>
      </c>
      <c r="E63" s="270">
        <v>33718</v>
      </c>
      <c r="F63" s="270">
        <v>123670</v>
      </c>
      <c r="G63" s="270">
        <v>0</v>
      </c>
      <c r="H63" s="270">
        <v>89952</v>
      </c>
      <c r="I63" s="270">
        <v>33718</v>
      </c>
      <c r="J63" s="271">
        <v>33718</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3629573</v>
      </c>
      <c r="F67" s="270">
        <v>12469478</v>
      </c>
      <c r="G67" s="270">
        <v>0</v>
      </c>
      <c r="H67" s="270">
        <v>4146827</v>
      </c>
      <c r="I67" s="270">
        <v>3629573</v>
      </c>
      <c r="J67" s="271">
        <v>8322651</v>
      </c>
    </row>
    <row r="68" spans="1:10">
      <c r="A68" s="268" t="s">
        <v>925</v>
      </c>
      <c r="B68" s="272" t="s">
        <v>991</v>
      </c>
      <c r="C68" s="272" t="s">
        <v>893</v>
      </c>
      <c r="D68" s="269" t="s">
        <v>992</v>
      </c>
      <c r="E68" s="270">
        <v>2115498</v>
      </c>
      <c r="F68" s="270">
        <v>8864981</v>
      </c>
      <c r="G68" s="270">
        <v>0</v>
      </c>
      <c r="H68" s="270">
        <v>3339600</v>
      </c>
      <c r="I68" s="270">
        <v>2115498</v>
      </c>
      <c r="J68" s="271">
        <v>5525381</v>
      </c>
    </row>
    <row r="69" spans="1:10">
      <c r="A69" s="268" t="s">
        <v>925</v>
      </c>
      <c r="B69" s="272" t="s">
        <v>991</v>
      </c>
      <c r="C69" s="272" t="s">
        <v>1026</v>
      </c>
      <c r="D69" s="269" t="s">
        <v>1027</v>
      </c>
      <c r="E69" s="270">
        <v>2115498</v>
      </c>
      <c r="F69" s="270">
        <v>8864981</v>
      </c>
      <c r="G69" s="270">
        <v>0</v>
      </c>
      <c r="H69" s="270">
        <v>3339600</v>
      </c>
      <c r="I69" s="270">
        <v>2115498</v>
      </c>
      <c r="J69" s="271">
        <v>5525381</v>
      </c>
    </row>
    <row r="70" spans="1:10">
      <c r="A70" s="268" t="s">
        <v>925</v>
      </c>
      <c r="B70" s="272" t="s">
        <v>997</v>
      </c>
      <c r="C70" s="272" t="s">
        <v>893</v>
      </c>
      <c r="D70" s="269" t="s">
        <v>998</v>
      </c>
      <c r="E70" s="270">
        <v>1514075</v>
      </c>
      <c r="F70" s="270">
        <v>3604497</v>
      </c>
      <c r="G70" s="270">
        <v>0</v>
      </c>
      <c r="H70" s="270">
        <v>807227</v>
      </c>
      <c r="I70" s="270">
        <v>1514075</v>
      </c>
      <c r="J70" s="271">
        <v>2797270</v>
      </c>
    </row>
    <row r="71" spans="1:10">
      <c r="A71" s="268" t="s">
        <v>925</v>
      </c>
      <c r="B71" s="272" t="s">
        <v>997</v>
      </c>
      <c r="C71" s="272" t="s">
        <v>932</v>
      </c>
      <c r="D71" s="269" t="s">
        <v>1028</v>
      </c>
      <c r="E71" s="270">
        <v>1514075</v>
      </c>
      <c r="F71" s="270">
        <v>2797270</v>
      </c>
      <c r="G71" s="270">
        <v>0</v>
      </c>
      <c r="H71" s="270">
        <v>0</v>
      </c>
      <c r="I71" s="270">
        <v>1514075</v>
      </c>
      <c r="J71" s="271">
        <v>2797270</v>
      </c>
    </row>
    <row r="72" spans="1:10">
      <c r="A72" s="268" t="s">
        <v>925</v>
      </c>
      <c r="B72" s="272" t="s">
        <v>997</v>
      </c>
      <c r="C72" s="272" t="s">
        <v>1026</v>
      </c>
      <c r="D72" s="269" t="s">
        <v>1027</v>
      </c>
      <c r="E72" s="270">
        <v>0</v>
      </c>
      <c r="F72" s="270">
        <v>807227</v>
      </c>
      <c r="G72" s="270">
        <v>0</v>
      </c>
      <c r="H72" s="270">
        <v>807227</v>
      </c>
      <c r="I72" s="270">
        <v>0</v>
      </c>
      <c r="J72" s="271">
        <v>0</v>
      </c>
    </row>
    <row r="73" spans="1:10">
      <c r="A73" s="268" t="s">
        <v>917</v>
      </c>
      <c r="B73" s="272" t="s">
        <v>893</v>
      </c>
      <c r="C73" s="272" t="s">
        <v>893</v>
      </c>
      <c r="D73" s="269" t="s">
        <v>1001</v>
      </c>
      <c r="E73" s="270">
        <v>0</v>
      </c>
      <c r="F73" s="270">
        <v>84000</v>
      </c>
      <c r="G73" s="270">
        <v>0</v>
      </c>
      <c r="H73" s="270">
        <v>0</v>
      </c>
      <c r="I73" s="270">
        <v>0</v>
      </c>
      <c r="J73" s="271">
        <v>84000</v>
      </c>
    </row>
    <row r="74" spans="1:10">
      <c r="A74" s="268" t="s">
        <v>917</v>
      </c>
      <c r="B74" s="272" t="s">
        <v>1008</v>
      </c>
      <c r="C74" s="272" t="s">
        <v>893</v>
      </c>
      <c r="D74" s="269" t="s">
        <v>1009</v>
      </c>
      <c r="E74" s="270">
        <v>0</v>
      </c>
      <c r="F74" s="270">
        <v>84000</v>
      </c>
      <c r="G74" s="270">
        <v>0</v>
      </c>
      <c r="H74" s="270">
        <v>0</v>
      </c>
      <c r="I74" s="270">
        <v>0</v>
      </c>
      <c r="J74" s="271">
        <v>84000</v>
      </c>
    </row>
    <row r="75" spans="1:10">
      <c r="A75" s="268" t="s">
        <v>917</v>
      </c>
      <c r="B75" s="272" t="s">
        <v>1008</v>
      </c>
      <c r="C75" s="272" t="s">
        <v>1026</v>
      </c>
      <c r="D75" s="269" t="s">
        <v>1027</v>
      </c>
      <c r="E75" s="270">
        <v>0</v>
      </c>
      <c r="F75" s="270">
        <v>84000</v>
      </c>
      <c r="G75" s="270">
        <v>0</v>
      </c>
      <c r="H75" s="270">
        <v>0</v>
      </c>
      <c r="I75" s="270">
        <v>0</v>
      </c>
      <c r="J75" s="271">
        <v>84000</v>
      </c>
    </row>
    <row r="76" spans="1:10">
      <c r="A76" s="268" t="s">
        <v>921</v>
      </c>
      <c r="B76" s="272" t="s">
        <v>893</v>
      </c>
      <c r="C76" s="272" t="s">
        <v>893</v>
      </c>
      <c r="D76" s="269" t="s">
        <v>1011</v>
      </c>
      <c r="E76" s="270">
        <v>38000</v>
      </c>
      <c r="F76" s="270">
        <v>223935</v>
      </c>
      <c r="G76" s="270">
        <v>33000</v>
      </c>
      <c r="H76" s="270">
        <v>218935</v>
      </c>
      <c r="I76" s="270">
        <v>5000</v>
      </c>
      <c r="J76" s="271">
        <v>5000</v>
      </c>
    </row>
    <row r="77" spans="1:10">
      <c r="A77" s="268" t="s">
        <v>921</v>
      </c>
      <c r="B77" s="272" t="s">
        <v>1012</v>
      </c>
      <c r="C77" s="272" t="s">
        <v>893</v>
      </c>
      <c r="D77" s="269" t="s">
        <v>1013</v>
      </c>
      <c r="E77" s="270">
        <v>38000</v>
      </c>
      <c r="F77" s="270">
        <v>223935</v>
      </c>
      <c r="G77" s="270">
        <v>33000</v>
      </c>
      <c r="H77" s="270">
        <v>218935</v>
      </c>
      <c r="I77" s="270">
        <v>5000</v>
      </c>
      <c r="J77" s="271">
        <v>5000</v>
      </c>
    </row>
    <row r="78" spans="1:10">
      <c r="A78" s="268" t="s">
        <v>921</v>
      </c>
      <c r="B78" s="272" t="s">
        <v>1012</v>
      </c>
      <c r="C78" s="272" t="s">
        <v>1026</v>
      </c>
      <c r="D78" s="269" t="s">
        <v>1027</v>
      </c>
      <c r="E78" s="270">
        <v>38000</v>
      </c>
      <c r="F78" s="270">
        <v>223935</v>
      </c>
      <c r="G78" s="270">
        <v>33000</v>
      </c>
      <c r="H78" s="270">
        <v>218935</v>
      </c>
      <c r="I78" s="270">
        <v>5000</v>
      </c>
      <c r="J78" s="271">
        <v>5000</v>
      </c>
    </row>
    <row r="79" spans="1:10">
      <c r="A79" s="268" t="s">
        <v>893</v>
      </c>
      <c r="B79" s="272" t="s">
        <v>893</v>
      </c>
      <c r="C79" s="272" t="s">
        <v>893</v>
      </c>
      <c r="D79" s="269" t="s">
        <v>1029</v>
      </c>
      <c r="E79" s="270">
        <v>9561028</v>
      </c>
      <c r="F79" s="270">
        <v>11646775</v>
      </c>
      <c r="G79" s="270">
        <v>9561028</v>
      </c>
      <c r="H79" s="270">
        <v>11646775</v>
      </c>
      <c r="I79" s="270">
        <v>0</v>
      </c>
      <c r="J79" s="271">
        <v>0</v>
      </c>
    </row>
    <row r="80" spans="1:10">
      <c r="A80" s="268" t="s">
        <v>893</v>
      </c>
      <c r="B80" s="272" t="s">
        <v>893</v>
      </c>
      <c r="C80" s="272" t="s">
        <v>893</v>
      </c>
      <c r="D80" s="269" t="s">
        <v>1030</v>
      </c>
      <c r="E80" s="270">
        <v>9561028</v>
      </c>
      <c r="F80" s="270">
        <v>11607946</v>
      </c>
      <c r="G80" s="270">
        <v>9561028</v>
      </c>
      <c r="H80" s="270">
        <v>11607946</v>
      </c>
      <c r="I80" s="270">
        <v>0</v>
      </c>
      <c r="J80" s="271">
        <v>0</v>
      </c>
    </row>
    <row r="81" spans="1:10">
      <c r="A81" s="268" t="s">
        <v>893</v>
      </c>
      <c r="B81" s="272" t="s">
        <v>893</v>
      </c>
      <c r="C81" s="272" t="s">
        <v>893</v>
      </c>
      <c r="D81" s="269" t="s">
        <v>1031</v>
      </c>
      <c r="E81" s="270">
        <v>0</v>
      </c>
      <c r="F81" s="270">
        <v>38829</v>
      </c>
      <c r="G81" s="270">
        <v>0</v>
      </c>
      <c r="H81" s="270">
        <v>38829</v>
      </c>
      <c r="I81" s="270">
        <v>0</v>
      </c>
      <c r="J81" s="271">
        <v>0</v>
      </c>
    </row>
    <row r="82" spans="1:10">
      <c r="A82" s="268" t="s">
        <v>893</v>
      </c>
      <c r="B82" s="272" t="s">
        <v>893</v>
      </c>
      <c r="C82" s="272" t="s">
        <v>893</v>
      </c>
      <c r="D82" s="269" t="s">
        <v>1032</v>
      </c>
      <c r="E82" s="270">
        <v>25734122</v>
      </c>
      <c r="F82" s="270">
        <v>81074711</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175086290</v>
      </c>
      <c r="F84" s="270" t="s">
        <v>893</v>
      </c>
      <c r="G84" s="270" t="s">
        <v>893</v>
      </c>
      <c r="H84" s="270" t="s">
        <v>893</v>
      </c>
      <c r="I84" s="270" t="s">
        <v>893</v>
      </c>
      <c r="J84" s="271" t="s">
        <v>893</v>
      </c>
    </row>
    <row r="85" spans="1:10">
      <c r="A85" s="268" t="s">
        <v>893</v>
      </c>
      <c r="B85" s="272" t="s">
        <v>893</v>
      </c>
      <c r="C85" s="272" t="s">
        <v>893</v>
      </c>
      <c r="D85" s="269" t="s">
        <v>1034</v>
      </c>
      <c r="E85" s="270">
        <v>164883881</v>
      </c>
      <c r="F85" s="270" t="s">
        <v>893</v>
      </c>
      <c r="G85" s="270" t="s">
        <v>893</v>
      </c>
      <c r="H85" s="270" t="s">
        <v>893</v>
      </c>
      <c r="I85" s="270" t="s">
        <v>893</v>
      </c>
      <c r="J85" s="271" t="s">
        <v>893</v>
      </c>
    </row>
    <row r="86" spans="1:10">
      <c r="A86" s="268" t="s">
        <v>893</v>
      </c>
      <c r="B86" s="272" t="s">
        <v>893</v>
      </c>
      <c r="C86" s="272" t="s">
        <v>893</v>
      </c>
      <c r="D86" s="269" t="s">
        <v>1035</v>
      </c>
      <c r="E86" s="270">
        <v>825273</v>
      </c>
      <c r="F86" s="270" t="s">
        <v>893</v>
      </c>
      <c r="G86" s="270" t="s">
        <v>893</v>
      </c>
      <c r="H86" s="270" t="s">
        <v>893</v>
      </c>
      <c r="I86" s="270" t="s">
        <v>893</v>
      </c>
      <c r="J86" s="271" t="s">
        <v>893</v>
      </c>
    </row>
    <row r="87" spans="1:10">
      <c r="A87" s="268" t="s">
        <v>893</v>
      </c>
      <c r="B87" s="272" t="s">
        <v>893</v>
      </c>
      <c r="C87" s="272" t="s">
        <v>893</v>
      </c>
      <c r="D87" s="269" t="s">
        <v>1036</v>
      </c>
      <c r="E87" s="270">
        <v>165709154</v>
      </c>
      <c r="F87" s="270" t="s">
        <v>893</v>
      </c>
      <c r="G87" s="270" t="s">
        <v>893</v>
      </c>
      <c r="H87" s="270" t="s">
        <v>893</v>
      </c>
      <c r="I87" s="270" t="s">
        <v>893</v>
      </c>
      <c r="J87" s="271" t="s">
        <v>893</v>
      </c>
    </row>
    <row r="88" spans="1:10" ht="110.1" customHeight="1">
      <c r="A88" s="2033" t="s">
        <v>1037</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16F617CF-F1D4-466F-A0C5-B2168F981193}"/>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&amp;"標楷體,標準"中華民國113年04月(113年度)&amp;L&amp;R&amp;"標楷體,標準"&amp;10第&amp;P頁/共&amp;N頁&amp;"新細明體,標準"&amp;12
&amp;"標楷體,標準"編制機關:太麻里鄉公所
表    號:&amp;10 </oddHeader>
    <oddFooter>&amp;C&amp;L&amp;R&amp;"標楷體,標準"&amp;9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DBC-CBA7-4258-A850-1C7F356E3D80}">
  <dimension ref="A1:K52"/>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26304673</v>
      </c>
      <c r="F3" s="270">
        <v>117555233</v>
      </c>
      <c r="G3" s="270">
        <v>26304673</v>
      </c>
      <c r="H3" s="270">
        <v>113727703</v>
      </c>
      <c r="I3" s="270">
        <v>0</v>
      </c>
      <c r="J3" s="271">
        <v>3827530</v>
      </c>
    </row>
    <row r="4" spans="1:11">
      <c r="A4" s="268" t="s">
        <v>893</v>
      </c>
      <c r="B4" s="272" t="s">
        <v>893</v>
      </c>
      <c r="C4" s="272" t="s">
        <v>893</v>
      </c>
      <c r="D4" s="269" t="s">
        <v>895</v>
      </c>
      <c r="E4" s="270">
        <v>26304673</v>
      </c>
      <c r="F4" s="270">
        <v>117555233</v>
      </c>
      <c r="G4" s="270">
        <v>26304673</v>
      </c>
      <c r="H4" s="270">
        <v>113727703</v>
      </c>
      <c r="I4" s="270">
        <v>0</v>
      </c>
      <c r="J4" s="271">
        <v>3827530</v>
      </c>
    </row>
    <row r="5" spans="1:11">
      <c r="A5" s="268" t="s">
        <v>896</v>
      </c>
      <c r="B5" s="272" t="s">
        <v>893</v>
      </c>
      <c r="C5" s="272" t="s">
        <v>893</v>
      </c>
      <c r="D5" s="269" t="s">
        <v>897</v>
      </c>
      <c r="E5" s="270">
        <v>12558409</v>
      </c>
      <c r="F5" s="270">
        <v>80950632</v>
      </c>
      <c r="G5" s="270">
        <v>12558409</v>
      </c>
      <c r="H5" s="270">
        <v>80950632</v>
      </c>
      <c r="I5" s="270">
        <v>0</v>
      </c>
      <c r="J5" s="271">
        <v>0</v>
      </c>
    </row>
    <row r="6" spans="1:11">
      <c r="A6" s="268" t="s">
        <v>896</v>
      </c>
      <c r="B6" s="272" t="s">
        <v>898</v>
      </c>
      <c r="C6" s="272" t="s">
        <v>893</v>
      </c>
      <c r="D6" s="269" t="s">
        <v>899</v>
      </c>
      <c r="E6" s="270">
        <v>292831</v>
      </c>
      <c r="F6" s="270">
        <v>832239</v>
      </c>
      <c r="G6" s="270">
        <v>292831</v>
      </c>
      <c r="H6" s="270">
        <v>832239</v>
      </c>
      <c r="I6" s="270">
        <v>0</v>
      </c>
      <c r="J6" s="271">
        <v>0</v>
      </c>
    </row>
    <row r="7" spans="1:11">
      <c r="A7" s="268" t="s">
        <v>896</v>
      </c>
      <c r="B7" s="272" t="s">
        <v>898</v>
      </c>
      <c r="C7" s="272" t="s">
        <v>896</v>
      </c>
      <c r="D7" s="269" t="s">
        <v>900</v>
      </c>
      <c r="E7" s="270">
        <v>0</v>
      </c>
      <c r="F7" s="270">
        <v>0</v>
      </c>
      <c r="G7" s="270">
        <v>0</v>
      </c>
      <c r="H7" s="270">
        <v>0</v>
      </c>
      <c r="I7" s="270">
        <v>0</v>
      </c>
      <c r="J7" s="271">
        <v>0</v>
      </c>
    </row>
    <row r="8" spans="1:11">
      <c r="A8" s="268" t="s">
        <v>896</v>
      </c>
      <c r="B8" s="272" t="s">
        <v>898</v>
      </c>
      <c r="C8" s="272" t="s">
        <v>898</v>
      </c>
      <c r="D8" s="269" t="s">
        <v>901</v>
      </c>
      <c r="E8" s="270">
        <v>292831</v>
      </c>
      <c r="F8" s="270">
        <v>832239</v>
      </c>
      <c r="G8" s="270">
        <v>292831</v>
      </c>
      <c r="H8" s="270">
        <v>832239</v>
      </c>
      <c r="I8" s="270">
        <v>0</v>
      </c>
      <c r="J8" s="271">
        <v>0</v>
      </c>
    </row>
    <row r="9" spans="1:11">
      <c r="A9" s="268" t="s">
        <v>896</v>
      </c>
      <c r="B9" s="272" t="s">
        <v>902</v>
      </c>
      <c r="C9" s="272" t="s">
        <v>893</v>
      </c>
      <c r="D9" s="269" t="s">
        <v>903</v>
      </c>
      <c r="E9" s="270">
        <v>13735</v>
      </c>
      <c r="F9" s="270">
        <v>78268</v>
      </c>
      <c r="G9" s="270">
        <v>13735</v>
      </c>
      <c r="H9" s="270">
        <v>78268</v>
      </c>
      <c r="I9" s="270">
        <v>0</v>
      </c>
      <c r="J9" s="271">
        <v>0</v>
      </c>
    </row>
    <row r="10" spans="1:11">
      <c r="A10" s="268" t="s">
        <v>896</v>
      </c>
      <c r="B10" s="272" t="s">
        <v>902</v>
      </c>
      <c r="C10" s="272" t="s">
        <v>896</v>
      </c>
      <c r="D10" s="269" t="s">
        <v>904</v>
      </c>
      <c r="E10" s="270">
        <v>13735</v>
      </c>
      <c r="F10" s="270">
        <v>78268</v>
      </c>
      <c r="G10" s="270">
        <v>13735</v>
      </c>
      <c r="H10" s="270">
        <v>78268</v>
      </c>
      <c r="I10" s="270">
        <v>0</v>
      </c>
      <c r="J10" s="271">
        <v>0</v>
      </c>
    </row>
    <row r="11" spans="1:11">
      <c r="A11" s="268" t="s">
        <v>896</v>
      </c>
      <c r="B11" s="272" t="s">
        <v>905</v>
      </c>
      <c r="C11" s="272" t="s">
        <v>893</v>
      </c>
      <c r="D11" s="269" t="s">
        <v>906</v>
      </c>
      <c r="E11" s="270">
        <v>1585213</v>
      </c>
      <c r="F11" s="270">
        <v>1641073</v>
      </c>
      <c r="G11" s="270">
        <v>1585213</v>
      </c>
      <c r="H11" s="270">
        <v>1641073</v>
      </c>
      <c r="I11" s="270">
        <v>0</v>
      </c>
      <c r="J11" s="271">
        <v>0</v>
      </c>
    </row>
    <row r="12" spans="1:11">
      <c r="A12" s="268" t="s">
        <v>896</v>
      </c>
      <c r="B12" s="272" t="s">
        <v>905</v>
      </c>
      <c r="C12" s="272" t="s">
        <v>896</v>
      </c>
      <c r="D12" s="269" t="s">
        <v>907</v>
      </c>
      <c r="E12" s="270">
        <v>1585213</v>
      </c>
      <c r="F12" s="270">
        <v>1641073</v>
      </c>
      <c r="G12" s="270">
        <v>1585213</v>
      </c>
      <c r="H12" s="270">
        <v>1641073</v>
      </c>
      <c r="I12" s="270">
        <v>0</v>
      </c>
      <c r="J12" s="271">
        <v>0</v>
      </c>
    </row>
    <row r="13" spans="1:11">
      <c r="A13" s="268" t="s">
        <v>896</v>
      </c>
      <c r="B13" s="272" t="s">
        <v>908</v>
      </c>
      <c r="C13" s="272" t="s">
        <v>893</v>
      </c>
      <c r="D13" s="269" t="s">
        <v>909</v>
      </c>
      <c r="E13" s="270">
        <v>176827</v>
      </c>
      <c r="F13" s="270">
        <v>579940</v>
      </c>
      <c r="G13" s="270">
        <v>176827</v>
      </c>
      <c r="H13" s="270">
        <v>579940</v>
      </c>
      <c r="I13" s="270">
        <v>0</v>
      </c>
      <c r="J13" s="271">
        <v>0</v>
      </c>
    </row>
    <row r="14" spans="1:11">
      <c r="A14" s="268" t="s">
        <v>896</v>
      </c>
      <c r="B14" s="272" t="s">
        <v>908</v>
      </c>
      <c r="C14" s="272" t="s">
        <v>896</v>
      </c>
      <c r="D14" s="269" t="s">
        <v>910</v>
      </c>
      <c r="E14" s="270">
        <v>176827</v>
      </c>
      <c r="F14" s="270">
        <v>579940</v>
      </c>
      <c r="G14" s="270">
        <v>176827</v>
      </c>
      <c r="H14" s="270">
        <v>579940</v>
      </c>
      <c r="I14" s="270">
        <v>0</v>
      </c>
      <c r="J14" s="271">
        <v>0</v>
      </c>
    </row>
    <row r="15" spans="1:11">
      <c r="A15" s="268" t="s">
        <v>896</v>
      </c>
      <c r="B15" s="272" t="s">
        <v>911</v>
      </c>
      <c r="C15" s="272" t="s">
        <v>893</v>
      </c>
      <c r="D15" s="269" t="s">
        <v>912</v>
      </c>
      <c r="E15" s="270">
        <v>18803</v>
      </c>
      <c r="F15" s="270">
        <v>73221</v>
      </c>
      <c r="G15" s="270">
        <v>18803</v>
      </c>
      <c r="H15" s="270">
        <v>73221</v>
      </c>
      <c r="I15" s="270">
        <v>0</v>
      </c>
      <c r="J15" s="271">
        <v>0</v>
      </c>
    </row>
    <row r="16" spans="1:11">
      <c r="A16" s="268" t="s">
        <v>896</v>
      </c>
      <c r="B16" s="272" t="s">
        <v>911</v>
      </c>
      <c r="C16" s="272" t="s">
        <v>896</v>
      </c>
      <c r="D16" s="269" t="s">
        <v>913</v>
      </c>
      <c r="E16" s="270">
        <v>18803</v>
      </c>
      <c r="F16" s="270">
        <v>73221</v>
      </c>
      <c r="G16" s="270">
        <v>18803</v>
      </c>
      <c r="H16" s="270">
        <v>73221</v>
      </c>
      <c r="I16" s="270">
        <v>0</v>
      </c>
      <c r="J16" s="271">
        <v>0</v>
      </c>
    </row>
    <row r="17" spans="1:10">
      <c r="A17" s="268" t="s">
        <v>896</v>
      </c>
      <c r="B17" s="272" t="s">
        <v>914</v>
      </c>
      <c r="C17" s="272" t="s">
        <v>893</v>
      </c>
      <c r="D17" s="269" t="s">
        <v>915</v>
      </c>
      <c r="E17" s="270">
        <v>10471000</v>
      </c>
      <c r="F17" s="270">
        <v>77745891</v>
      </c>
      <c r="G17" s="270">
        <v>10471000</v>
      </c>
      <c r="H17" s="270">
        <v>77745891</v>
      </c>
      <c r="I17" s="270">
        <v>0</v>
      </c>
      <c r="J17" s="271">
        <v>0</v>
      </c>
    </row>
    <row r="18" spans="1:10">
      <c r="A18" s="268" t="s">
        <v>896</v>
      </c>
      <c r="B18" s="272" t="s">
        <v>914</v>
      </c>
      <c r="C18" s="272" t="s">
        <v>896</v>
      </c>
      <c r="D18" s="269" t="s">
        <v>916</v>
      </c>
      <c r="E18" s="270">
        <v>10471000</v>
      </c>
      <c r="F18" s="270">
        <v>77745891</v>
      </c>
      <c r="G18" s="270">
        <v>10471000</v>
      </c>
      <c r="H18" s="270">
        <v>77745891</v>
      </c>
      <c r="I18" s="270">
        <v>0</v>
      </c>
      <c r="J18" s="271">
        <v>0</v>
      </c>
    </row>
    <row r="19" spans="1:10">
      <c r="A19" s="268" t="s">
        <v>917</v>
      </c>
      <c r="B19" s="272" t="s">
        <v>893</v>
      </c>
      <c r="C19" s="272" t="s">
        <v>893</v>
      </c>
      <c r="D19" s="269" t="s">
        <v>918</v>
      </c>
      <c r="E19" s="270">
        <v>42100</v>
      </c>
      <c r="F19" s="270">
        <v>234403</v>
      </c>
      <c r="G19" s="270">
        <v>42100</v>
      </c>
      <c r="H19" s="270">
        <v>234403</v>
      </c>
      <c r="I19" s="270">
        <v>0</v>
      </c>
      <c r="J19" s="271">
        <v>0</v>
      </c>
    </row>
    <row r="20" spans="1:10">
      <c r="A20" s="268" t="s">
        <v>917</v>
      </c>
      <c r="B20" s="272" t="s">
        <v>896</v>
      </c>
      <c r="C20" s="272" t="s">
        <v>893</v>
      </c>
      <c r="D20" s="269" t="s">
        <v>919</v>
      </c>
      <c r="E20" s="270">
        <v>42100</v>
      </c>
      <c r="F20" s="270">
        <v>234403</v>
      </c>
      <c r="G20" s="270">
        <v>42100</v>
      </c>
      <c r="H20" s="270">
        <v>234403</v>
      </c>
      <c r="I20" s="270">
        <v>0</v>
      </c>
      <c r="J20" s="271">
        <v>0</v>
      </c>
    </row>
    <row r="21" spans="1:10">
      <c r="A21" s="268" t="s">
        <v>917</v>
      </c>
      <c r="B21" s="272" t="s">
        <v>896</v>
      </c>
      <c r="C21" s="272" t="s">
        <v>896</v>
      </c>
      <c r="D21" s="269" t="s">
        <v>920</v>
      </c>
      <c r="E21" s="270">
        <v>42100</v>
      </c>
      <c r="F21" s="270">
        <v>234403</v>
      </c>
      <c r="G21" s="270">
        <v>42100</v>
      </c>
      <c r="H21" s="270">
        <v>234403</v>
      </c>
      <c r="I21" s="270">
        <v>0</v>
      </c>
      <c r="J21" s="271">
        <v>0</v>
      </c>
    </row>
    <row r="22" spans="1:10">
      <c r="A22" s="268" t="s">
        <v>921</v>
      </c>
      <c r="B22" s="272" t="s">
        <v>893</v>
      </c>
      <c r="C22" s="272" t="s">
        <v>893</v>
      </c>
      <c r="D22" s="269" t="s">
        <v>922</v>
      </c>
      <c r="E22" s="270">
        <v>1158032</v>
      </c>
      <c r="F22" s="270">
        <v>4059221</v>
      </c>
      <c r="G22" s="270">
        <v>1158032</v>
      </c>
      <c r="H22" s="270">
        <v>4059221</v>
      </c>
      <c r="I22" s="270">
        <v>0</v>
      </c>
      <c r="J22" s="271">
        <v>0</v>
      </c>
    </row>
    <row r="23" spans="1:10">
      <c r="A23" s="268" t="s">
        <v>921</v>
      </c>
      <c r="B23" s="272" t="s">
        <v>896</v>
      </c>
      <c r="C23" s="272" t="s">
        <v>893</v>
      </c>
      <c r="D23" s="269" t="s">
        <v>923</v>
      </c>
      <c r="E23" s="270">
        <v>7900</v>
      </c>
      <c r="F23" s="270">
        <v>39300</v>
      </c>
      <c r="G23" s="270">
        <v>7900</v>
      </c>
      <c r="H23" s="270">
        <v>39300</v>
      </c>
      <c r="I23" s="270">
        <v>0</v>
      </c>
      <c r="J23" s="271">
        <v>0</v>
      </c>
    </row>
    <row r="24" spans="1:10">
      <c r="A24" s="268" t="s">
        <v>921</v>
      </c>
      <c r="B24" s="272" t="s">
        <v>896</v>
      </c>
      <c r="C24" s="272" t="s">
        <v>898</v>
      </c>
      <c r="D24" s="269" t="s">
        <v>924</v>
      </c>
      <c r="E24" s="270">
        <v>7900</v>
      </c>
      <c r="F24" s="270">
        <v>39300</v>
      </c>
      <c r="G24" s="270">
        <v>7900</v>
      </c>
      <c r="H24" s="270">
        <v>39300</v>
      </c>
      <c r="I24" s="270">
        <v>0</v>
      </c>
      <c r="J24" s="271">
        <v>0</v>
      </c>
    </row>
    <row r="25" spans="1:10">
      <c r="A25" s="268" t="s">
        <v>921</v>
      </c>
      <c r="B25" s="272" t="s">
        <v>925</v>
      </c>
      <c r="C25" s="272" t="s">
        <v>893</v>
      </c>
      <c r="D25" s="269" t="s">
        <v>926</v>
      </c>
      <c r="E25" s="270">
        <v>1150132</v>
      </c>
      <c r="F25" s="270">
        <v>4019921</v>
      </c>
      <c r="G25" s="270">
        <v>1150132</v>
      </c>
      <c r="H25" s="270">
        <v>4019921</v>
      </c>
      <c r="I25" s="270">
        <v>0</v>
      </c>
      <c r="J25" s="271">
        <v>0</v>
      </c>
    </row>
    <row r="26" spans="1:10">
      <c r="A26" s="268" t="s">
        <v>921</v>
      </c>
      <c r="B26" s="272" t="s">
        <v>925</v>
      </c>
      <c r="C26" s="272" t="s">
        <v>925</v>
      </c>
      <c r="D26" s="269" t="s">
        <v>927</v>
      </c>
      <c r="E26" s="270">
        <v>45400</v>
      </c>
      <c r="F26" s="270">
        <v>53400</v>
      </c>
      <c r="G26" s="270">
        <v>45400</v>
      </c>
      <c r="H26" s="270">
        <v>53400</v>
      </c>
      <c r="I26" s="270">
        <v>0</v>
      </c>
      <c r="J26" s="271">
        <v>0</v>
      </c>
    </row>
    <row r="27" spans="1:10">
      <c r="A27" s="268" t="s">
        <v>921</v>
      </c>
      <c r="B27" s="272" t="s">
        <v>925</v>
      </c>
      <c r="C27" s="272" t="s">
        <v>928</v>
      </c>
      <c r="D27" s="269" t="s">
        <v>929</v>
      </c>
      <c r="E27" s="270">
        <v>950169</v>
      </c>
      <c r="F27" s="270">
        <v>3768286</v>
      </c>
      <c r="G27" s="270">
        <v>950169</v>
      </c>
      <c r="H27" s="270">
        <v>3768286</v>
      </c>
      <c r="I27" s="270">
        <v>0</v>
      </c>
      <c r="J27" s="271">
        <v>0</v>
      </c>
    </row>
    <row r="28" spans="1:10">
      <c r="A28" s="268" t="s">
        <v>921</v>
      </c>
      <c r="B28" s="272" t="s">
        <v>925</v>
      </c>
      <c r="C28" s="272" t="s">
        <v>930</v>
      </c>
      <c r="D28" s="269" t="s">
        <v>931</v>
      </c>
      <c r="E28" s="270">
        <v>154563</v>
      </c>
      <c r="F28" s="270">
        <v>198235</v>
      </c>
      <c r="G28" s="270">
        <v>154563</v>
      </c>
      <c r="H28" s="270">
        <v>198235</v>
      </c>
      <c r="I28" s="270">
        <v>0</v>
      </c>
      <c r="J28" s="271">
        <v>0</v>
      </c>
    </row>
    <row r="29" spans="1:10">
      <c r="A29" s="268" t="s">
        <v>932</v>
      </c>
      <c r="B29" s="272" t="s">
        <v>893</v>
      </c>
      <c r="C29" s="272" t="s">
        <v>893</v>
      </c>
      <c r="D29" s="269" t="s">
        <v>933</v>
      </c>
      <c r="E29" s="270">
        <v>42160</v>
      </c>
      <c r="F29" s="270">
        <v>496933</v>
      </c>
      <c r="G29" s="270">
        <v>42160</v>
      </c>
      <c r="H29" s="270">
        <v>496933</v>
      </c>
      <c r="I29" s="270">
        <v>0</v>
      </c>
      <c r="J29" s="271">
        <v>0</v>
      </c>
    </row>
    <row r="30" spans="1:10">
      <c r="A30" s="268" t="s">
        <v>932</v>
      </c>
      <c r="B30" s="272" t="s">
        <v>896</v>
      </c>
      <c r="C30" s="272" t="s">
        <v>893</v>
      </c>
      <c r="D30" s="269" t="s">
        <v>934</v>
      </c>
      <c r="E30" s="270">
        <v>42160</v>
      </c>
      <c r="F30" s="270">
        <v>447372</v>
      </c>
      <c r="G30" s="270">
        <v>42160</v>
      </c>
      <c r="H30" s="270">
        <v>447372</v>
      </c>
      <c r="I30" s="270">
        <v>0</v>
      </c>
      <c r="J30" s="271">
        <v>0</v>
      </c>
    </row>
    <row r="31" spans="1:10">
      <c r="A31" s="268" t="s">
        <v>932</v>
      </c>
      <c r="B31" s="272" t="s">
        <v>896</v>
      </c>
      <c r="C31" s="272" t="s">
        <v>896</v>
      </c>
      <c r="D31" s="269" t="s">
        <v>935</v>
      </c>
      <c r="E31" s="270">
        <v>9000</v>
      </c>
      <c r="F31" s="270">
        <v>54000</v>
      </c>
      <c r="G31" s="270">
        <v>9000</v>
      </c>
      <c r="H31" s="270">
        <v>54000</v>
      </c>
      <c r="I31" s="270">
        <v>0</v>
      </c>
      <c r="J31" s="271">
        <v>0</v>
      </c>
    </row>
    <row r="32" spans="1:10">
      <c r="A32" s="268" t="s">
        <v>932</v>
      </c>
      <c r="B32" s="272" t="s">
        <v>896</v>
      </c>
      <c r="C32" s="272" t="s">
        <v>898</v>
      </c>
      <c r="D32" s="269" t="s">
        <v>936</v>
      </c>
      <c r="E32" s="270">
        <v>0</v>
      </c>
      <c r="F32" s="270">
        <v>3472</v>
      </c>
      <c r="G32" s="270">
        <v>0</v>
      </c>
      <c r="H32" s="270">
        <v>3472</v>
      </c>
      <c r="I32" s="270">
        <v>0</v>
      </c>
      <c r="J32" s="271">
        <v>0</v>
      </c>
    </row>
    <row r="33" spans="1:10">
      <c r="A33" s="268" t="s">
        <v>932</v>
      </c>
      <c r="B33" s="272" t="s">
        <v>896</v>
      </c>
      <c r="C33" s="272" t="s">
        <v>925</v>
      </c>
      <c r="D33" s="269" t="s">
        <v>937</v>
      </c>
      <c r="E33" s="270">
        <v>33160</v>
      </c>
      <c r="F33" s="270">
        <v>389900</v>
      </c>
      <c r="G33" s="270">
        <v>33160</v>
      </c>
      <c r="H33" s="270">
        <v>389900</v>
      </c>
      <c r="I33" s="270">
        <v>0</v>
      </c>
      <c r="J33" s="271">
        <v>0</v>
      </c>
    </row>
    <row r="34" spans="1:10">
      <c r="A34" s="268" t="s">
        <v>932</v>
      </c>
      <c r="B34" s="272" t="s">
        <v>921</v>
      </c>
      <c r="C34" s="272" t="s">
        <v>893</v>
      </c>
      <c r="D34" s="269" t="s">
        <v>938</v>
      </c>
      <c r="E34" s="270">
        <v>0</v>
      </c>
      <c r="F34" s="270">
        <v>49561</v>
      </c>
      <c r="G34" s="270">
        <v>0</v>
      </c>
      <c r="H34" s="270">
        <v>49561</v>
      </c>
      <c r="I34" s="270">
        <v>0</v>
      </c>
      <c r="J34" s="271">
        <v>0</v>
      </c>
    </row>
    <row r="35" spans="1:10">
      <c r="A35" s="268" t="s">
        <v>932</v>
      </c>
      <c r="B35" s="272" t="s">
        <v>921</v>
      </c>
      <c r="C35" s="272" t="s">
        <v>896</v>
      </c>
      <c r="D35" s="269" t="s">
        <v>939</v>
      </c>
      <c r="E35" s="270">
        <v>0</v>
      </c>
      <c r="F35" s="270">
        <v>49561</v>
      </c>
      <c r="G35" s="270">
        <v>0</v>
      </c>
      <c r="H35" s="270">
        <v>49561</v>
      </c>
      <c r="I35" s="270">
        <v>0</v>
      </c>
      <c r="J35" s="271">
        <v>0</v>
      </c>
    </row>
    <row r="36" spans="1:10">
      <c r="A36" s="268" t="s">
        <v>940</v>
      </c>
      <c r="B36" s="272" t="s">
        <v>893</v>
      </c>
      <c r="C36" s="272" t="s">
        <v>893</v>
      </c>
      <c r="D36" s="269" t="s">
        <v>941</v>
      </c>
      <c r="E36" s="270">
        <v>12447800</v>
      </c>
      <c r="F36" s="270">
        <v>31380139</v>
      </c>
      <c r="G36" s="270">
        <v>12447800</v>
      </c>
      <c r="H36" s="270">
        <v>27552609</v>
      </c>
      <c r="I36" s="270">
        <v>0</v>
      </c>
      <c r="J36" s="271">
        <v>3827530</v>
      </c>
    </row>
    <row r="37" spans="1:10">
      <c r="A37" s="268" t="s">
        <v>940</v>
      </c>
      <c r="B37" s="272" t="s">
        <v>896</v>
      </c>
      <c r="C37" s="272" t="s">
        <v>893</v>
      </c>
      <c r="D37" s="269" t="s">
        <v>942</v>
      </c>
      <c r="E37" s="270">
        <v>12447800</v>
      </c>
      <c r="F37" s="270">
        <v>31380139</v>
      </c>
      <c r="G37" s="270">
        <v>12447800</v>
      </c>
      <c r="H37" s="270">
        <v>27552609</v>
      </c>
      <c r="I37" s="270">
        <v>0</v>
      </c>
      <c r="J37" s="271">
        <v>3827530</v>
      </c>
    </row>
    <row r="38" spans="1:10">
      <c r="A38" s="268" t="s">
        <v>940</v>
      </c>
      <c r="B38" s="272" t="s">
        <v>896</v>
      </c>
      <c r="C38" s="272" t="s">
        <v>896</v>
      </c>
      <c r="D38" s="269" t="s">
        <v>943</v>
      </c>
      <c r="E38" s="270">
        <v>1784628</v>
      </c>
      <c r="F38" s="270">
        <v>2845178</v>
      </c>
      <c r="G38" s="270">
        <v>1784628</v>
      </c>
      <c r="H38" s="270">
        <v>2845178</v>
      </c>
      <c r="I38" s="270">
        <v>0</v>
      </c>
      <c r="J38" s="271">
        <v>0</v>
      </c>
    </row>
    <row r="39" spans="1:10">
      <c r="A39" s="268" t="s">
        <v>940</v>
      </c>
      <c r="B39" s="272" t="s">
        <v>896</v>
      </c>
      <c r="C39" s="272" t="s">
        <v>898</v>
      </c>
      <c r="D39" s="269" t="s">
        <v>944</v>
      </c>
      <c r="E39" s="270">
        <v>10663172</v>
      </c>
      <c r="F39" s="270">
        <v>28534961</v>
      </c>
      <c r="G39" s="270">
        <v>10663172</v>
      </c>
      <c r="H39" s="270">
        <v>24707431</v>
      </c>
      <c r="I39" s="270">
        <v>0</v>
      </c>
      <c r="J39" s="271">
        <v>3827530</v>
      </c>
    </row>
    <row r="40" spans="1:10">
      <c r="A40" s="268" t="s">
        <v>945</v>
      </c>
      <c r="B40" s="272" t="s">
        <v>893</v>
      </c>
      <c r="C40" s="272" t="s">
        <v>893</v>
      </c>
      <c r="D40" s="269" t="s">
        <v>946</v>
      </c>
      <c r="E40" s="270">
        <v>0</v>
      </c>
      <c r="F40" s="270">
        <v>27000</v>
      </c>
      <c r="G40" s="270">
        <v>0</v>
      </c>
      <c r="H40" s="270">
        <v>27000</v>
      </c>
      <c r="I40" s="270">
        <v>0</v>
      </c>
      <c r="J40" s="271">
        <v>0</v>
      </c>
    </row>
    <row r="41" spans="1:10">
      <c r="A41" s="268" t="s">
        <v>945</v>
      </c>
      <c r="B41" s="272" t="s">
        <v>896</v>
      </c>
      <c r="C41" s="272" t="s">
        <v>893</v>
      </c>
      <c r="D41" s="269" t="s">
        <v>947</v>
      </c>
      <c r="E41" s="270">
        <v>0</v>
      </c>
      <c r="F41" s="270">
        <v>27000</v>
      </c>
      <c r="G41" s="270">
        <v>0</v>
      </c>
      <c r="H41" s="270">
        <v>27000</v>
      </c>
      <c r="I41" s="270">
        <v>0</v>
      </c>
      <c r="J41" s="271">
        <v>0</v>
      </c>
    </row>
    <row r="42" spans="1:10">
      <c r="A42" s="268" t="s">
        <v>945</v>
      </c>
      <c r="B42" s="272" t="s">
        <v>896</v>
      </c>
      <c r="C42" s="272" t="s">
        <v>896</v>
      </c>
      <c r="D42" s="269" t="s">
        <v>948</v>
      </c>
      <c r="E42" s="270">
        <v>0</v>
      </c>
      <c r="F42" s="270">
        <v>27000</v>
      </c>
      <c r="G42" s="270">
        <v>0</v>
      </c>
      <c r="H42" s="270">
        <v>27000</v>
      </c>
      <c r="I42" s="270">
        <v>0</v>
      </c>
      <c r="J42" s="271">
        <v>0</v>
      </c>
    </row>
    <row r="43" spans="1:10">
      <c r="A43" s="268" t="s">
        <v>949</v>
      </c>
      <c r="B43" s="272" t="s">
        <v>893</v>
      </c>
      <c r="C43" s="272" t="s">
        <v>893</v>
      </c>
      <c r="D43" s="269" t="s">
        <v>950</v>
      </c>
      <c r="E43" s="270">
        <v>56172</v>
      </c>
      <c r="F43" s="270">
        <v>406905</v>
      </c>
      <c r="G43" s="270">
        <v>56172</v>
      </c>
      <c r="H43" s="270">
        <v>406905</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56172</v>
      </c>
      <c r="F46" s="270">
        <v>406905</v>
      </c>
      <c r="G46" s="270">
        <v>56172</v>
      </c>
      <c r="H46" s="270">
        <v>406905</v>
      </c>
      <c r="I46" s="270">
        <v>0</v>
      </c>
      <c r="J46" s="271">
        <v>0</v>
      </c>
    </row>
    <row r="47" spans="1:10">
      <c r="A47" s="268" t="s">
        <v>949</v>
      </c>
      <c r="B47" s="272" t="s">
        <v>898</v>
      </c>
      <c r="C47" s="272" t="s">
        <v>917</v>
      </c>
      <c r="D47" s="269" t="s">
        <v>954</v>
      </c>
      <c r="E47" s="270">
        <v>1500</v>
      </c>
      <c r="F47" s="270">
        <v>98160</v>
      </c>
      <c r="G47" s="270">
        <v>1500</v>
      </c>
      <c r="H47" s="270">
        <v>98160</v>
      </c>
      <c r="I47" s="270">
        <v>0</v>
      </c>
      <c r="J47" s="271">
        <v>0</v>
      </c>
    </row>
    <row r="48" spans="1:10">
      <c r="A48" s="268" t="s">
        <v>949</v>
      </c>
      <c r="B48" s="272" t="s">
        <v>898</v>
      </c>
      <c r="C48" s="272" t="s">
        <v>945</v>
      </c>
      <c r="D48" s="269" t="s">
        <v>955</v>
      </c>
      <c r="E48" s="270">
        <v>54672</v>
      </c>
      <c r="F48" s="270">
        <v>308745</v>
      </c>
      <c r="G48" s="270">
        <v>54672</v>
      </c>
      <c r="H48" s="270">
        <v>308745</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0</v>
      </c>
      <c r="F50" s="270">
        <v>-100445</v>
      </c>
      <c r="G50" s="270">
        <v>0</v>
      </c>
      <c r="H50" s="270">
        <v>-100445</v>
      </c>
      <c r="I50" s="270">
        <v>0</v>
      </c>
      <c r="J50" s="271">
        <v>0</v>
      </c>
    </row>
    <row r="51" spans="1:10">
      <c r="A51" s="268" t="s">
        <v>893</v>
      </c>
      <c r="B51" s="272" t="s">
        <v>893</v>
      </c>
      <c r="C51" s="272" t="s">
        <v>893</v>
      </c>
      <c r="D51" s="269" t="s">
        <v>958</v>
      </c>
      <c r="E51" s="270">
        <v>0</v>
      </c>
      <c r="F51" s="270">
        <v>-100445</v>
      </c>
      <c r="G51" s="270">
        <v>0</v>
      </c>
      <c r="H51" s="270">
        <v>-100445</v>
      </c>
      <c r="I51" s="270">
        <v>0</v>
      </c>
      <c r="J51" s="271">
        <v>0</v>
      </c>
    </row>
    <row r="52" spans="1:10">
      <c r="A52" s="268" t="s">
        <v>893</v>
      </c>
      <c r="B52" s="272" t="s">
        <v>893</v>
      </c>
      <c r="C52" s="272" t="s">
        <v>893</v>
      </c>
      <c r="D52" s="269" t="s">
        <v>959</v>
      </c>
      <c r="E52" s="270">
        <v>26304673</v>
      </c>
      <c r="F52" s="270">
        <v>117454788</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B295B638-FA63-4493-9191-0E72B5B155E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&amp;"標楷體,標準"中華民國113年05月(113年度)&amp;L&amp;R&amp;"標楷體,標準"&amp;10第&amp;P頁/共&amp;N頁&amp;"新細明體,標準"&amp;12
&amp;"標楷體,標準"編制機關:太麻里鄉公所
表    號:&amp;10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DE03-9E2D-4D0E-BB79-51AE7824454E}">
  <dimension ref="A1:K88"/>
  <sheetViews>
    <sheetView view="pageLayout" topLeftCell="A78"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28006424</v>
      </c>
      <c r="F3" s="270">
        <v>97434360</v>
      </c>
      <c r="G3" s="270">
        <v>12005559</v>
      </c>
      <c r="H3" s="270">
        <v>71045622</v>
      </c>
      <c r="I3" s="270">
        <v>16000865</v>
      </c>
      <c r="J3" s="271">
        <v>26388738</v>
      </c>
    </row>
    <row r="4" spans="1:11">
      <c r="A4" s="268" t="s">
        <v>893</v>
      </c>
      <c r="B4" s="272" t="s">
        <v>893</v>
      </c>
      <c r="C4" s="272" t="s">
        <v>893</v>
      </c>
      <c r="D4" s="269" t="s">
        <v>895</v>
      </c>
      <c r="E4" s="270">
        <v>10674643</v>
      </c>
      <c r="F4" s="270">
        <v>65322997</v>
      </c>
      <c r="G4" s="270">
        <v>10640883</v>
      </c>
      <c r="H4" s="270">
        <v>64955232</v>
      </c>
      <c r="I4" s="270">
        <v>33760</v>
      </c>
      <c r="J4" s="271">
        <v>367765</v>
      </c>
    </row>
    <row r="5" spans="1:11" ht="16.149999999999999" customHeight="1">
      <c r="A5" s="268" t="s">
        <v>896</v>
      </c>
      <c r="B5" s="272" t="s">
        <v>893</v>
      </c>
      <c r="C5" s="272" t="s">
        <v>893</v>
      </c>
      <c r="D5" s="269" t="s">
        <v>962</v>
      </c>
      <c r="E5" s="270">
        <v>5492778</v>
      </c>
      <c r="F5" s="270">
        <v>38368854</v>
      </c>
      <c r="G5" s="270">
        <v>5459018</v>
      </c>
      <c r="H5" s="270">
        <v>38090844</v>
      </c>
      <c r="I5" s="270">
        <v>33760</v>
      </c>
      <c r="J5" s="271">
        <v>278010</v>
      </c>
    </row>
    <row r="6" spans="1:11">
      <c r="A6" s="268" t="s">
        <v>896</v>
      </c>
      <c r="B6" s="272" t="s">
        <v>963</v>
      </c>
      <c r="C6" s="272" t="s">
        <v>893</v>
      </c>
      <c r="D6" s="269" t="s">
        <v>964</v>
      </c>
      <c r="E6" s="270">
        <v>1790515</v>
      </c>
      <c r="F6" s="270">
        <v>12100661</v>
      </c>
      <c r="G6" s="270">
        <v>1766755</v>
      </c>
      <c r="H6" s="270">
        <v>11858651</v>
      </c>
      <c r="I6" s="270">
        <v>23760</v>
      </c>
      <c r="J6" s="271">
        <v>242010</v>
      </c>
    </row>
    <row r="7" spans="1:11">
      <c r="A7" s="268" t="s">
        <v>896</v>
      </c>
      <c r="B7" s="272" t="s">
        <v>963</v>
      </c>
      <c r="C7" s="272" t="s">
        <v>896</v>
      </c>
      <c r="D7" s="269" t="s">
        <v>965</v>
      </c>
      <c r="E7" s="270">
        <v>1423375</v>
      </c>
      <c r="F7" s="270">
        <v>10541934</v>
      </c>
      <c r="G7" s="270">
        <v>1399615</v>
      </c>
      <c r="H7" s="270">
        <v>10299924</v>
      </c>
      <c r="I7" s="270">
        <v>23760</v>
      </c>
      <c r="J7" s="271">
        <v>242010</v>
      </c>
    </row>
    <row r="8" spans="1:11">
      <c r="A8" s="268" t="s">
        <v>896</v>
      </c>
      <c r="B8" s="272" t="s">
        <v>963</v>
      </c>
      <c r="C8" s="272" t="s">
        <v>898</v>
      </c>
      <c r="D8" s="269" t="s">
        <v>966</v>
      </c>
      <c r="E8" s="270">
        <v>67771</v>
      </c>
      <c r="F8" s="270">
        <v>286404</v>
      </c>
      <c r="G8" s="270">
        <v>67771</v>
      </c>
      <c r="H8" s="270">
        <v>286404</v>
      </c>
      <c r="I8" s="270">
        <v>0</v>
      </c>
      <c r="J8" s="271">
        <v>0</v>
      </c>
    </row>
    <row r="9" spans="1:11">
      <c r="A9" s="268" t="s">
        <v>896</v>
      </c>
      <c r="B9" s="272" t="s">
        <v>963</v>
      </c>
      <c r="C9" s="272" t="s">
        <v>925</v>
      </c>
      <c r="D9" s="269" t="s">
        <v>967</v>
      </c>
      <c r="E9" s="270">
        <v>96419</v>
      </c>
      <c r="F9" s="270">
        <v>533947</v>
      </c>
      <c r="G9" s="270">
        <v>96419</v>
      </c>
      <c r="H9" s="270">
        <v>533947</v>
      </c>
      <c r="I9" s="270">
        <v>0</v>
      </c>
      <c r="J9" s="271">
        <v>0</v>
      </c>
    </row>
    <row r="10" spans="1:11">
      <c r="A10" s="268" t="s">
        <v>896</v>
      </c>
      <c r="B10" s="272" t="s">
        <v>963</v>
      </c>
      <c r="C10" s="272" t="s">
        <v>921</v>
      </c>
      <c r="D10" s="269" t="s">
        <v>968</v>
      </c>
      <c r="E10" s="270">
        <v>202950</v>
      </c>
      <c r="F10" s="270">
        <v>738376</v>
      </c>
      <c r="G10" s="270">
        <v>202950</v>
      </c>
      <c r="H10" s="270">
        <v>738376</v>
      </c>
      <c r="I10" s="270">
        <v>0</v>
      </c>
      <c r="J10" s="271">
        <v>0</v>
      </c>
    </row>
    <row r="11" spans="1:11">
      <c r="A11" s="268" t="s">
        <v>896</v>
      </c>
      <c r="B11" s="272" t="s">
        <v>969</v>
      </c>
      <c r="C11" s="272" t="s">
        <v>893</v>
      </c>
      <c r="D11" s="269" t="s">
        <v>970</v>
      </c>
      <c r="E11" s="270">
        <v>1330000</v>
      </c>
      <c r="F11" s="270">
        <v>12140000</v>
      </c>
      <c r="G11" s="270">
        <v>1330000</v>
      </c>
      <c r="H11" s="270">
        <v>12140000</v>
      </c>
      <c r="I11" s="270">
        <v>0</v>
      </c>
      <c r="J11" s="271">
        <v>0</v>
      </c>
    </row>
    <row r="12" spans="1:11">
      <c r="A12" s="268" t="s">
        <v>896</v>
      </c>
      <c r="B12" s="272" t="s">
        <v>969</v>
      </c>
      <c r="C12" s="272" t="s">
        <v>896</v>
      </c>
      <c r="D12" s="269" t="s">
        <v>965</v>
      </c>
      <c r="E12" s="270">
        <v>445000</v>
      </c>
      <c r="F12" s="270">
        <v>5119000</v>
      </c>
      <c r="G12" s="270">
        <v>445000</v>
      </c>
      <c r="H12" s="270">
        <v>5119000</v>
      </c>
      <c r="I12" s="270">
        <v>0</v>
      </c>
      <c r="J12" s="271">
        <v>0</v>
      </c>
    </row>
    <row r="13" spans="1:11">
      <c r="A13" s="268" t="s">
        <v>896</v>
      </c>
      <c r="B13" s="272" t="s">
        <v>969</v>
      </c>
      <c r="C13" s="272" t="s">
        <v>898</v>
      </c>
      <c r="D13" s="269" t="s">
        <v>971</v>
      </c>
      <c r="E13" s="270">
        <v>885000</v>
      </c>
      <c r="F13" s="270">
        <v>7021000</v>
      </c>
      <c r="G13" s="270">
        <v>885000</v>
      </c>
      <c r="H13" s="270">
        <v>7021000</v>
      </c>
      <c r="I13" s="270">
        <v>0</v>
      </c>
      <c r="J13" s="271">
        <v>0</v>
      </c>
    </row>
    <row r="14" spans="1:11">
      <c r="A14" s="268" t="s">
        <v>896</v>
      </c>
      <c r="B14" s="272" t="s">
        <v>972</v>
      </c>
      <c r="C14" s="272" t="s">
        <v>893</v>
      </c>
      <c r="D14" s="269" t="s">
        <v>973</v>
      </c>
      <c r="E14" s="270">
        <v>2370257</v>
      </c>
      <c r="F14" s="270">
        <v>14110497</v>
      </c>
      <c r="G14" s="270">
        <v>2360257</v>
      </c>
      <c r="H14" s="270">
        <v>14074497</v>
      </c>
      <c r="I14" s="270">
        <v>10000</v>
      </c>
      <c r="J14" s="271">
        <v>36000</v>
      </c>
    </row>
    <row r="15" spans="1:11">
      <c r="A15" s="268" t="s">
        <v>896</v>
      </c>
      <c r="B15" s="272" t="s">
        <v>972</v>
      </c>
      <c r="C15" s="272" t="s">
        <v>898</v>
      </c>
      <c r="D15" s="269" t="s">
        <v>974</v>
      </c>
      <c r="E15" s="270">
        <v>1646197</v>
      </c>
      <c r="F15" s="270">
        <v>11044607</v>
      </c>
      <c r="G15" s="270">
        <v>1646197</v>
      </c>
      <c r="H15" s="270">
        <v>11044607</v>
      </c>
      <c r="I15" s="270">
        <v>0</v>
      </c>
      <c r="J15" s="271">
        <v>0</v>
      </c>
    </row>
    <row r="16" spans="1:11">
      <c r="A16" s="268" t="s">
        <v>896</v>
      </c>
      <c r="B16" s="272" t="s">
        <v>972</v>
      </c>
      <c r="C16" s="272" t="s">
        <v>925</v>
      </c>
      <c r="D16" s="269" t="s">
        <v>975</v>
      </c>
      <c r="E16" s="270">
        <v>372</v>
      </c>
      <c r="F16" s="270">
        <v>12969</v>
      </c>
      <c r="G16" s="270">
        <v>372</v>
      </c>
      <c r="H16" s="270">
        <v>12969</v>
      </c>
      <c r="I16" s="270">
        <v>0</v>
      </c>
      <c r="J16" s="271">
        <v>0</v>
      </c>
    </row>
    <row r="17" spans="1:10">
      <c r="A17" s="268" t="s">
        <v>896</v>
      </c>
      <c r="B17" s="272" t="s">
        <v>972</v>
      </c>
      <c r="C17" s="272" t="s">
        <v>917</v>
      </c>
      <c r="D17" s="269" t="s">
        <v>976</v>
      </c>
      <c r="E17" s="270">
        <v>122004</v>
      </c>
      <c r="F17" s="270">
        <v>649932</v>
      </c>
      <c r="G17" s="270">
        <v>122004</v>
      </c>
      <c r="H17" s="270">
        <v>649932</v>
      </c>
      <c r="I17" s="270">
        <v>0</v>
      </c>
      <c r="J17" s="271">
        <v>0</v>
      </c>
    </row>
    <row r="18" spans="1:10">
      <c r="A18" s="268" t="s">
        <v>896</v>
      </c>
      <c r="B18" s="272" t="s">
        <v>972</v>
      </c>
      <c r="C18" s="272" t="s">
        <v>921</v>
      </c>
      <c r="D18" s="269" t="s">
        <v>977</v>
      </c>
      <c r="E18" s="270">
        <v>506970</v>
      </c>
      <c r="F18" s="270">
        <v>1753204</v>
      </c>
      <c r="G18" s="270">
        <v>496970</v>
      </c>
      <c r="H18" s="270">
        <v>1717204</v>
      </c>
      <c r="I18" s="270">
        <v>10000</v>
      </c>
      <c r="J18" s="271">
        <v>36000</v>
      </c>
    </row>
    <row r="19" spans="1:10">
      <c r="A19" s="268" t="s">
        <v>896</v>
      </c>
      <c r="B19" s="272" t="s">
        <v>972</v>
      </c>
      <c r="C19" s="272" t="s">
        <v>928</v>
      </c>
      <c r="D19" s="269" t="s">
        <v>978</v>
      </c>
      <c r="E19" s="270">
        <v>94714</v>
      </c>
      <c r="F19" s="270">
        <v>649785</v>
      </c>
      <c r="G19" s="270">
        <v>94714</v>
      </c>
      <c r="H19" s="270">
        <v>649785</v>
      </c>
      <c r="I19" s="270">
        <v>0</v>
      </c>
      <c r="J19" s="271">
        <v>0</v>
      </c>
    </row>
    <row r="20" spans="1:10">
      <c r="A20" s="268" t="s">
        <v>896</v>
      </c>
      <c r="B20" s="272" t="s">
        <v>979</v>
      </c>
      <c r="C20" s="272" t="s">
        <v>893</v>
      </c>
      <c r="D20" s="269" t="s">
        <v>980</v>
      </c>
      <c r="E20" s="270">
        <v>2006</v>
      </c>
      <c r="F20" s="270">
        <v>17696</v>
      </c>
      <c r="G20" s="270">
        <v>2006</v>
      </c>
      <c r="H20" s="270">
        <v>17696</v>
      </c>
      <c r="I20" s="270">
        <v>0</v>
      </c>
      <c r="J20" s="271">
        <v>0</v>
      </c>
    </row>
    <row r="21" spans="1:10">
      <c r="A21" s="268" t="s">
        <v>896</v>
      </c>
      <c r="B21" s="272" t="s">
        <v>979</v>
      </c>
      <c r="C21" s="272" t="s">
        <v>898</v>
      </c>
      <c r="D21" s="269" t="s">
        <v>981</v>
      </c>
      <c r="E21" s="270">
        <v>2006</v>
      </c>
      <c r="F21" s="270">
        <v>17696</v>
      </c>
      <c r="G21" s="270">
        <v>2006</v>
      </c>
      <c r="H21" s="270">
        <v>17696</v>
      </c>
      <c r="I21" s="270">
        <v>0</v>
      </c>
      <c r="J21" s="271">
        <v>0</v>
      </c>
    </row>
    <row r="22" spans="1:10">
      <c r="A22" s="268" t="s">
        <v>898</v>
      </c>
      <c r="B22" s="272" t="s">
        <v>893</v>
      </c>
      <c r="C22" s="272" t="s">
        <v>893</v>
      </c>
      <c r="D22" s="269" t="s">
        <v>982</v>
      </c>
      <c r="E22" s="270">
        <v>777970</v>
      </c>
      <c r="F22" s="270">
        <v>2771461</v>
      </c>
      <c r="G22" s="270">
        <v>777970</v>
      </c>
      <c r="H22" s="270">
        <v>2771461</v>
      </c>
      <c r="I22" s="270">
        <v>0</v>
      </c>
      <c r="J22" s="271">
        <v>0</v>
      </c>
    </row>
    <row r="23" spans="1:10">
      <c r="A23" s="268" t="s">
        <v>898</v>
      </c>
      <c r="B23" s="272" t="s">
        <v>983</v>
      </c>
      <c r="C23" s="272" t="s">
        <v>893</v>
      </c>
      <c r="D23" s="269" t="s">
        <v>984</v>
      </c>
      <c r="E23" s="270">
        <v>732427</v>
      </c>
      <c r="F23" s="270">
        <v>2525436</v>
      </c>
      <c r="G23" s="270">
        <v>732427</v>
      </c>
      <c r="H23" s="270">
        <v>2525436</v>
      </c>
      <c r="I23" s="270">
        <v>0</v>
      </c>
      <c r="J23" s="271">
        <v>0</v>
      </c>
    </row>
    <row r="24" spans="1:10">
      <c r="A24" s="268" t="s">
        <v>898</v>
      </c>
      <c r="B24" s="272" t="s">
        <v>983</v>
      </c>
      <c r="C24" s="272" t="s">
        <v>896</v>
      </c>
      <c r="D24" s="269" t="s">
        <v>965</v>
      </c>
      <c r="E24" s="270">
        <v>601774</v>
      </c>
      <c r="F24" s="270">
        <v>1923620</v>
      </c>
      <c r="G24" s="270">
        <v>601774</v>
      </c>
      <c r="H24" s="270">
        <v>1923620</v>
      </c>
      <c r="I24" s="270">
        <v>0</v>
      </c>
      <c r="J24" s="271">
        <v>0</v>
      </c>
    </row>
    <row r="25" spans="1:10">
      <c r="A25" s="268" t="s">
        <v>898</v>
      </c>
      <c r="B25" s="272" t="s">
        <v>983</v>
      </c>
      <c r="C25" s="272" t="s">
        <v>898</v>
      </c>
      <c r="D25" s="269" t="s">
        <v>985</v>
      </c>
      <c r="E25" s="270">
        <v>608</v>
      </c>
      <c r="F25" s="270">
        <v>20107</v>
      </c>
      <c r="G25" s="270">
        <v>608</v>
      </c>
      <c r="H25" s="270">
        <v>20107</v>
      </c>
      <c r="I25" s="270">
        <v>0</v>
      </c>
      <c r="J25" s="271">
        <v>0</v>
      </c>
    </row>
    <row r="26" spans="1:10">
      <c r="A26" s="268" t="s">
        <v>898</v>
      </c>
      <c r="B26" s="272" t="s">
        <v>983</v>
      </c>
      <c r="C26" s="272" t="s">
        <v>925</v>
      </c>
      <c r="D26" s="269" t="s">
        <v>986</v>
      </c>
      <c r="E26" s="270">
        <v>130045</v>
      </c>
      <c r="F26" s="270">
        <v>581709</v>
      </c>
      <c r="G26" s="270">
        <v>130045</v>
      </c>
      <c r="H26" s="270">
        <v>581709</v>
      </c>
      <c r="I26" s="270">
        <v>0</v>
      </c>
      <c r="J26" s="271">
        <v>0</v>
      </c>
    </row>
    <row r="27" spans="1:10">
      <c r="A27" s="268" t="s">
        <v>898</v>
      </c>
      <c r="B27" s="272" t="s">
        <v>987</v>
      </c>
      <c r="C27" s="272" t="s">
        <v>893</v>
      </c>
      <c r="D27" s="269" t="s">
        <v>988</v>
      </c>
      <c r="E27" s="270">
        <v>45543</v>
      </c>
      <c r="F27" s="270">
        <v>246025</v>
      </c>
      <c r="G27" s="270">
        <v>45543</v>
      </c>
      <c r="H27" s="270">
        <v>246025</v>
      </c>
      <c r="I27" s="270">
        <v>0</v>
      </c>
      <c r="J27" s="271">
        <v>0</v>
      </c>
    </row>
    <row r="28" spans="1:10">
      <c r="A28" s="268" t="s">
        <v>898</v>
      </c>
      <c r="B28" s="272" t="s">
        <v>987</v>
      </c>
      <c r="C28" s="272" t="s">
        <v>925</v>
      </c>
      <c r="D28" s="269" t="s">
        <v>989</v>
      </c>
      <c r="E28" s="270">
        <v>45543</v>
      </c>
      <c r="F28" s="270">
        <v>246025</v>
      </c>
      <c r="G28" s="270">
        <v>45543</v>
      </c>
      <c r="H28" s="270">
        <v>246025</v>
      </c>
      <c r="I28" s="270">
        <v>0</v>
      </c>
      <c r="J28" s="271">
        <v>0</v>
      </c>
    </row>
    <row r="29" spans="1:10">
      <c r="A29" s="268" t="s">
        <v>925</v>
      </c>
      <c r="B29" s="272" t="s">
        <v>893</v>
      </c>
      <c r="C29" s="272" t="s">
        <v>893</v>
      </c>
      <c r="D29" s="269" t="s">
        <v>990</v>
      </c>
      <c r="E29" s="270">
        <v>1374616</v>
      </c>
      <c r="F29" s="270">
        <v>9334631</v>
      </c>
      <c r="G29" s="270">
        <v>1374616</v>
      </c>
      <c r="H29" s="270">
        <v>9244876</v>
      </c>
      <c r="I29" s="270">
        <v>0</v>
      </c>
      <c r="J29" s="271">
        <v>89755</v>
      </c>
    </row>
    <row r="30" spans="1:10">
      <c r="A30" s="268" t="s">
        <v>925</v>
      </c>
      <c r="B30" s="272" t="s">
        <v>991</v>
      </c>
      <c r="C30" s="272" t="s">
        <v>893</v>
      </c>
      <c r="D30" s="269" t="s">
        <v>992</v>
      </c>
      <c r="E30" s="270">
        <v>529736</v>
      </c>
      <c r="F30" s="270">
        <v>3997573</v>
      </c>
      <c r="G30" s="270">
        <v>529736</v>
      </c>
      <c r="H30" s="270">
        <v>3907818</v>
      </c>
      <c r="I30" s="270">
        <v>0</v>
      </c>
      <c r="J30" s="271">
        <v>89755</v>
      </c>
    </row>
    <row r="31" spans="1:10">
      <c r="A31" s="268" t="s">
        <v>925</v>
      </c>
      <c r="B31" s="272" t="s">
        <v>991</v>
      </c>
      <c r="C31" s="272" t="s">
        <v>898</v>
      </c>
      <c r="D31" s="269" t="s">
        <v>993</v>
      </c>
      <c r="E31" s="270">
        <v>529736</v>
      </c>
      <c r="F31" s="270">
        <v>3997573</v>
      </c>
      <c r="G31" s="270">
        <v>529736</v>
      </c>
      <c r="H31" s="270">
        <v>3907818</v>
      </c>
      <c r="I31" s="270">
        <v>0</v>
      </c>
      <c r="J31" s="271">
        <v>89755</v>
      </c>
    </row>
    <row r="32" spans="1:10">
      <c r="A32" s="268" t="s">
        <v>925</v>
      </c>
      <c r="B32" s="272" t="s">
        <v>994</v>
      </c>
      <c r="C32" s="272" t="s">
        <v>893</v>
      </c>
      <c r="D32" s="269" t="s">
        <v>995</v>
      </c>
      <c r="E32" s="270">
        <v>298241</v>
      </c>
      <c r="F32" s="270">
        <v>2408598</v>
      </c>
      <c r="G32" s="270">
        <v>298241</v>
      </c>
      <c r="H32" s="270">
        <v>2408598</v>
      </c>
      <c r="I32" s="270">
        <v>0</v>
      </c>
      <c r="J32" s="271">
        <v>0</v>
      </c>
    </row>
    <row r="33" spans="1:10">
      <c r="A33" s="268" t="s">
        <v>925</v>
      </c>
      <c r="B33" s="272" t="s">
        <v>994</v>
      </c>
      <c r="C33" s="272" t="s">
        <v>898</v>
      </c>
      <c r="D33" s="269" t="s">
        <v>996</v>
      </c>
      <c r="E33" s="270">
        <v>298241</v>
      </c>
      <c r="F33" s="270">
        <v>2408598</v>
      </c>
      <c r="G33" s="270">
        <v>298241</v>
      </c>
      <c r="H33" s="270">
        <v>2408598</v>
      </c>
      <c r="I33" s="270">
        <v>0</v>
      </c>
      <c r="J33" s="271">
        <v>0</v>
      </c>
    </row>
    <row r="34" spans="1:10">
      <c r="A34" s="268" t="s">
        <v>925</v>
      </c>
      <c r="B34" s="272" t="s">
        <v>997</v>
      </c>
      <c r="C34" s="272" t="s">
        <v>893</v>
      </c>
      <c r="D34" s="269" t="s">
        <v>998</v>
      </c>
      <c r="E34" s="270">
        <v>546639</v>
      </c>
      <c r="F34" s="270">
        <v>2928460</v>
      </c>
      <c r="G34" s="270">
        <v>546639</v>
      </c>
      <c r="H34" s="270">
        <v>2928460</v>
      </c>
      <c r="I34" s="270">
        <v>0</v>
      </c>
      <c r="J34" s="271">
        <v>0</v>
      </c>
    </row>
    <row r="35" spans="1:10">
      <c r="A35" s="268" t="s">
        <v>925</v>
      </c>
      <c r="B35" s="272" t="s">
        <v>997</v>
      </c>
      <c r="C35" s="272" t="s">
        <v>921</v>
      </c>
      <c r="D35" s="269" t="s">
        <v>999</v>
      </c>
      <c r="E35" s="270">
        <v>507761</v>
      </c>
      <c r="F35" s="270">
        <v>2830768</v>
      </c>
      <c r="G35" s="270">
        <v>507761</v>
      </c>
      <c r="H35" s="270">
        <v>2830768</v>
      </c>
      <c r="I35" s="270">
        <v>0</v>
      </c>
      <c r="J35" s="271">
        <v>0</v>
      </c>
    </row>
    <row r="36" spans="1:10">
      <c r="A36" s="268" t="s">
        <v>925</v>
      </c>
      <c r="B36" s="272" t="s">
        <v>997</v>
      </c>
      <c r="C36" s="272" t="s">
        <v>928</v>
      </c>
      <c r="D36" s="269" t="s">
        <v>1000</v>
      </c>
      <c r="E36" s="270">
        <v>38878</v>
      </c>
      <c r="F36" s="270">
        <v>97692</v>
      </c>
      <c r="G36" s="270">
        <v>38878</v>
      </c>
      <c r="H36" s="270">
        <v>97692</v>
      </c>
      <c r="I36" s="270">
        <v>0</v>
      </c>
      <c r="J36" s="271">
        <v>0</v>
      </c>
    </row>
    <row r="37" spans="1:10">
      <c r="A37" s="268" t="s">
        <v>917</v>
      </c>
      <c r="B37" s="272" t="s">
        <v>893</v>
      </c>
      <c r="C37" s="272" t="s">
        <v>893</v>
      </c>
      <c r="D37" s="269" t="s">
        <v>1001</v>
      </c>
      <c r="E37" s="270">
        <v>385743</v>
      </c>
      <c r="F37" s="270">
        <v>829659</v>
      </c>
      <c r="G37" s="270">
        <v>385743</v>
      </c>
      <c r="H37" s="270">
        <v>829659</v>
      </c>
      <c r="I37" s="270">
        <v>0</v>
      </c>
      <c r="J37" s="271">
        <v>0</v>
      </c>
    </row>
    <row r="38" spans="1:10">
      <c r="A38" s="268" t="s">
        <v>917</v>
      </c>
      <c r="B38" s="272" t="s">
        <v>1002</v>
      </c>
      <c r="C38" s="272" t="s">
        <v>893</v>
      </c>
      <c r="D38" s="269" t="s">
        <v>1003</v>
      </c>
      <c r="E38" s="270">
        <v>0</v>
      </c>
      <c r="F38" s="270">
        <v>234703</v>
      </c>
      <c r="G38" s="270">
        <v>0</v>
      </c>
      <c r="H38" s="270">
        <v>234703</v>
      </c>
      <c r="I38" s="270">
        <v>0</v>
      </c>
      <c r="J38" s="271">
        <v>0</v>
      </c>
    </row>
    <row r="39" spans="1:10">
      <c r="A39" s="268" t="s">
        <v>917</v>
      </c>
      <c r="B39" s="272" t="s">
        <v>1002</v>
      </c>
      <c r="C39" s="272" t="s">
        <v>898</v>
      </c>
      <c r="D39" s="269" t="s">
        <v>1004</v>
      </c>
      <c r="E39" s="270">
        <v>0</v>
      </c>
      <c r="F39" s="270">
        <v>234703</v>
      </c>
      <c r="G39" s="270">
        <v>0</v>
      </c>
      <c r="H39" s="270">
        <v>234703</v>
      </c>
      <c r="I39" s="270">
        <v>0</v>
      </c>
      <c r="J39" s="271">
        <v>0</v>
      </c>
    </row>
    <row r="40" spans="1:10">
      <c r="A40" s="268" t="s">
        <v>917</v>
      </c>
      <c r="B40" s="272" t="s">
        <v>1005</v>
      </c>
      <c r="C40" s="272" t="s">
        <v>893</v>
      </c>
      <c r="D40" s="269" t="s">
        <v>1006</v>
      </c>
      <c r="E40" s="270">
        <v>0</v>
      </c>
      <c r="F40" s="270">
        <v>2515</v>
      </c>
      <c r="G40" s="270">
        <v>0</v>
      </c>
      <c r="H40" s="270">
        <v>2515</v>
      </c>
      <c r="I40" s="270">
        <v>0</v>
      </c>
      <c r="J40" s="271">
        <v>0</v>
      </c>
    </row>
    <row r="41" spans="1:10">
      <c r="A41" s="268" t="s">
        <v>917</v>
      </c>
      <c r="B41" s="272" t="s">
        <v>1005</v>
      </c>
      <c r="C41" s="272" t="s">
        <v>898</v>
      </c>
      <c r="D41" s="269" t="s">
        <v>1007</v>
      </c>
      <c r="E41" s="270">
        <v>0</v>
      </c>
      <c r="F41" s="270">
        <v>2515</v>
      </c>
      <c r="G41" s="270">
        <v>0</v>
      </c>
      <c r="H41" s="270">
        <v>2515</v>
      </c>
      <c r="I41" s="270">
        <v>0</v>
      </c>
      <c r="J41" s="271">
        <v>0</v>
      </c>
    </row>
    <row r="42" spans="1:10">
      <c r="A42" s="268" t="s">
        <v>917</v>
      </c>
      <c r="B42" s="272" t="s">
        <v>1008</v>
      </c>
      <c r="C42" s="272" t="s">
        <v>893</v>
      </c>
      <c r="D42" s="269" t="s">
        <v>1009</v>
      </c>
      <c r="E42" s="270">
        <v>385743</v>
      </c>
      <c r="F42" s="270">
        <v>592441</v>
      </c>
      <c r="G42" s="270">
        <v>385743</v>
      </c>
      <c r="H42" s="270">
        <v>592441</v>
      </c>
      <c r="I42" s="270">
        <v>0</v>
      </c>
      <c r="J42" s="271">
        <v>0</v>
      </c>
    </row>
    <row r="43" spans="1:10">
      <c r="A43" s="268" t="s">
        <v>917</v>
      </c>
      <c r="B43" s="272" t="s">
        <v>1008</v>
      </c>
      <c r="C43" s="272" t="s">
        <v>898</v>
      </c>
      <c r="D43" s="269" t="s">
        <v>1010</v>
      </c>
      <c r="E43" s="270">
        <v>385743</v>
      </c>
      <c r="F43" s="270">
        <v>592441</v>
      </c>
      <c r="G43" s="270">
        <v>385743</v>
      </c>
      <c r="H43" s="270">
        <v>592441</v>
      </c>
      <c r="I43" s="270">
        <v>0</v>
      </c>
      <c r="J43" s="271">
        <v>0</v>
      </c>
    </row>
    <row r="44" spans="1:10">
      <c r="A44" s="268" t="s">
        <v>921</v>
      </c>
      <c r="B44" s="272" t="s">
        <v>893</v>
      </c>
      <c r="C44" s="272" t="s">
        <v>893</v>
      </c>
      <c r="D44" s="269" t="s">
        <v>1011</v>
      </c>
      <c r="E44" s="270">
        <v>1313562</v>
      </c>
      <c r="F44" s="270">
        <v>8095382</v>
      </c>
      <c r="G44" s="270">
        <v>1313562</v>
      </c>
      <c r="H44" s="270">
        <v>8095382</v>
      </c>
      <c r="I44" s="270">
        <v>0</v>
      </c>
      <c r="J44" s="271">
        <v>0</v>
      </c>
    </row>
    <row r="45" spans="1:10">
      <c r="A45" s="268" t="s">
        <v>921</v>
      </c>
      <c r="B45" s="272" t="s">
        <v>1012</v>
      </c>
      <c r="C45" s="272" t="s">
        <v>893</v>
      </c>
      <c r="D45" s="269" t="s">
        <v>1013</v>
      </c>
      <c r="E45" s="270">
        <v>1293562</v>
      </c>
      <c r="F45" s="270">
        <v>8075382</v>
      </c>
      <c r="G45" s="270">
        <v>1293562</v>
      </c>
      <c r="H45" s="270">
        <v>8075382</v>
      </c>
      <c r="I45" s="270">
        <v>0</v>
      </c>
      <c r="J45" s="271">
        <v>0</v>
      </c>
    </row>
    <row r="46" spans="1:10">
      <c r="A46" s="268" t="s">
        <v>921</v>
      </c>
      <c r="B46" s="272" t="s">
        <v>1012</v>
      </c>
      <c r="C46" s="272" t="s">
        <v>896</v>
      </c>
      <c r="D46" s="269" t="s">
        <v>965</v>
      </c>
      <c r="E46" s="270">
        <v>713220</v>
      </c>
      <c r="F46" s="270">
        <v>6068835</v>
      </c>
      <c r="G46" s="270">
        <v>713220</v>
      </c>
      <c r="H46" s="270">
        <v>6068835</v>
      </c>
      <c r="I46" s="270">
        <v>0</v>
      </c>
      <c r="J46" s="271">
        <v>0</v>
      </c>
    </row>
    <row r="47" spans="1:10">
      <c r="A47" s="268" t="s">
        <v>921</v>
      </c>
      <c r="B47" s="272" t="s">
        <v>1012</v>
      </c>
      <c r="C47" s="272" t="s">
        <v>925</v>
      </c>
      <c r="D47" s="269" t="s">
        <v>1014</v>
      </c>
      <c r="E47" s="270">
        <v>580342</v>
      </c>
      <c r="F47" s="270">
        <v>2006547</v>
      </c>
      <c r="G47" s="270">
        <v>580342</v>
      </c>
      <c r="H47" s="270">
        <v>2006547</v>
      </c>
      <c r="I47" s="270">
        <v>0</v>
      </c>
      <c r="J47" s="271">
        <v>0</v>
      </c>
    </row>
    <row r="48" spans="1:10">
      <c r="A48" s="268" t="s">
        <v>921</v>
      </c>
      <c r="B48" s="272" t="s">
        <v>1015</v>
      </c>
      <c r="C48" s="272" t="s">
        <v>893</v>
      </c>
      <c r="D48" s="269" t="s">
        <v>1016</v>
      </c>
      <c r="E48" s="270">
        <v>20000</v>
      </c>
      <c r="F48" s="270">
        <v>20000</v>
      </c>
      <c r="G48" s="270">
        <v>20000</v>
      </c>
      <c r="H48" s="270">
        <v>20000</v>
      </c>
      <c r="I48" s="270">
        <v>0</v>
      </c>
      <c r="J48" s="271">
        <v>0</v>
      </c>
    </row>
    <row r="49" spans="1:10">
      <c r="A49" s="268" t="s">
        <v>921</v>
      </c>
      <c r="B49" s="272" t="s">
        <v>1015</v>
      </c>
      <c r="C49" s="272" t="s">
        <v>898</v>
      </c>
      <c r="D49" s="269" t="s">
        <v>1017</v>
      </c>
      <c r="E49" s="270">
        <v>20000</v>
      </c>
      <c r="F49" s="270">
        <v>20000</v>
      </c>
      <c r="G49" s="270">
        <v>20000</v>
      </c>
      <c r="H49" s="270">
        <v>20000</v>
      </c>
      <c r="I49" s="270">
        <v>0</v>
      </c>
      <c r="J49" s="271">
        <v>0</v>
      </c>
    </row>
    <row r="50" spans="1:10">
      <c r="A50" s="268" t="s">
        <v>928</v>
      </c>
      <c r="B50" s="272" t="s">
        <v>893</v>
      </c>
      <c r="C50" s="272" t="s">
        <v>893</v>
      </c>
      <c r="D50" s="269" t="s">
        <v>1018</v>
      </c>
      <c r="E50" s="270">
        <v>1329974</v>
      </c>
      <c r="F50" s="270">
        <v>5871610</v>
      </c>
      <c r="G50" s="270">
        <v>1329974</v>
      </c>
      <c r="H50" s="270">
        <v>5871610</v>
      </c>
      <c r="I50" s="270">
        <v>0</v>
      </c>
      <c r="J50" s="271">
        <v>0</v>
      </c>
    </row>
    <row r="51" spans="1:10">
      <c r="A51" s="268" t="s">
        <v>928</v>
      </c>
      <c r="B51" s="272" t="s">
        <v>1019</v>
      </c>
      <c r="C51" s="272" t="s">
        <v>893</v>
      </c>
      <c r="D51" s="269" t="s">
        <v>1020</v>
      </c>
      <c r="E51" s="270">
        <v>1329974</v>
      </c>
      <c r="F51" s="270">
        <v>5871610</v>
      </c>
      <c r="G51" s="270">
        <v>1329974</v>
      </c>
      <c r="H51" s="270">
        <v>5871610</v>
      </c>
      <c r="I51" s="270">
        <v>0</v>
      </c>
      <c r="J51" s="271">
        <v>0</v>
      </c>
    </row>
    <row r="52" spans="1:10">
      <c r="A52" s="268" t="s">
        <v>928</v>
      </c>
      <c r="B52" s="272" t="s">
        <v>1019</v>
      </c>
      <c r="C52" s="272" t="s">
        <v>896</v>
      </c>
      <c r="D52" s="269" t="s">
        <v>1021</v>
      </c>
      <c r="E52" s="270">
        <v>1329974</v>
      </c>
      <c r="F52" s="270">
        <v>5871610</v>
      </c>
      <c r="G52" s="270">
        <v>1329974</v>
      </c>
      <c r="H52" s="270">
        <v>5871610</v>
      </c>
      <c r="I52" s="270">
        <v>0</v>
      </c>
      <c r="J52" s="271">
        <v>0</v>
      </c>
    </row>
    <row r="53" spans="1:10">
      <c r="A53" s="268" t="s">
        <v>930</v>
      </c>
      <c r="B53" s="272" t="s">
        <v>893</v>
      </c>
      <c r="C53" s="272" t="s">
        <v>893</v>
      </c>
      <c r="D53" s="269" t="s">
        <v>1022</v>
      </c>
      <c r="E53" s="270">
        <v>0</v>
      </c>
      <c r="F53" s="270">
        <v>51400</v>
      </c>
      <c r="G53" s="270">
        <v>0</v>
      </c>
      <c r="H53" s="270">
        <v>51400</v>
      </c>
      <c r="I53" s="270">
        <v>0</v>
      </c>
      <c r="J53" s="271">
        <v>0</v>
      </c>
    </row>
    <row r="54" spans="1:10">
      <c r="A54" s="268" t="s">
        <v>930</v>
      </c>
      <c r="B54" s="272" t="s">
        <v>1023</v>
      </c>
      <c r="C54" s="272" t="s">
        <v>893</v>
      </c>
      <c r="D54" s="269" t="s">
        <v>1024</v>
      </c>
      <c r="E54" s="270">
        <v>0</v>
      </c>
      <c r="F54" s="270">
        <v>51400</v>
      </c>
      <c r="G54" s="270">
        <v>0</v>
      </c>
      <c r="H54" s="270">
        <v>51400</v>
      </c>
      <c r="I54" s="270">
        <v>0</v>
      </c>
      <c r="J54" s="271">
        <v>0</v>
      </c>
    </row>
    <row r="55" spans="1:10">
      <c r="A55" s="268" t="s">
        <v>930</v>
      </c>
      <c r="B55" s="272" t="s">
        <v>1023</v>
      </c>
      <c r="C55" s="272" t="s">
        <v>898</v>
      </c>
      <c r="D55" s="269" t="s">
        <v>1025</v>
      </c>
      <c r="E55" s="270">
        <v>0</v>
      </c>
      <c r="F55" s="270">
        <v>51400</v>
      </c>
      <c r="G55" s="270">
        <v>0</v>
      </c>
      <c r="H55" s="270">
        <v>51400</v>
      </c>
      <c r="I55" s="270">
        <v>0</v>
      </c>
      <c r="J55" s="271">
        <v>0</v>
      </c>
    </row>
    <row r="56" spans="1:10">
      <c r="A56" s="268" t="s">
        <v>893</v>
      </c>
      <c r="B56" s="272" t="s">
        <v>893</v>
      </c>
      <c r="C56" s="272" t="s">
        <v>893</v>
      </c>
      <c r="D56" s="269" t="s">
        <v>956</v>
      </c>
      <c r="E56" s="270">
        <v>17331781</v>
      </c>
      <c r="F56" s="270">
        <v>32111363</v>
      </c>
      <c r="G56" s="270">
        <v>1364676</v>
      </c>
      <c r="H56" s="270">
        <v>6090390</v>
      </c>
      <c r="I56" s="270">
        <v>15967105</v>
      </c>
      <c r="J56" s="271">
        <v>26020973</v>
      </c>
    </row>
    <row r="57" spans="1:10">
      <c r="A57" s="268" t="s">
        <v>896</v>
      </c>
      <c r="B57" s="272" t="s">
        <v>893</v>
      </c>
      <c r="C57" s="272" t="s">
        <v>893</v>
      </c>
      <c r="D57" s="269" t="s">
        <v>962</v>
      </c>
      <c r="E57" s="270">
        <v>3425707</v>
      </c>
      <c r="F57" s="270">
        <v>5427876</v>
      </c>
      <c r="G57" s="270">
        <v>0</v>
      </c>
      <c r="H57" s="270">
        <v>359952</v>
      </c>
      <c r="I57" s="270">
        <v>3425707</v>
      </c>
      <c r="J57" s="271">
        <v>5067924</v>
      </c>
    </row>
    <row r="58" spans="1:10">
      <c r="A58" s="268" t="s">
        <v>896</v>
      </c>
      <c r="B58" s="272" t="s">
        <v>963</v>
      </c>
      <c r="C58" s="272" t="s">
        <v>893</v>
      </c>
      <c r="D58" s="269" t="s">
        <v>964</v>
      </c>
      <c r="E58" s="270">
        <v>124100</v>
      </c>
      <c r="F58" s="270">
        <v>1732599</v>
      </c>
      <c r="G58" s="270">
        <v>0</v>
      </c>
      <c r="H58" s="270">
        <v>0</v>
      </c>
      <c r="I58" s="270">
        <v>124100</v>
      </c>
      <c r="J58" s="271">
        <v>1732599</v>
      </c>
    </row>
    <row r="59" spans="1:10">
      <c r="A59" s="268" t="s">
        <v>896</v>
      </c>
      <c r="B59" s="272" t="s">
        <v>963</v>
      </c>
      <c r="C59" s="272" t="s">
        <v>1026</v>
      </c>
      <c r="D59" s="269" t="s">
        <v>1027</v>
      </c>
      <c r="E59" s="270">
        <v>124100</v>
      </c>
      <c r="F59" s="270">
        <v>1732599</v>
      </c>
      <c r="G59" s="270">
        <v>0</v>
      </c>
      <c r="H59" s="270">
        <v>0</v>
      </c>
      <c r="I59" s="270">
        <v>124100</v>
      </c>
      <c r="J59" s="271">
        <v>1732599</v>
      </c>
    </row>
    <row r="60" spans="1:10">
      <c r="A60" s="268" t="s">
        <v>896</v>
      </c>
      <c r="B60" s="272" t="s">
        <v>969</v>
      </c>
      <c r="C60" s="272" t="s">
        <v>893</v>
      </c>
      <c r="D60" s="269" t="s">
        <v>970</v>
      </c>
      <c r="E60" s="270">
        <v>0</v>
      </c>
      <c r="F60" s="270">
        <v>270000</v>
      </c>
      <c r="G60" s="270">
        <v>0</v>
      </c>
      <c r="H60" s="270">
        <v>270000</v>
      </c>
      <c r="I60" s="270">
        <v>0</v>
      </c>
      <c r="J60" s="271">
        <v>0</v>
      </c>
    </row>
    <row r="61" spans="1:10">
      <c r="A61" s="268" t="s">
        <v>896</v>
      </c>
      <c r="B61" s="272" t="s">
        <v>969</v>
      </c>
      <c r="C61" s="272" t="s">
        <v>1026</v>
      </c>
      <c r="D61" s="269" t="s">
        <v>1027</v>
      </c>
      <c r="E61" s="270">
        <v>0</v>
      </c>
      <c r="F61" s="270">
        <v>270000</v>
      </c>
      <c r="G61" s="270">
        <v>0</v>
      </c>
      <c r="H61" s="270">
        <v>270000</v>
      </c>
      <c r="I61" s="270">
        <v>0</v>
      </c>
      <c r="J61" s="271">
        <v>0</v>
      </c>
    </row>
    <row r="62" spans="1:10">
      <c r="A62" s="268" t="s">
        <v>896</v>
      </c>
      <c r="B62" s="272" t="s">
        <v>972</v>
      </c>
      <c r="C62" s="272" t="s">
        <v>893</v>
      </c>
      <c r="D62" s="269" t="s">
        <v>973</v>
      </c>
      <c r="E62" s="270">
        <v>3301607</v>
      </c>
      <c r="F62" s="270">
        <v>3425277</v>
      </c>
      <c r="G62" s="270">
        <v>0</v>
      </c>
      <c r="H62" s="270">
        <v>89952</v>
      </c>
      <c r="I62" s="270">
        <v>3301607</v>
      </c>
      <c r="J62" s="271">
        <v>3335325</v>
      </c>
    </row>
    <row r="63" spans="1:10">
      <c r="A63" s="268" t="s">
        <v>896</v>
      </c>
      <c r="B63" s="272" t="s">
        <v>972</v>
      </c>
      <c r="C63" s="272" t="s">
        <v>1026</v>
      </c>
      <c r="D63" s="269" t="s">
        <v>1027</v>
      </c>
      <c r="E63" s="270">
        <v>3301607</v>
      </c>
      <c r="F63" s="270">
        <v>3425277</v>
      </c>
      <c r="G63" s="270">
        <v>0</v>
      </c>
      <c r="H63" s="270">
        <v>89952</v>
      </c>
      <c r="I63" s="270">
        <v>3301607</v>
      </c>
      <c r="J63" s="271">
        <v>3335325</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9162292</v>
      </c>
      <c r="F67" s="270">
        <v>21631770</v>
      </c>
      <c r="G67" s="270">
        <v>1364676</v>
      </c>
      <c r="H67" s="270">
        <v>5511503</v>
      </c>
      <c r="I67" s="270">
        <v>7797616</v>
      </c>
      <c r="J67" s="271">
        <v>16120267</v>
      </c>
    </row>
    <row r="68" spans="1:10">
      <c r="A68" s="268" t="s">
        <v>925</v>
      </c>
      <c r="B68" s="272" t="s">
        <v>991</v>
      </c>
      <c r="C68" s="272" t="s">
        <v>893</v>
      </c>
      <c r="D68" s="269" t="s">
        <v>992</v>
      </c>
      <c r="E68" s="270">
        <v>6142786</v>
      </c>
      <c r="F68" s="270">
        <v>15007767</v>
      </c>
      <c r="G68" s="270">
        <v>535358</v>
      </c>
      <c r="H68" s="270">
        <v>3874958</v>
      </c>
      <c r="I68" s="270">
        <v>5607428</v>
      </c>
      <c r="J68" s="271">
        <v>11132809</v>
      </c>
    </row>
    <row r="69" spans="1:10">
      <c r="A69" s="268" t="s">
        <v>925</v>
      </c>
      <c r="B69" s="272" t="s">
        <v>991</v>
      </c>
      <c r="C69" s="272" t="s">
        <v>1026</v>
      </c>
      <c r="D69" s="269" t="s">
        <v>1027</v>
      </c>
      <c r="E69" s="270">
        <v>6142786</v>
      </c>
      <c r="F69" s="270">
        <v>15007767</v>
      </c>
      <c r="G69" s="270">
        <v>535358</v>
      </c>
      <c r="H69" s="270">
        <v>3874958</v>
      </c>
      <c r="I69" s="270">
        <v>5607428</v>
      </c>
      <c r="J69" s="271">
        <v>11132809</v>
      </c>
    </row>
    <row r="70" spans="1:10">
      <c r="A70" s="268" t="s">
        <v>925</v>
      </c>
      <c r="B70" s="272" t="s">
        <v>997</v>
      </c>
      <c r="C70" s="272" t="s">
        <v>893</v>
      </c>
      <c r="D70" s="269" t="s">
        <v>998</v>
      </c>
      <c r="E70" s="270">
        <v>3019506</v>
      </c>
      <c r="F70" s="270">
        <v>6624003</v>
      </c>
      <c r="G70" s="270">
        <v>829318</v>
      </c>
      <c r="H70" s="270">
        <v>1636545</v>
      </c>
      <c r="I70" s="270">
        <v>2190188</v>
      </c>
      <c r="J70" s="271">
        <v>4987458</v>
      </c>
    </row>
    <row r="71" spans="1:10">
      <c r="A71" s="268" t="s">
        <v>925</v>
      </c>
      <c r="B71" s="272" t="s">
        <v>997</v>
      </c>
      <c r="C71" s="272" t="s">
        <v>932</v>
      </c>
      <c r="D71" s="269" t="s">
        <v>1028</v>
      </c>
      <c r="E71" s="270">
        <v>2902672</v>
      </c>
      <c r="F71" s="270">
        <v>5699942</v>
      </c>
      <c r="G71" s="270">
        <v>712484</v>
      </c>
      <c r="H71" s="270">
        <v>712484</v>
      </c>
      <c r="I71" s="270">
        <v>2190188</v>
      </c>
      <c r="J71" s="271">
        <v>4987458</v>
      </c>
    </row>
    <row r="72" spans="1:10">
      <c r="A72" s="268" t="s">
        <v>925</v>
      </c>
      <c r="B72" s="272" t="s">
        <v>997</v>
      </c>
      <c r="C72" s="272" t="s">
        <v>1026</v>
      </c>
      <c r="D72" s="269" t="s">
        <v>1027</v>
      </c>
      <c r="E72" s="270">
        <v>116834</v>
      </c>
      <c r="F72" s="270">
        <v>924061</v>
      </c>
      <c r="G72" s="270">
        <v>116834</v>
      </c>
      <c r="H72" s="270">
        <v>924061</v>
      </c>
      <c r="I72" s="270">
        <v>0</v>
      </c>
      <c r="J72" s="271">
        <v>0</v>
      </c>
    </row>
    <row r="73" spans="1:10">
      <c r="A73" s="268" t="s">
        <v>917</v>
      </c>
      <c r="B73" s="272" t="s">
        <v>893</v>
      </c>
      <c r="C73" s="272" t="s">
        <v>893</v>
      </c>
      <c r="D73" s="269" t="s">
        <v>1001</v>
      </c>
      <c r="E73" s="270">
        <v>4743782</v>
      </c>
      <c r="F73" s="270">
        <v>4827782</v>
      </c>
      <c r="G73" s="270">
        <v>0</v>
      </c>
      <c r="H73" s="270">
        <v>0</v>
      </c>
      <c r="I73" s="270">
        <v>4743782</v>
      </c>
      <c r="J73" s="271">
        <v>4827782</v>
      </c>
    </row>
    <row r="74" spans="1:10">
      <c r="A74" s="268" t="s">
        <v>917</v>
      </c>
      <c r="B74" s="272" t="s">
        <v>1008</v>
      </c>
      <c r="C74" s="272" t="s">
        <v>893</v>
      </c>
      <c r="D74" s="269" t="s">
        <v>1009</v>
      </c>
      <c r="E74" s="270">
        <v>4743782</v>
      </c>
      <c r="F74" s="270">
        <v>4827782</v>
      </c>
      <c r="G74" s="270">
        <v>0</v>
      </c>
      <c r="H74" s="270">
        <v>0</v>
      </c>
      <c r="I74" s="270">
        <v>4743782</v>
      </c>
      <c r="J74" s="271">
        <v>4827782</v>
      </c>
    </row>
    <row r="75" spans="1:10">
      <c r="A75" s="268" t="s">
        <v>917</v>
      </c>
      <c r="B75" s="272" t="s">
        <v>1008</v>
      </c>
      <c r="C75" s="272" t="s">
        <v>1026</v>
      </c>
      <c r="D75" s="269" t="s">
        <v>1027</v>
      </c>
      <c r="E75" s="270">
        <v>4743782</v>
      </c>
      <c r="F75" s="270">
        <v>4827782</v>
      </c>
      <c r="G75" s="270">
        <v>0</v>
      </c>
      <c r="H75" s="270">
        <v>0</v>
      </c>
      <c r="I75" s="270">
        <v>4743782</v>
      </c>
      <c r="J75" s="271">
        <v>4827782</v>
      </c>
    </row>
    <row r="76" spans="1:10">
      <c r="A76" s="268" t="s">
        <v>921</v>
      </c>
      <c r="B76" s="272" t="s">
        <v>893</v>
      </c>
      <c r="C76" s="272" t="s">
        <v>893</v>
      </c>
      <c r="D76" s="269" t="s">
        <v>1011</v>
      </c>
      <c r="E76" s="270">
        <v>0</v>
      </c>
      <c r="F76" s="270">
        <v>223935</v>
      </c>
      <c r="G76" s="270">
        <v>0</v>
      </c>
      <c r="H76" s="270">
        <v>218935</v>
      </c>
      <c r="I76" s="270">
        <v>0</v>
      </c>
      <c r="J76" s="271">
        <v>5000</v>
      </c>
    </row>
    <row r="77" spans="1:10">
      <c r="A77" s="268" t="s">
        <v>921</v>
      </c>
      <c r="B77" s="272" t="s">
        <v>1012</v>
      </c>
      <c r="C77" s="272" t="s">
        <v>893</v>
      </c>
      <c r="D77" s="269" t="s">
        <v>1013</v>
      </c>
      <c r="E77" s="270">
        <v>0</v>
      </c>
      <c r="F77" s="270">
        <v>223935</v>
      </c>
      <c r="G77" s="270">
        <v>0</v>
      </c>
      <c r="H77" s="270">
        <v>218935</v>
      </c>
      <c r="I77" s="270">
        <v>0</v>
      </c>
      <c r="J77" s="271">
        <v>5000</v>
      </c>
    </row>
    <row r="78" spans="1:10">
      <c r="A78" s="268" t="s">
        <v>921</v>
      </c>
      <c r="B78" s="272" t="s">
        <v>1012</v>
      </c>
      <c r="C78" s="272" t="s">
        <v>1026</v>
      </c>
      <c r="D78" s="269" t="s">
        <v>1027</v>
      </c>
      <c r="E78" s="270">
        <v>0</v>
      </c>
      <c r="F78" s="270">
        <v>223935</v>
      </c>
      <c r="G78" s="270">
        <v>0</v>
      </c>
      <c r="H78" s="270">
        <v>218935</v>
      </c>
      <c r="I78" s="270">
        <v>0</v>
      </c>
      <c r="J78" s="271">
        <v>5000</v>
      </c>
    </row>
    <row r="79" spans="1:10">
      <c r="A79" s="268" t="s">
        <v>893</v>
      </c>
      <c r="B79" s="272" t="s">
        <v>893</v>
      </c>
      <c r="C79" s="272" t="s">
        <v>893</v>
      </c>
      <c r="D79" s="269" t="s">
        <v>1029</v>
      </c>
      <c r="E79" s="270">
        <v>11054819</v>
      </c>
      <c r="F79" s="270">
        <v>22701594</v>
      </c>
      <c r="G79" s="270">
        <v>11054819</v>
      </c>
      <c r="H79" s="270">
        <v>22701594</v>
      </c>
      <c r="I79" s="270">
        <v>0</v>
      </c>
      <c r="J79" s="271">
        <v>0</v>
      </c>
    </row>
    <row r="80" spans="1:10">
      <c r="A80" s="268" t="s">
        <v>893</v>
      </c>
      <c r="B80" s="272" t="s">
        <v>893</v>
      </c>
      <c r="C80" s="272" t="s">
        <v>893</v>
      </c>
      <c r="D80" s="269" t="s">
        <v>1030</v>
      </c>
      <c r="E80" s="270">
        <v>9397956</v>
      </c>
      <c r="F80" s="270">
        <v>21005902</v>
      </c>
      <c r="G80" s="270">
        <v>9397956</v>
      </c>
      <c r="H80" s="270">
        <v>21005902</v>
      </c>
      <c r="I80" s="270">
        <v>0</v>
      </c>
      <c r="J80" s="271">
        <v>0</v>
      </c>
    </row>
    <row r="81" spans="1:10">
      <c r="A81" s="268" t="s">
        <v>893</v>
      </c>
      <c r="B81" s="272" t="s">
        <v>893</v>
      </c>
      <c r="C81" s="272" t="s">
        <v>893</v>
      </c>
      <c r="D81" s="269" t="s">
        <v>1031</v>
      </c>
      <c r="E81" s="270">
        <v>1656863</v>
      </c>
      <c r="F81" s="270">
        <v>1695692</v>
      </c>
      <c r="G81" s="270">
        <v>1656863</v>
      </c>
      <c r="H81" s="270">
        <v>1695692</v>
      </c>
      <c r="I81" s="270">
        <v>0</v>
      </c>
      <c r="J81" s="271">
        <v>0</v>
      </c>
    </row>
    <row r="82" spans="1:10">
      <c r="A82" s="268" t="s">
        <v>893</v>
      </c>
      <c r="B82" s="272" t="s">
        <v>893</v>
      </c>
      <c r="C82" s="272" t="s">
        <v>893</v>
      </c>
      <c r="D82" s="269" t="s">
        <v>1032</v>
      </c>
      <c r="E82" s="270">
        <v>39061243</v>
      </c>
      <c r="F82" s="270">
        <v>120135954</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164883881</v>
      </c>
      <c r="F84" s="270" t="s">
        <v>893</v>
      </c>
      <c r="G84" s="270" t="s">
        <v>893</v>
      </c>
      <c r="H84" s="270" t="s">
        <v>893</v>
      </c>
      <c r="I84" s="270" t="s">
        <v>893</v>
      </c>
      <c r="J84" s="271" t="s">
        <v>893</v>
      </c>
    </row>
    <row r="85" spans="1:10">
      <c r="A85" s="268" t="s">
        <v>893</v>
      </c>
      <c r="B85" s="272" t="s">
        <v>893</v>
      </c>
      <c r="C85" s="272" t="s">
        <v>893</v>
      </c>
      <c r="D85" s="269" t="s">
        <v>1034</v>
      </c>
      <c r="E85" s="270">
        <v>152127311</v>
      </c>
      <c r="F85" s="270" t="s">
        <v>893</v>
      </c>
      <c r="G85" s="270" t="s">
        <v>893</v>
      </c>
      <c r="H85" s="270" t="s">
        <v>893</v>
      </c>
      <c r="I85" s="270" t="s">
        <v>893</v>
      </c>
      <c r="J85" s="271" t="s">
        <v>893</v>
      </c>
    </row>
    <row r="86" spans="1:10">
      <c r="A86" s="268" t="s">
        <v>893</v>
      </c>
      <c r="B86" s="272" t="s">
        <v>893</v>
      </c>
      <c r="C86" s="272" t="s">
        <v>893</v>
      </c>
      <c r="D86" s="269" t="s">
        <v>1035</v>
      </c>
      <c r="E86" s="270">
        <v>944106</v>
      </c>
      <c r="F86" s="270" t="s">
        <v>893</v>
      </c>
      <c r="G86" s="270" t="s">
        <v>893</v>
      </c>
      <c r="H86" s="270" t="s">
        <v>893</v>
      </c>
      <c r="I86" s="270" t="s">
        <v>893</v>
      </c>
      <c r="J86" s="271" t="s">
        <v>893</v>
      </c>
    </row>
    <row r="87" spans="1:10">
      <c r="A87" s="268" t="s">
        <v>893</v>
      </c>
      <c r="B87" s="272" t="s">
        <v>893</v>
      </c>
      <c r="C87" s="272" t="s">
        <v>893</v>
      </c>
      <c r="D87" s="269" t="s">
        <v>1036</v>
      </c>
      <c r="E87" s="270">
        <v>153071417</v>
      </c>
      <c r="F87" s="270" t="s">
        <v>893</v>
      </c>
      <c r="G87" s="270" t="s">
        <v>893</v>
      </c>
      <c r="H87" s="270" t="s">
        <v>893</v>
      </c>
      <c r="I87" s="270" t="s">
        <v>893</v>
      </c>
      <c r="J87" s="271" t="s">
        <v>893</v>
      </c>
    </row>
    <row r="88" spans="1:10" ht="110.1" customHeight="1">
      <c r="A88" s="2033" t="s">
        <v>1695</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394F8B92-D05D-4CF4-8BA1-BFE791ECB847}"/>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&amp;"標楷體,標準"中華民國113年05月(113年度)&amp;L&amp;R&amp;"標楷體,標準"&amp;10第&amp;P頁/共&amp;N頁&amp;"新細明體,標準"&amp;12
&amp;"標楷體,標準"編制機關:太麻里鄉公所
表    號:&amp;10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EB9B-B1DD-414F-9CD6-6E6A2E89C5B8}">
  <dimension ref="A1:K52"/>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23334160</v>
      </c>
      <c r="F3" s="270">
        <v>140889393</v>
      </c>
      <c r="G3" s="270">
        <v>17039221</v>
      </c>
      <c r="H3" s="270">
        <v>130766924</v>
      </c>
      <c r="I3" s="270">
        <v>6294939</v>
      </c>
      <c r="J3" s="271">
        <v>10122469</v>
      </c>
    </row>
    <row r="4" spans="1:11">
      <c r="A4" s="268" t="s">
        <v>893</v>
      </c>
      <c r="B4" s="272" t="s">
        <v>893</v>
      </c>
      <c r="C4" s="272" t="s">
        <v>893</v>
      </c>
      <c r="D4" s="269" t="s">
        <v>895</v>
      </c>
      <c r="E4" s="270">
        <v>23334160</v>
      </c>
      <c r="F4" s="270">
        <v>140889393</v>
      </c>
      <c r="G4" s="270">
        <v>17039221</v>
      </c>
      <c r="H4" s="270">
        <v>130766924</v>
      </c>
      <c r="I4" s="270">
        <v>6294939</v>
      </c>
      <c r="J4" s="271">
        <v>10122469</v>
      </c>
    </row>
    <row r="5" spans="1:11">
      <c r="A5" s="268" t="s">
        <v>896</v>
      </c>
      <c r="B5" s="272" t="s">
        <v>893</v>
      </c>
      <c r="C5" s="272" t="s">
        <v>893</v>
      </c>
      <c r="D5" s="269" t="s">
        <v>897</v>
      </c>
      <c r="E5" s="270">
        <v>13177601</v>
      </c>
      <c r="F5" s="270">
        <v>94128233</v>
      </c>
      <c r="G5" s="270">
        <v>13177601</v>
      </c>
      <c r="H5" s="270">
        <v>94128233</v>
      </c>
      <c r="I5" s="270">
        <v>0</v>
      </c>
      <c r="J5" s="271">
        <v>0</v>
      </c>
    </row>
    <row r="6" spans="1:11">
      <c r="A6" s="268" t="s">
        <v>896</v>
      </c>
      <c r="B6" s="272" t="s">
        <v>898</v>
      </c>
      <c r="C6" s="272" t="s">
        <v>893</v>
      </c>
      <c r="D6" s="269" t="s">
        <v>899</v>
      </c>
      <c r="E6" s="270">
        <v>17958</v>
      </c>
      <c r="F6" s="270">
        <v>850197</v>
      </c>
      <c r="G6" s="270">
        <v>17958</v>
      </c>
      <c r="H6" s="270">
        <v>850197</v>
      </c>
      <c r="I6" s="270">
        <v>0</v>
      </c>
      <c r="J6" s="271">
        <v>0</v>
      </c>
    </row>
    <row r="7" spans="1:11">
      <c r="A7" s="268" t="s">
        <v>896</v>
      </c>
      <c r="B7" s="272" t="s">
        <v>898</v>
      </c>
      <c r="C7" s="272" t="s">
        <v>896</v>
      </c>
      <c r="D7" s="269" t="s">
        <v>900</v>
      </c>
      <c r="E7" s="270">
        <v>0</v>
      </c>
      <c r="F7" s="270">
        <v>0</v>
      </c>
      <c r="G7" s="270">
        <v>0</v>
      </c>
      <c r="H7" s="270">
        <v>0</v>
      </c>
      <c r="I7" s="270">
        <v>0</v>
      </c>
      <c r="J7" s="271">
        <v>0</v>
      </c>
    </row>
    <row r="8" spans="1:11">
      <c r="A8" s="268" t="s">
        <v>896</v>
      </c>
      <c r="B8" s="272" t="s">
        <v>898</v>
      </c>
      <c r="C8" s="272" t="s">
        <v>898</v>
      </c>
      <c r="D8" s="269" t="s">
        <v>901</v>
      </c>
      <c r="E8" s="270">
        <v>17958</v>
      </c>
      <c r="F8" s="270">
        <v>850197</v>
      </c>
      <c r="G8" s="270">
        <v>17958</v>
      </c>
      <c r="H8" s="270">
        <v>850197</v>
      </c>
      <c r="I8" s="270">
        <v>0</v>
      </c>
      <c r="J8" s="271">
        <v>0</v>
      </c>
    </row>
    <row r="9" spans="1:11">
      <c r="A9" s="268" t="s">
        <v>896</v>
      </c>
      <c r="B9" s="272" t="s">
        <v>902</v>
      </c>
      <c r="C9" s="272" t="s">
        <v>893</v>
      </c>
      <c r="D9" s="269" t="s">
        <v>903</v>
      </c>
      <c r="E9" s="270">
        <v>12076</v>
      </c>
      <c r="F9" s="270">
        <v>90344</v>
      </c>
      <c r="G9" s="270">
        <v>12076</v>
      </c>
      <c r="H9" s="270">
        <v>90344</v>
      </c>
      <c r="I9" s="270">
        <v>0</v>
      </c>
      <c r="J9" s="271">
        <v>0</v>
      </c>
    </row>
    <row r="10" spans="1:11">
      <c r="A10" s="268" t="s">
        <v>896</v>
      </c>
      <c r="B10" s="272" t="s">
        <v>902</v>
      </c>
      <c r="C10" s="272" t="s">
        <v>896</v>
      </c>
      <c r="D10" s="269" t="s">
        <v>904</v>
      </c>
      <c r="E10" s="270">
        <v>12076</v>
      </c>
      <c r="F10" s="270">
        <v>90344</v>
      </c>
      <c r="G10" s="270">
        <v>12076</v>
      </c>
      <c r="H10" s="270">
        <v>90344</v>
      </c>
      <c r="I10" s="270">
        <v>0</v>
      </c>
      <c r="J10" s="271">
        <v>0</v>
      </c>
    </row>
    <row r="11" spans="1:11">
      <c r="A11" s="268" t="s">
        <v>896</v>
      </c>
      <c r="B11" s="272" t="s">
        <v>905</v>
      </c>
      <c r="C11" s="272" t="s">
        <v>893</v>
      </c>
      <c r="D11" s="269" t="s">
        <v>906</v>
      </c>
      <c r="E11" s="270">
        <v>1237628</v>
      </c>
      <c r="F11" s="270">
        <v>2878701</v>
      </c>
      <c r="G11" s="270">
        <v>1237628</v>
      </c>
      <c r="H11" s="270">
        <v>2878701</v>
      </c>
      <c r="I11" s="270">
        <v>0</v>
      </c>
      <c r="J11" s="271">
        <v>0</v>
      </c>
    </row>
    <row r="12" spans="1:11">
      <c r="A12" s="268" t="s">
        <v>896</v>
      </c>
      <c r="B12" s="272" t="s">
        <v>905</v>
      </c>
      <c r="C12" s="272" t="s">
        <v>896</v>
      </c>
      <c r="D12" s="269" t="s">
        <v>907</v>
      </c>
      <c r="E12" s="270">
        <v>1237628</v>
      </c>
      <c r="F12" s="270">
        <v>2878701</v>
      </c>
      <c r="G12" s="270">
        <v>1237628</v>
      </c>
      <c r="H12" s="270">
        <v>2878701</v>
      </c>
      <c r="I12" s="270">
        <v>0</v>
      </c>
      <c r="J12" s="271">
        <v>0</v>
      </c>
    </row>
    <row r="13" spans="1:11">
      <c r="A13" s="268" t="s">
        <v>896</v>
      </c>
      <c r="B13" s="272" t="s">
        <v>908</v>
      </c>
      <c r="C13" s="272" t="s">
        <v>893</v>
      </c>
      <c r="D13" s="269" t="s">
        <v>909</v>
      </c>
      <c r="E13" s="270">
        <v>26605</v>
      </c>
      <c r="F13" s="270">
        <v>606545</v>
      </c>
      <c r="G13" s="270">
        <v>26605</v>
      </c>
      <c r="H13" s="270">
        <v>606545</v>
      </c>
      <c r="I13" s="270">
        <v>0</v>
      </c>
      <c r="J13" s="271">
        <v>0</v>
      </c>
    </row>
    <row r="14" spans="1:11">
      <c r="A14" s="268" t="s">
        <v>896</v>
      </c>
      <c r="B14" s="272" t="s">
        <v>908</v>
      </c>
      <c r="C14" s="272" t="s">
        <v>896</v>
      </c>
      <c r="D14" s="269" t="s">
        <v>910</v>
      </c>
      <c r="E14" s="270">
        <v>26605</v>
      </c>
      <c r="F14" s="270">
        <v>606545</v>
      </c>
      <c r="G14" s="270">
        <v>26605</v>
      </c>
      <c r="H14" s="270">
        <v>606545</v>
      </c>
      <c r="I14" s="270">
        <v>0</v>
      </c>
      <c r="J14" s="271">
        <v>0</v>
      </c>
    </row>
    <row r="15" spans="1:11">
      <c r="A15" s="268" t="s">
        <v>896</v>
      </c>
      <c r="B15" s="272" t="s">
        <v>911</v>
      </c>
      <c r="C15" s="272" t="s">
        <v>893</v>
      </c>
      <c r="D15" s="269" t="s">
        <v>912</v>
      </c>
      <c r="E15" s="270">
        <v>12286</v>
      </c>
      <c r="F15" s="270">
        <v>85507</v>
      </c>
      <c r="G15" s="270">
        <v>12286</v>
      </c>
      <c r="H15" s="270">
        <v>85507</v>
      </c>
      <c r="I15" s="270">
        <v>0</v>
      </c>
      <c r="J15" s="271">
        <v>0</v>
      </c>
    </row>
    <row r="16" spans="1:11">
      <c r="A16" s="268" t="s">
        <v>896</v>
      </c>
      <c r="B16" s="272" t="s">
        <v>911</v>
      </c>
      <c r="C16" s="272" t="s">
        <v>896</v>
      </c>
      <c r="D16" s="269" t="s">
        <v>913</v>
      </c>
      <c r="E16" s="270">
        <v>12286</v>
      </c>
      <c r="F16" s="270">
        <v>85507</v>
      </c>
      <c r="G16" s="270">
        <v>12286</v>
      </c>
      <c r="H16" s="270">
        <v>85507</v>
      </c>
      <c r="I16" s="270">
        <v>0</v>
      </c>
      <c r="J16" s="271">
        <v>0</v>
      </c>
    </row>
    <row r="17" spans="1:10">
      <c r="A17" s="268" t="s">
        <v>896</v>
      </c>
      <c r="B17" s="272" t="s">
        <v>914</v>
      </c>
      <c r="C17" s="272" t="s">
        <v>893</v>
      </c>
      <c r="D17" s="269" t="s">
        <v>915</v>
      </c>
      <c r="E17" s="270">
        <v>11871048</v>
      </c>
      <c r="F17" s="270">
        <v>89616939</v>
      </c>
      <c r="G17" s="270">
        <v>11871048</v>
      </c>
      <c r="H17" s="270">
        <v>89616939</v>
      </c>
      <c r="I17" s="270">
        <v>0</v>
      </c>
      <c r="J17" s="271">
        <v>0</v>
      </c>
    </row>
    <row r="18" spans="1:10">
      <c r="A18" s="268" t="s">
        <v>896</v>
      </c>
      <c r="B18" s="272" t="s">
        <v>914</v>
      </c>
      <c r="C18" s="272" t="s">
        <v>896</v>
      </c>
      <c r="D18" s="269" t="s">
        <v>916</v>
      </c>
      <c r="E18" s="270">
        <v>11871048</v>
      </c>
      <c r="F18" s="270">
        <v>89616939</v>
      </c>
      <c r="G18" s="270">
        <v>11871048</v>
      </c>
      <c r="H18" s="270">
        <v>89616939</v>
      </c>
      <c r="I18" s="270">
        <v>0</v>
      </c>
      <c r="J18" s="271">
        <v>0</v>
      </c>
    </row>
    <row r="19" spans="1:10">
      <c r="A19" s="268" t="s">
        <v>917</v>
      </c>
      <c r="B19" s="272" t="s">
        <v>893</v>
      </c>
      <c r="C19" s="272" t="s">
        <v>893</v>
      </c>
      <c r="D19" s="269" t="s">
        <v>918</v>
      </c>
      <c r="E19" s="270">
        <v>-72982</v>
      </c>
      <c r="F19" s="270">
        <v>161421</v>
      </c>
      <c r="G19" s="270">
        <v>-72982</v>
      </c>
      <c r="H19" s="270">
        <v>161421</v>
      </c>
      <c r="I19" s="270">
        <v>0</v>
      </c>
      <c r="J19" s="271">
        <v>0</v>
      </c>
    </row>
    <row r="20" spans="1:10">
      <c r="A20" s="268" t="s">
        <v>917</v>
      </c>
      <c r="B20" s="272" t="s">
        <v>896</v>
      </c>
      <c r="C20" s="272" t="s">
        <v>893</v>
      </c>
      <c r="D20" s="269" t="s">
        <v>919</v>
      </c>
      <c r="E20" s="270">
        <v>-72982</v>
      </c>
      <c r="F20" s="270">
        <v>161421</v>
      </c>
      <c r="G20" s="270">
        <v>-72982</v>
      </c>
      <c r="H20" s="270">
        <v>161421</v>
      </c>
      <c r="I20" s="270">
        <v>0</v>
      </c>
      <c r="J20" s="271">
        <v>0</v>
      </c>
    </row>
    <row r="21" spans="1:10">
      <c r="A21" s="268" t="s">
        <v>917</v>
      </c>
      <c r="B21" s="272" t="s">
        <v>896</v>
      </c>
      <c r="C21" s="272" t="s">
        <v>896</v>
      </c>
      <c r="D21" s="269" t="s">
        <v>920</v>
      </c>
      <c r="E21" s="270">
        <v>-72982</v>
      </c>
      <c r="F21" s="270">
        <v>161421</v>
      </c>
      <c r="G21" s="270">
        <v>-72982</v>
      </c>
      <c r="H21" s="270">
        <v>161421</v>
      </c>
      <c r="I21" s="270">
        <v>0</v>
      </c>
      <c r="J21" s="271">
        <v>0</v>
      </c>
    </row>
    <row r="22" spans="1:10">
      <c r="A22" s="268" t="s">
        <v>921</v>
      </c>
      <c r="B22" s="272" t="s">
        <v>893</v>
      </c>
      <c r="C22" s="272" t="s">
        <v>893</v>
      </c>
      <c r="D22" s="269" t="s">
        <v>922</v>
      </c>
      <c r="E22" s="270">
        <v>553770</v>
      </c>
      <c r="F22" s="270">
        <v>4612991</v>
      </c>
      <c r="G22" s="270">
        <v>553770</v>
      </c>
      <c r="H22" s="270">
        <v>4612991</v>
      </c>
      <c r="I22" s="270">
        <v>0</v>
      </c>
      <c r="J22" s="271">
        <v>0</v>
      </c>
    </row>
    <row r="23" spans="1:10">
      <c r="A23" s="268" t="s">
        <v>921</v>
      </c>
      <c r="B23" s="272" t="s">
        <v>896</v>
      </c>
      <c r="C23" s="272" t="s">
        <v>893</v>
      </c>
      <c r="D23" s="269" t="s">
        <v>923</v>
      </c>
      <c r="E23" s="270">
        <v>10800</v>
      </c>
      <c r="F23" s="270">
        <v>50100</v>
      </c>
      <c r="G23" s="270">
        <v>10800</v>
      </c>
      <c r="H23" s="270">
        <v>50100</v>
      </c>
      <c r="I23" s="270">
        <v>0</v>
      </c>
      <c r="J23" s="271">
        <v>0</v>
      </c>
    </row>
    <row r="24" spans="1:10">
      <c r="A24" s="268" t="s">
        <v>921</v>
      </c>
      <c r="B24" s="272" t="s">
        <v>896</v>
      </c>
      <c r="C24" s="272" t="s">
        <v>898</v>
      </c>
      <c r="D24" s="269" t="s">
        <v>924</v>
      </c>
      <c r="E24" s="270">
        <v>10800</v>
      </c>
      <c r="F24" s="270">
        <v>50100</v>
      </c>
      <c r="G24" s="270">
        <v>10800</v>
      </c>
      <c r="H24" s="270">
        <v>50100</v>
      </c>
      <c r="I24" s="270">
        <v>0</v>
      </c>
      <c r="J24" s="271">
        <v>0</v>
      </c>
    </row>
    <row r="25" spans="1:10">
      <c r="A25" s="268" t="s">
        <v>921</v>
      </c>
      <c r="B25" s="272" t="s">
        <v>925</v>
      </c>
      <c r="C25" s="272" t="s">
        <v>893</v>
      </c>
      <c r="D25" s="269" t="s">
        <v>926</v>
      </c>
      <c r="E25" s="270">
        <v>542970</v>
      </c>
      <c r="F25" s="270">
        <v>4562891</v>
      </c>
      <c r="G25" s="270">
        <v>542970</v>
      </c>
      <c r="H25" s="270">
        <v>4562891</v>
      </c>
      <c r="I25" s="270">
        <v>0</v>
      </c>
      <c r="J25" s="271">
        <v>0</v>
      </c>
    </row>
    <row r="26" spans="1:10">
      <c r="A26" s="268" t="s">
        <v>921</v>
      </c>
      <c r="B26" s="272" t="s">
        <v>925</v>
      </c>
      <c r="C26" s="272" t="s">
        <v>925</v>
      </c>
      <c r="D26" s="269" t="s">
        <v>927</v>
      </c>
      <c r="E26" s="270">
        <v>1400</v>
      </c>
      <c r="F26" s="270">
        <v>54800</v>
      </c>
      <c r="G26" s="270">
        <v>1400</v>
      </c>
      <c r="H26" s="270">
        <v>54800</v>
      </c>
      <c r="I26" s="270">
        <v>0</v>
      </c>
      <c r="J26" s="271">
        <v>0</v>
      </c>
    </row>
    <row r="27" spans="1:10">
      <c r="A27" s="268" t="s">
        <v>921</v>
      </c>
      <c r="B27" s="272" t="s">
        <v>925</v>
      </c>
      <c r="C27" s="272" t="s">
        <v>928</v>
      </c>
      <c r="D27" s="269" t="s">
        <v>929</v>
      </c>
      <c r="E27" s="270">
        <v>505000</v>
      </c>
      <c r="F27" s="270">
        <v>4273286</v>
      </c>
      <c r="G27" s="270">
        <v>505000</v>
      </c>
      <c r="H27" s="270">
        <v>4273286</v>
      </c>
      <c r="I27" s="270">
        <v>0</v>
      </c>
      <c r="J27" s="271">
        <v>0</v>
      </c>
    </row>
    <row r="28" spans="1:10">
      <c r="A28" s="268" t="s">
        <v>921</v>
      </c>
      <c r="B28" s="272" t="s">
        <v>925</v>
      </c>
      <c r="C28" s="272" t="s">
        <v>930</v>
      </c>
      <c r="D28" s="269" t="s">
        <v>931</v>
      </c>
      <c r="E28" s="270">
        <v>36570</v>
      </c>
      <c r="F28" s="270">
        <v>234805</v>
      </c>
      <c r="G28" s="270">
        <v>36570</v>
      </c>
      <c r="H28" s="270">
        <v>234805</v>
      </c>
      <c r="I28" s="270">
        <v>0</v>
      </c>
      <c r="J28" s="271">
        <v>0</v>
      </c>
    </row>
    <row r="29" spans="1:10">
      <c r="A29" s="268" t="s">
        <v>932</v>
      </c>
      <c r="B29" s="272" t="s">
        <v>893</v>
      </c>
      <c r="C29" s="272" t="s">
        <v>893</v>
      </c>
      <c r="D29" s="269" t="s">
        <v>933</v>
      </c>
      <c r="E29" s="270">
        <v>302311</v>
      </c>
      <c r="F29" s="270">
        <v>799244</v>
      </c>
      <c r="G29" s="270">
        <v>302311</v>
      </c>
      <c r="H29" s="270">
        <v>799244</v>
      </c>
      <c r="I29" s="270">
        <v>0</v>
      </c>
      <c r="J29" s="271">
        <v>0</v>
      </c>
    </row>
    <row r="30" spans="1:10">
      <c r="A30" s="268" t="s">
        <v>932</v>
      </c>
      <c r="B30" s="272" t="s">
        <v>896</v>
      </c>
      <c r="C30" s="272" t="s">
        <v>893</v>
      </c>
      <c r="D30" s="269" t="s">
        <v>934</v>
      </c>
      <c r="E30" s="270">
        <v>302311</v>
      </c>
      <c r="F30" s="270">
        <v>749683</v>
      </c>
      <c r="G30" s="270">
        <v>302311</v>
      </c>
      <c r="H30" s="270">
        <v>749683</v>
      </c>
      <c r="I30" s="270">
        <v>0</v>
      </c>
      <c r="J30" s="271">
        <v>0</v>
      </c>
    </row>
    <row r="31" spans="1:10">
      <c r="A31" s="268" t="s">
        <v>932</v>
      </c>
      <c r="B31" s="272" t="s">
        <v>896</v>
      </c>
      <c r="C31" s="272" t="s">
        <v>896</v>
      </c>
      <c r="D31" s="269" t="s">
        <v>935</v>
      </c>
      <c r="E31" s="270">
        <v>47451</v>
      </c>
      <c r="F31" s="270">
        <v>101451</v>
      </c>
      <c r="G31" s="270">
        <v>47451</v>
      </c>
      <c r="H31" s="270">
        <v>101451</v>
      </c>
      <c r="I31" s="270">
        <v>0</v>
      </c>
      <c r="J31" s="271">
        <v>0</v>
      </c>
    </row>
    <row r="32" spans="1:10">
      <c r="A32" s="268" t="s">
        <v>932</v>
      </c>
      <c r="B32" s="272" t="s">
        <v>896</v>
      </c>
      <c r="C32" s="272" t="s">
        <v>898</v>
      </c>
      <c r="D32" s="269" t="s">
        <v>936</v>
      </c>
      <c r="E32" s="270">
        <v>0</v>
      </c>
      <c r="F32" s="270">
        <v>3472</v>
      </c>
      <c r="G32" s="270">
        <v>0</v>
      </c>
      <c r="H32" s="270">
        <v>3472</v>
      </c>
      <c r="I32" s="270">
        <v>0</v>
      </c>
      <c r="J32" s="271">
        <v>0</v>
      </c>
    </row>
    <row r="33" spans="1:10">
      <c r="A33" s="268" t="s">
        <v>932</v>
      </c>
      <c r="B33" s="272" t="s">
        <v>896</v>
      </c>
      <c r="C33" s="272" t="s">
        <v>925</v>
      </c>
      <c r="D33" s="269" t="s">
        <v>937</v>
      </c>
      <c r="E33" s="270">
        <v>254860</v>
      </c>
      <c r="F33" s="270">
        <v>644760</v>
      </c>
      <c r="G33" s="270">
        <v>254860</v>
      </c>
      <c r="H33" s="270">
        <v>644760</v>
      </c>
      <c r="I33" s="270">
        <v>0</v>
      </c>
      <c r="J33" s="271">
        <v>0</v>
      </c>
    </row>
    <row r="34" spans="1:10">
      <c r="A34" s="268" t="s">
        <v>932</v>
      </c>
      <c r="B34" s="272" t="s">
        <v>921</v>
      </c>
      <c r="C34" s="272" t="s">
        <v>893</v>
      </c>
      <c r="D34" s="269" t="s">
        <v>938</v>
      </c>
      <c r="E34" s="270">
        <v>0</v>
      </c>
      <c r="F34" s="270">
        <v>49561</v>
      </c>
      <c r="G34" s="270">
        <v>0</v>
      </c>
      <c r="H34" s="270">
        <v>49561</v>
      </c>
      <c r="I34" s="270">
        <v>0</v>
      </c>
      <c r="J34" s="271">
        <v>0</v>
      </c>
    </row>
    <row r="35" spans="1:10">
      <c r="A35" s="268" t="s">
        <v>932</v>
      </c>
      <c r="B35" s="272" t="s">
        <v>921</v>
      </c>
      <c r="C35" s="272" t="s">
        <v>896</v>
      </c>
      <c r="D35" s="269" t="s">
        <v>939</v>
      </c>
      <c r="E35" s="270">
        <v>0</v>
      </c>
      <c r="F35" s="270">
        <v>49561</v>
      </c>
      <c r="G35" s="270">
        <v>0</v>
      </c>
      <c r="H35" s="270">
        <v>49561</v>
      </c>
      <c r="I35" s="270">
        <v>0</v>
      </c>
      <c r="J35" s="271">
        <v>0</v>
      </c>
    </row>
    <row r="36" spans="1:10">
      <c r="A36" s="268" t="s">
        <v>940</v>
      </c>
      <c r="B36" s="272" t="s">
        <v>893</v>
      </c>
      <c r="C36" s="272" t="s">
        <v>893</v>
      </c>
      <c r="D36" s="269" t="s">
        <v>941</v>
      </c>
      <c r="E36" s="270">
        <v>9154611</v>
      </c>
      <c r="F36" s="270">
        <v>40534750</v>
      </c>
      <c r="G36" s="270">
        <v>2859672</v>
      </c>
      <c r="H36" s="270">
        <v>30412281</v>
      </c>
      <c r="I36" s="270">
        <v>6294939</v>
      </c>
      <c r="J36" s="271">
        <v>10122469</v>
      </c>
    </row>
    <row r="37" spans="1:10">
      <c r="A37" s="268" t="s">
        <v>940</v>
      </c>
      <c r="B37" s="272" t="s">
        <v>896</v>
      </c>
      <c r="C37" s="272" t="s">
        <v>893</v>
      </c>
      <c r="D37" s="269" t="s">
        <v>942</v>
      </c>
      <c r="E37" s="270">
        <v>9154611</v>
      </c>
      <c r="F37" s="270">
        <v>40534750</v>
      </c>
      <c r="G37" s="270">
        <v>2859672</v>
      </c>
      <c r="H37" s="270">
        <v>30412281</v>
      </c>
      <c r="I37" s="270">
        <v>6294939</v>
      </c>
      <c r="J37" s="271">
        <v>10122469</v>
      </c>
    </row>
    <row r="38" spans="1:10">
      <c r="A38" s="268" t="s">
        <v>940</v>
      </c>
      <c r="B38" s="272" t="s">
        <v>896</v>
      </c>
      <c r="C38" s="272" t="s">
        <v>896</v>
      </c>
      <c r="D38" s="269" t="s">
        <v>943</v>
      </c>
      <c r="E38" s="270">
        <v>0</v>
      </c>
      <c r="F38" s="270">
        <v>2845178</v>
      </c>
      <c r="G38" s="270">
        <v>0</v>
      </c>
      <c r="H38" s="270">
        <v>2845178</v>
      </c>
      <c r="I38" s="270">
        <v>0</v>
      </c>
      <c r="J38" s="271">
        <v>0</v>
      </c>
    </row>
    <row r="39" spans="1:10">
      <c r="A39" s="268" t="s">
        <v>940</v>
      </c>
      <c r="B39" s="272" t="s">
        <v>896</v>
      </c>
      <c r="C39" s="272" t="s">
        <v>898</v>
      </c>
      <c r="D39" s="269" t="s">
        <v>944</v>
      </c>
      <c r="E39" s="270">
        <v>9154611</v>
      </c>
      <c r="F39" s="270">
        <v>37689572</v>
      </c>
      <c r="G39" s="270">
        <v>2859672</v>
      </c>
      <c r="H39" s="270">
        <v>27567103</v>
      </c>
      <c r="I39" s="270">
        <v>6294939</v>
      </c>
      <c r="J39" s="271">
        <v>10122469</v>
      </c>
    </row>
    <row r="40" spans="1:10">
      <c r="A40" s="268" t="s">
        <v>945</v>
      </c>
      <c r="B40" s="272" t="s">
        <v>893</v>
      </c>
      <c r="C40" s="272" t="s">
        <v>893</v>
      </c>
      <c r="D40" s="269" t="s">
        <v>946</v>
      </c>
      <c r="E40" s="270">
        <v>0</v>
      </c>
      <c r="F40" s="270">
        <v>27000</v>
      </c>
      <c r="G40" s="270">
        <v>0</v>
      </c>
      <c r="H40" s="270">
        <v>27000</v>
      </c>
      <c r="I40" s="270">
        <v>0</v>
      </c>
      <c r="J40" s="271">
        <v>0</v>
      </c>
    </row>
    <row r="41" spans="1:10">
      <c r="A41" s="268" t="s">
        <v>945</v>
      </c>
      <c r="B41" s="272" t="s">
        <v>896</v>
      </c>
      <c r="C41" s="272" t="s">
        <v>893</v>
      </c>
      <c r="D41" s="269" t="s">
        <v>947</v>
      </c>
      <c r="E41" s="270">
        <v>0</v>
      </c>
      <c r="F41" s="270">
        <v>27000</v>
      </c>
      <c r="G41" s="270">
        <v>0</v>
      </c>
      <c r="H41" s="270">
        <v>27000</v>
      </c>
      <c r="I41" s="270">
        <v>0</v>
      </c>
      <c r="J41" s="271">
        <v>0</v>
      </c>
    </row>
    <row r="42" spans="1:10">
      <c r="A42" s="268" t="s">
        <v>945</v>
      </c>
      <c r="B42" s="272" t="s">
        <v>896</v>
      </c>
      <c r="C42" s="272" t="s">
        <v>896</v>
      </c>
      <c r="D42" s="269" t="s">
        <v>948</v>
      </c>
      <c r="E42" s="270">
        <v>0</v>
      </c>
      <c r="F42" s="270">
        <v>27000</v>
      </c>
      <c r="G42" s="270">
        <v>0</v>
      </c>
      <c r="H42" s="270">
        <v>27000</v>
      </c>
      <c r="I42" s="270">
        <v>0</v>
      </c>
      <c r="J42" s="271">
        <v>0</v>
      </c>
    </row>
    <row r="43" spans="1:10">
      <c r="A43" s="268" t="s">
        <v>949</v>
      </c>
      <c r="B43" s="272" t="s">
        <v>893</v>
      </c>
      <c r="C43" s="272" t="s">
        <v>893</v>
      </c>
      <c r="D43" s="269" t="s">
        <v>950</v>
      </c>
      <c r="E43" s="270">
        <v>218849</v>
      </c>
      <c r="F43" s="270">
        <v>625754</v>
      </c>
      <c r="G43" s="270">
        <v>218849</v>
      </c>
      <c r="H43" s="270">
        <v>625754</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218849</v>
      </c>
      <c r="F46" s="270">
        <v>625754</v>
      </c>
      <c r="G46" s="270">
        <v>218849</v>
      </c>
      <c r="H46" s="270">
        <v>625754</v>
      </c>
      <c r="I46" s="270">
        <v>0</v>
      </c>
      <c r="J46" s="271">
        <v>0</v>
      </c>
    </row>
    <row r="47" spans="1:10">
      <c r="A47" s="268" t="s">
        <v>949</v>
      </c>
      <c r="B47" s="272" t="s">
        <v>898</v>
      </c>
      <c r="C47" s="272" t="s">
        <v>917</v>
      </c>
      <c r="D47" s="269" t="s">
        <v>954</v>
      </c>
      <c r="E47" s="270">
        <v>22680</v>
      </c>
      <c r="F47" s="270">
        <v>120840</v>
      </c>
      <c r="G47" s="270">
        <v>22680</v>
      </c>
      <c r="H47" s="270">
        <v>120840</v>
      </c>
      <c r="I47" s="270">
        <v>0</v>
      </c>
      <c r="J47" s="271">
        <v>0</v>
      </c>
    </row>
    <row r="48" spans="1:10">
      <c r="A48" s="268" t="s">
        <v>949</v>
      </c>
      <c r="B48" s="272" t="s">
        <v>898</v>
      </c>
      <c r="C48" s="272" t="s">
        <v>945</v>
      </c>
      <c r="D48" s="269" t="s">
        <v>955</v>
      </c>
      <c r="E48" s="270">
        <v>196169</v>
      </c>
      <c r="F48" s="270">
        <v>504914</v>
      </c>
      <c r="G48" s="270">
        <v>196169</v>
      </c>
      <c r="H48" s="270">
        <v>504914</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0</v>
      </c>
      <c r="F50" s="270">
        <v>-100445</v>
      </c>
      <c r="G50" s="270">
        <v>0</v>
      </c>
      <c r="H50" s="270">
        <v>-100445</v>
      </c>
      <c r="I50" s="270">
        <v>0</v>
      </c>
      <c r="J50" s="271">
        <v>0</v>
      </c>
    </row>
    <row r="51" spans="1:10">
      <c r="A51" s="268" t="s">
        <v>893</v>
      </c>
      <c r="B51" s="272" t="s">
        <v>893</v>
      </c>
      <c r="C51" s="272" t="s">
        <v>893</v>
      </c>
      <c r="D51" s="269" t="s">
        <v>958</v>
      </c>
      <c r="E51" s="270">
        <v>0</v>
      </c>
      <c r="F51" s="270">
        <v>-100445</v>
      </c>
      <c r="G51" s="270">
        <v>0</v>
      </c>
      <c r="H51" s="270">
        <v>-100445</v>
      </c>
      <c r="I51" s="270">
        <v>0</v>
      </c>
      <c r="J51" s="271">
        <v>0</v>
      </c>
    </row>
    <row r="52" spans="1:10">
      <c r="A52" s="268" t="s">
        <v>893</v>
      </c>
      <c r="B52" s="272" t="s">
        <v>893</v>
      </c>
      <c r="C52" s="272" t="s">
        <v>893</v>
      </c>
      <c r="D52" s="269" t="s">
        <v>959</v>
      </c>
      <c r="E52" s="270">
        <v>23334160</v>
      </c>
      <c r="F52" s="270">
        <v>140788948</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59B86B23-1CB8-4B4F-94A2-17337044D5CC}"/>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&amp;"標楷體,標準"中華民國113年06月(113年度)&amp;L&amp;R&amp;"標楷體,標準"&amp;10第&amp;P頁/共&amp;N頁&amp;"新細明體,標準"&amp;12
&amp;"標楷體,標準"編制機關:太麻里鄉公所
表    號:&amp;10 </oddHeader>
    <oddFooter>&amp;C&amp;L&amp;R&amp;"標楷體,標準"&amp;9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9DDD-8626-4B2B-AB0C-697586013C90}">
  <dimension ref="A1:K88"/>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15013328</v>
      </c>
      <c r="F3" s="270">
        <v>112447688</v>
      </c>
      <c r="G3" s="270">
        <v>10471160</v>
      </c>
      <c r="H3" s="270">
        <v>81516782</v>
      </c>
      <c r="I3" s="270">
        <v>4542168</v>
      </c>
      <c r="J3" s="271">
        <v>30930906</v>
      </c>
    </row>
    <row r="4" spans="1:11">
      <c r="A4" s="268" t="s">
        <v>893</v>
      </c>
      <c r="B4" s="272" t="s">
        <v>893</v>
      </c>
      <c r="C4" s="272" t="s">
        <v>893</v>
      </c>
      <c r="D4" s="269" t="s">
        <v>895</v>
      </c>
      <c r="E4" s="270">
        <v>9703579</v>
      </c>
      <c r="F4" s="270">
        <v>75026576</v>
      </c>
      <c r="G4" s="270">
        <v>9530699</v>
      </c>
      <c r="H4" s="270">
        <v>74485931</v>
      </c>
      <c r="I4" s="270">
        <v>172880</v>
      </c>
      <c r="J4" s="271">
        <v>540645</v>
      </c>
    </row>
    <row r="5" spans="1:11" ht="16.149999999999999" customHeight="1">
      <c r="A5" s="268" t="s">
        <v>896</v>
      </c>
      <c r="B5" s="272" t="s">
        <v>893</v>
      </c>
      <c r="C5" s="272" t="s">
        <v>893</v>
      </c>
      <c r="D5" s="269" t="s">
        <v>962</v>
      </c>
      <c r="E5" s="270">
        <v>5036926</v>
      </c>
      <c r="F5" s="270">
        <v>43405780</v>
      </c>
      <c r="G5" s="270">
        <v>4864046</v>
      </c>
      <c r="H5" s="270">
        <v>42954890</v>
      </c>
      <c r="I5" s="270">
        <v>172880</v>
      </c>
      <c r="J5" s="271">
        <v>450890</v>
      </c>
    </row>
    <row r="6" spans="1:11">
      <c r="A6" s="268" t="s">
        <v>896</v>
      </c>
      <c r="B6" s="272" t="s">
        <v>963</v>
      </c>
      <c r="C6" s="272" t="s">
        <v>893</v>
      </c>
      <c r="D6" s="269" t="s">
        <v>964</v>
      </c>
      <c r="E6" s="270">
        <v>1790276</v>
      </c>
      <c r="F6" s="270">
        <v>13890937</v>
      </c>
      <c r="G6" s="270">
        <v>1628896</v>
      </c>
      <c r="H6" s="270">
        <v>13487547</v>
      </c>
      <c r="I6" s="270">
        <v>161380</v>
      </c>
      <c r="J6" s="271">
        <v>403390</v>
      </c>
    </row>
    <row r="7" spans="1:11">
      <c r="A7" s="268" t="s">
        <v>896</v>
      </c>
      <c r="B7" s="272" t="s">
        <v>963</v>
      </c>
      <c r="C7" s="272" t="s">
        <v>896</v>
      </c>
      <c r="D7" s="269" t="s">
        <v>965</v>
      </c>
      <c r="E7" s="270">
        <v>1640629</v>
      </c>
      <c r="F7" s="270">
        <v>12182563</v>
      </c>
      <c r="G7" s="270">
        <v>1479249</v>
      </c>
      <c r="H7" s="270">
        <v>11779173</v>
      </c>
      <c r="I7" s="270">
        <v>161380</v>
      </c>
      <c r="J7" s="271">
        <v>403390</v>
      </c>
    </row>
    <row r="8" spans="1:11">
      <c r="A8" s="268" t="s">
        <v>896</v>
      </c>
      <c r="B8" s="272" t="s">
        <v>963</v>
      </c>
      <c r="C8" s="272" t="s">
        <v>898</v>
      </c>
      <c r="D8" s="269" t="s">
        <v>966</v>
      </c>
      <c r="E8" s="270">
        <v>46894</v>
      </c>
      <c r="F8" s="270">
        <v>333298</v>
      </c>
      <c r="G8" s="270">
        <v>46894</v>
      </c>
      <c r="H8" s="270">
        <v>333298</v>
      </c>
      <c r="I8" s="270">
        <v>0</v>
      </c>
      <c r="J8" s="271">
        <v>0</v>
      </c>
    </row>
    <row r="9" spans="1:11">
      <c r="A9" s="268" t="s">
        <v>896</v>
      </c>
      <c r="B9" s="272" t="s">
        <v>963</v>
      </c>
      <c r="C9" s="272" t="s">
        <v>925</v>
      </c>
      <c r="D9" s="269" t="s">
        <v>967</v>
      </c>
      <c r="E9" s="270">
        <v>98683</v>
      </c>
      <c r="F9" s="270">
        <v>632630</v>
      </c>
      <c r="G9" s="270">
        <v>98683</v>
      </c>
      <c r="H9" s="270">
        <v>632630</v>
      </c>
      <c r="I9" s="270">
        <v>0</v>
      </c>
      <c r="J9" s="271">
        <v>0</v>
      </c>
    </row>
    <row r="10" spans="1:11">
      <c r="A10" s="268" t="s">
        <v>896</v>
      </c>
      <c r="B10" s="272" t="s">
        <v>963</v>
      </c>
      <c r="C10" s="272" t="s">
        <v>921</v>
      </c>
      <c r="D10" s="269" t="s">
        <v>968</v>
      </c>
      <c r="E10" s="270">
        <v>4070</v>
      </c>
      <c r="F10" s="270">
        <v>742446</v>
      </c>
      <c r="G10" s="270">
        <v>4070</v>
      </c>
      <c r="H10" s="270">
        <v>742446</v>
      </c>
      <c r="I10" s="270">
        <v>0</v>
      </c>
      <c r="J10" s="271">
        <v>0</v>
      </c>
    </row>
    <row r="11" spans="1:11">
      <c r="A11" s="268" t="s">
        <v>896</v>
      </c>
      <c r="B11" s="272" t="s">
        <v>969</v>
      </c>
      <c r="C11" s="272" t="s">
        <v>893</v>
      </c>
      <c r="D11" s="269" t="s">
        <v>970</v>
      </c>
      <c r="E11" s="270">
        <v>1330000</v>
      </c>
      <c r="F11" s="270">
        <v>13470000</v>
      </c>
      <c r="G11" s="270">
        <v>1330000</v>
      </c>
      <c r="H11" s="270">
        <v>13470000</v>
      </c>
      <c r="I11" s="270">
        <v>0</v>
      </c>
      <c r="J11" s="271">
        <v>0</v>
      </c>
    </row>
    <row r="12" spans="1:11">
      <c r="A12" s="268" t="s">
        <v>896</v>
      </c>
      <c r="B12" s="272" t="s">
        <v>969</v>
      </c>
      <c r="C12" s="272" t="s">
        <v>896</v>
      </c>
      <c r="D12" s="269" t="s">
        <v>965</v>
      </c>
      <c r="E12" s="270">
        <v>445000</v>
      </c>
      <c r="F12" s="270">
        <v>5564000</v>
      </c>
      <c r="G12" s="270">
        <v>445000</v>
      </c>
      <c r="H12" s="270">
        <v>5564000</v>
      </c>
      <c r="I12" s="270">
        <v>0</v>
      </c>
      <c r="J12" s="271">
        <v>0</v>
      </c>
    </row>
    <row r="13" spans="1:11">
      <c r="A13" s="268" t="s">
        <v>896</v>
      </c>
      <c r="B13" s="272" t="s">
        <v>969</v>
      </c>
      <c r="C13" s="272" t="s">
        <v>898</v>
      </c>
      <c r="D13" s="269" t="s">
        <v>971</v>
      </c>
      <c r="E13" s="270">
        <v>885000</v>
      </c>
      <c r="F13" s="270">
        <v>7906000</v>
      </c>
      <c r="G13" s="270">
        <v>885000</v>
      </c>
      <c r="H13" s="270">
        <v>7906000</v>
      </c>
      <c r="I13" s="270">
        <v>0</v>
      </c>
      <c r="J13" s="271">
        <v>0</v>
      </c>
    </row>
    <row r="14" spans="1:11">
      <c r="A14" s="268" t="s">
        <v>896</v>
      </c>
      <c r="B14" s="272" t="s">
        <v>972</v>
      </c>
      <c r="C14" s="272" t="s">
        <v>893</v>
      </c>
      <c r="D14" s="269" t="s">
        <v>973</v>
      </c>
      <c r="E14" s="270">
        <v>1903144</v>
      </c>
      <c r="F14" s="270">
        <v>16013641</v>
      </c>
      <c r="G14" s="270">
        <v>1891644</v>
      </c>
      <c r="H14" s="270">
        <v>15966141</v>
      </c>
      <c r="I14" s="270">
        <v>11500</v>
      </c>
      <c r="J14" s="271">
        <v>47500</v>
      </c>
    </row>
    <row r="15" spans="1:11">
      <c r="A15" s="268" t="s">
        <v>896</v>
      </c>
      <c r="B15" s="272" t="s">
        <v>972</v>
      </c>
      <c r="C15" s="272" t="s">
        <v>898</v>
      </c>
      <c r="D15" s="269" t="s">
        <v>974</v>
      </c>
      <c r="E15" s="270">
        <v>1296536</v>
      </c>
      <c r="F15" s="270">
        <v>12341143</v>
      </c>
      <c r="G15" s="270">
        <v>1296536</v>
      </c>
      <c r="H15" s="270">
        <v>12341143</v>
      </c>
      <c r="I15" s="270">
        <v>0</v>
      </c>
      <c r="J15" s="271">
        <v>0</v>
      </c>
    </row>
    <row r="16" spans="1:11">
      <c r="A16" s="268" t="s">
        <v>896</v>
      </c>
      <c r="B16" s="272" t="s">
        <v>972</v>
      </c>
      <c r="C16" s="272" t="s">
        <v>925</v>
      </c>
      <c r="D16" s="269" t="s">
        <v>975</v>
      </c>
      <c r="E16" s="270">
        <v>13913</v>
      </c>
      <c r="F16" s="270">
        <v>26882</v>
      </c>
      <c r="G16" s="270">
        <v>13913</v>
      </c>
      <c r="H16" s="270">
        <v>26882</v>
      </c>
      <c r="I16" s="270">
        <v>0</v>
      </c>
      <c r="J16" s="271">
        <v>0</v>
      </c>
    </row>
    <row r="17" spans="1:10">
      <c r="A17" s="268" t="s">
        <v>896</v>
      </c>
      <c r="B17" s="272" t="s">
        <v>972</v>
      </c>
      <c r="C17" s="272" t="s">
        <v>917</v>
      </c>
      <c r="D17" s="269" t="s">
        <v>976</v>
      </c>
      <c r="E17" s="270">
        <v>92358</v>
      </c>
      <c r="F17" s="270">
        <v>742290</v>
      </c>
      <c r="G17" s="270">
        <v>92358</v>
      </c>
      <c r="H17" s="270">
        <v>742290</v>
      </c>
      <c r="I17" s="270">
        <v>0</v>
      </c>
      <c r="J17" s="271">
        <v>0</v>
      </c>
    </row>
    <row r="18" spans="1:10">
      <c r="A18" s="268" t="s">
        <v>896</v>
      </c>
      <c r="B18" s="272" t="s">
        <v>972</v>
      </c>
      <c r="C18" s="272" t="s">
        <v>921</v>
      </c>
      <c r="D18" s="269" t="s">
        <v>977</v>
      </c>
      <c r="E18" s="270">
        <v>379212</v>
      </c>
      <c r="F18" s="270">
        <v>2132416</v>
      </c>
      <c r="G18" s="270">
        <v>367712</v>
      </c>
      <c r="H18" s="270">
        <v>2084916</v>
      </c>
      <c r="I18" s="270">
        <v>11500</v>
      </c>
      <c r="J18" s="271">
        <v>47500</v>
      </c>
    </row>
    <row r="19" spans="1:10">
      <c r="A19" s="268" t="s">
        <v>896</v>
      </c>
      <c r="B19" s="272" t="s">
        <v>972</v>
      </c>
      <c r="C19" s="272" t="s">
        <v>928</v>
      </c>
      <c r="D19" s="269" t="s">
        <v>978</v>
      </c>
      <c r="E19" s="270">
        <v>121125</v>
      </c>
      <c r="F19" s="270">
        <v>770910</v>
      </c>
      <c r="G19" s="270">
        <v>121125</v>
      </c>
      <c r="H19" s="270">
        <v>770910</v>
      </c>
      <c r="I19" s="270">
        <v>0</v>
      </c>
      <c r="J19" s="271">
        <v>0</v>
      </c>
    </row>
    <row r="20" spans="1:10">
      <c r="A20" s="268" t="s">
        <v>896</v>
      </c>
      <c r="B20" s="272" t="s">
        <v>979</v>
      </c>
      <c r="C20" s="272" t="s">
        <v>893</v>
      </c>
      <c r="D20" s="269" t="s">
        <v>980</v>
      </c>
      <c r="E20" s="270">
        <v>13506</v>
      </c>
      <c r="F20" s="270">
        <v>31202</v>
      </c>
      <c r="G20" s="270">
        <v>13506</v>
      </c>
      <c r="H20" s="270">
        <v>31202</v>
      </c>
      <c r="I20" s="270">
        <v>0</v>
      </c>
      <c r="J20" s="271">
        <v>0</v>
      </c>
    </row>
    <row r="21" spans="1:10">
      <c r="A21" s="268" t="s">
        <v>896</v>
      </c>
      <c r="B21" s="272" t="s">
        <v>979</v>
      </c>
      <c r="C21" s="272" t="s">
        <v>898</v>
      </c>
      <c r="D21" s="269" t="s">
        <v>981</v>
      </c>
      <c r="E21" s="270">
        <v>13506</v>
      </c>
      <c r="F21" s="270">
        <v>31202</v>
      </c>
      <c r="G21" s="270">
        <v>13506</v>
      </c>
      <c r="H21" s="270">
        <v>31202</v>
      </c>
      <c r="I21" s="270">
        <v>0</v>
      </c>
      <c r="J21" s="271">
        <v>0</v>
      </c>
    </row>
    <row r="22" spans="1:10">
      <c r="A22" s="268" t="s">
        <v>898</v>
      </c>
      <c r="B22" s="272" t="s">
        <v>893</v>
      </c>
      <c r="C22" s="272" t="s">
        <v>893</v>
      </c>
      <c r="D22" s="269" t="s">
        <v>982</v>
      </c>
      <c r="E22" s="270">
        <v>35138</v>
      </c>
      <c r="F22" s="270">
        <v>2806599</v>
      </c>
      <c r="G22" s="270">
        <v>35138</v>
      </c>
      <c r="H22" s="270">
        <v>2806599</v>
      </c>
      <c r="I22" s="270">
        <v>0</v>
      </c>
      <c r="J22" s="271">
        <v>0</v>
      </c>
    </row>
    <row r="23" spans="1:10">
      <c r="A23" s="268" t="s">
        <v>898</v>
      </c>
      <c r="B23" s="272" t="s">
        <v>983</v>
      </c>
      <c r="C23" s="272" t="s">
        <v>893</v>
      </c>
      <c r="D23" s="269" t="s">
        <v>984</v>
      </c>
      <c r="E23" s="270">
        <v>14108</v>
      </c>
      <c r="F23" s="270">
        <v>2539544</v>
      </c>
      <c r="G23" s="270">
        <v>14108</v>
      </c>
      <c r="H23" s="270">
        <v>2539544</v>
      </c>
      <c r="I23" s="270">
        <v>0</v>
      </c>
      <c r="J23" s="271">
        <v>0</v>
      </c>
    </row>
    <row r="24" spans="1:10">
      <c r="A24" s="268" t="s">
        <v>898</v>
      </c>
      <c r="B24" s="272" t="s">
        <v>983</v>
      </c>
      <c r="C24" s="272" t="s">
        <v>896</v>
      </c>
      <c r="D24" s="269" t="s">
        <v>965</v>
      </c>
      <c r="E24" s="270">
        <v>0</v>
      </c>
      <c r="F24" s="270">
        <v>1923620</v>
      </c>
      <c r="G24" s="270">
        <v>0</v>
      </c>
      <c r="H24" s="270">
        <v>1923620</v>
      </c>
      <c r="I24" s="270">
        <v>0</v>
      </c>
      <c r="J24" s="271">
        <v>0</v>
      </c>
    </row>
    <row r="25" spans="1:10">
      <c r="A25" s="268" t="s">
        <v>898</v>
      </c>
      <c r="B25" s="272" t="s">
        <v>983</v>
      </c>
      <c r="C25" s="272" t="s">
        <v>898</v>
      </c>
      <c r="D25" s="269" t="s">
        <v>985</v>
      </c>
      <c r="E25" s="270">
        <v>14108</v>
      </c>
      <c r="F25" s="270">
        <v>34215</v>
      </c>
      <c r="G25" s="270">
        <v>14108</v>
      </c>
      <c r="H25" s="270">
        <v>34215</v>
      </c>
      <c r="I25" s="270">
        <v>0</v>
      </c>
      <c r="J25" s="271">
        <v>0</v>
      </c>
    </row>
    <row r="26" spans="1:10">
      <c r="A26" s="268" t="s">
        <v>898</v>
      </c>
      <c r="B26" s="272" t="s">
        <v>983</v>
      </c>
      <c r="C26" s="272" t="s">
        <v>925</v>
      </c>
      <c r="D26" s="269" t="s">
        <v>986</v>
      </c>
      <c r="E26" s="270">
        <v>0</v>
      </c>
      <c r="F26" s="270">
        <v>581709</v>
      </c>
      <c r="G26" s="270">
        <v>0</v>
      </c>
      <c r="H26" s="270">
        <v>581709</v>
      </c>
      <c r="I26" s="270">
        <v>0</v>
      </c>
      <c r="J26" s="271">
        <v>0</v>
      </c>
    </row>
    <row r="27" spans="1:10">
      <c r="A27" s="268" t="s">
        <v>898</v>
      </c>
      <c r="B27" s="272" t="s">
        <v>987</v>
      </c>
      <c r="C27" s="272" t="s">
        <v>893</v>
      </c>
      <c r="D27" s="269" t="s">
        <v>988</v>
      </c>
      <c r="E27" s="270">
        <v>21030</v>
      </c>
      <c r="F27" s="270">
        <v>267055</v>
      </c>
      <c r="G27" s="270">
        <v>21030</v>
      </c>
      <c r="H27" s="270">
        <v>267055</v>
      </c>
      <c r="I27" s="270">
        <v>0</v>
      </c>
      <c r="J27" s="271">
        <v>0</v>
      </c>
    </row>
    <row r="28" spans="1:10">
      <c r="A28" s="268" t="s">
        <v>898</v>
      </c>
      <c r="B28" s="272" t="s">
        <v>987</v>
      </c>
      <c r="C28" s="272" t="s">
        <v>925</v>
      </c>
      <c r="D28" s="269" t="s">
        <v>989</v>
      </c>
      <c r="E28" s="270">
        <v>21030</v>
      </c>
      <c r="F28" s="270">
        <v>267055</v>
      </c>
      <c r="G28" s="270">
        <v>21030</v>
      </c>
      <c r="H28" s="270">
        <v>267055</v>
      </c>
      <c r="I28" s="270">
        <v>0</v>
      </c>
      <c r="J28" s="271">
        <v>0</v>
      </c>
    </row>
    <row r="29" spans="1:10">
      <c r="A29" s="268" t="s">
        <v>925</v>
      </c>
      <c r="B29" s="272" t="s">
        <v>893</v>
      </c>
      <c r="C29" s="272" t="s">
        <v>893</v>
      </c>
      <c r="D29" s="269" t="s">
        <v>990</v>
      </c>
      <c r="E29" s="270">
        <v>1977798</v>
      </c>
      <c r="F29" s="270">
        <v>11312429</v>
      </c>
      <c r="G29" s="270">
        <v>1977798</v>
      </c>
      <c r="H29" s="270">
        <v>11222674</v>
      </c>
      <c r="I29" s="270">
        <v>0</v>
      </c>
      <c r="J29" s="271">
        <v>89755</v>
      </c>
    </row>
    <row r="30" spans="1:10">
      <c r="A30" s="268" t="s">
        <v>925</v>
      </c>
      <c r="B30" s="272" t="s">
        <v>991</v>
      </c>
      <c r="C30" s="272" t="s">
        <v>893</v>
      </c>
      <c r="D30" s="269" t="s">
        <v>992</v>
      </c>
      <c r="E30" s="270">
        <v>541994</v>
      </c>
      <c r="F30" s="270">
        <v>4539567</v>
      </c>
      <c r="G30" s="270">
        <v>541994</v>
      </c>
      <c r="H30" s="270">
        <v>4449812</v>
      </c>
      <c r="I30" s="270">
        <v>0</v>
      </c>
      <c r="J30" s="271">
        <v>89755</v>
      </c>
    </row>
    <row r="31" spans="1:10">
      <c r="A31" s="268" t="s">
        <v>925</v>
      </c>
      <c r="B31" s="272" t="s">
        <v>991</v>
      </c>
      <c r="C31" s="272" t="s">
        <v>898</v>
      </c>
      <c r="D31" s="269" t="s">
        <v>993</v>
      </c>
      <c r="E31" s="270">
        <v>541994</v>
      </c>
      <c r="F31" s="270">
        <v>4539567</v>
      </c>
      <c r="G31" s="270">
        <v>541994</v>
      </c>
      <c r="H31" s="270">
        <v>4449812</v>
      </c>
      <c r="I31" s="270">
        <v>0</v>
      </c>
      <c r="J31" s="271">
        <v>89755</v>
      </c>
    </row>
    <row r="32" spans="1:10">
      <c r="A32" s="268" t="s">
        <v>925</v>
      </c>
      <c r="B32" s="272" t="s">
        <v>994</v>
      </c>
      <c r="C32" s="272" t="s">
        <v>893</v>
      </c>
      <c r="D32" s="269" t="s">
        <v>995</v>
      </c>
      <c r="E32" s="270">
        <v>692064</v>
      </c>
      <c r="F32" s="270">
        <v>3100662</v>
      </c>
      <c r="G32" s="270">
        <v>692064</v>
      </c>
      <c r="H32" s="270">
        <v>3100662</v>
      </c>
      <c r="I32" s="270">
        <v>0</v>
      </c>
      <c r="J32" s="271">
        <v>0</v>
      </c>
    </row>
    <row r="33" spans="1:10">
      <c r="A33" s="268" t="s">
        <v>925</v>
      </c>
      <c r="B33" s="272" t="s">
        <v>994</v>
      </c>
      <c r="C33" s="272" t="s">
        <v>898</v>
      </c>
      <c r="D33" s="269" t="s">
        <v>996</v>
      </c>
      <c r="E33" s="270">
        <v>692064</v>
      </c>
      <c r="F33" s="270">
        <v>3100662</v>
      </c>
      <c r="G33" s="270">
        <v>692064</v>
      </c>
      <c r="H33" s="270">
        <v>3100662</v>
      </c>
      <c r="I33" s="270">
        <v>0</v>
      </c>
      <c r="J33" s="271">
        <v>0</v>
      </c>
    </row>
    <row r="34" spans="1:10">
      <c r="A34" s="268" t="s">
        <v>925</v>
      </c>
      <c r="B34" s="272" t="s">
        <v>997</v>
      </c>
      <c r="C34" s="272" t="s">
        <v>893</v>
      </c>
      <c r="D34" s="269" t="s">
        <v>998</v>
      </c>
      <c r="E34" s="270">
        <v>743740</v>
      </c>
      <c r="F34" s="270">
        <v>3672200</v>
      </c>
      <c r="G34" s="270">
        <v>743740</v>
      </c>
      <c r="H34" s="270">
        <v>3672200</v>
      </c>
      <c r="I34" s="270">
        <v>0</v>
      </c>
      <c r="J34" s="271">
        <v>0</v>
      </c>
    </row>
    <row r="35" spans="1:10">
      <c r="A35" s="268" t="s">
        <v>925</v>
      </c>
      <c r="B35" s="272" t="s">
        <v>997</v>
      </c>
      <c r="C35" s="272" t="s">
        <v>921</v>
      </c>
      <c r="D35" s="269" t="s">
        <v>999</v>
      </c>
      <c r="E35" s="270">
        <v>731639</v>
      </c>
      <c r="F35" s="270">
        <v>3562407</v>
      </c>
      <c r="G35" s="270">
        <v>731639</v>
      </c>
      <c r="H35" s="270">
        <v>3562407</v>
      </c>
      <c r="I35" s="270">
        <v>0</v>
      </c>
      <c r="J35" s="271">
        <v>0</v>
      </c>
    </row>
    <row r="36" spans="1:10">
      <c r="A36" s="268" t="s">
        <v>925</v>
      </c>
      <c r="B36" s="272" t="s">
        <v>997</v>
      </c>
      <c r="C36" s="272" t="s">
        <v>928</v>
      </c>
      <c r="D36" s="269" t="s">
        <v>1000</v>
      </c>
      <c r="E36" s="270">
        <v>12101</v>
      </c>
      <c r="F36" s="270">
        <v>109793</v>
      </c>
      <c r="G36" s="270">
        <v>12101</v>
      </c>
      <c r="H36" s="270">
        <v>109793</v>
      </c>
      <c r="I36" s="270">
        <v>0</v>
      </c>
      <c r="J36" s="271">
        <v>0</v>
      </c>
    </row>
    <row r="37" spans="1:10">
      <c r="A37" s="268" t="s">
        <v>917</v>
      </c>
      <c r="B37" s="272" t="s">
        <v>893</v>
      </c>
      <c r="C37" s="272" t="s">
        <v>893</v>
      </c>
      <c r="D37" s="269" t="s">
        <v>1001</v>
      </c>
      <c r="E37" s="270">
        <v>90229</v>
      </c>
      <c r="F37" s="270">
        <v>919888</v>
      </c>
      <c r="G37" s="270">
        <v>90229</v>
      </c>
      <c r="H37" s="270">
        <v>919888</v>
      </c>
      <c r="I37" s="270">
        <v>0</v>
      </c>
      <c r="J37" s="271">
        <v>0</v>
      </c>
    </row>
    <row r="38" spans="1:10">
      <c r="A38" s="268" t="s">
        <v>917</v>
      </c>
      <c r="B38" s="272" t="s">
        <v>1002</v>
      </c>
      <c r="C38" s="272" t="s">
        <v>893</v>
      </c>
      <c r="D38" s="269" t="s">
        <v>1003</v>
      </c>
      <c r="E38" s="270">
        <v>0</v>
      </c>
      <c r="F38" s="270">
        <v>234703</v>
      </c>
      <c r="G38" s="270">
        <v>0</v>
      </c>
      <c r="H38" s="270">
        <v>234703</v>
      </c>
      <c r="I38" s="270">
        <v>0</v>
      </c>
      <c r="J38" s="271">
        <v>0</v>
      </c>
    </row>
    <row r="39" spans="1:10">
      <c r="A39" s="268" t="s">
        <v>917</v>
      </c>
      <c r="B39" s="272" t="s">
        <v>1002</v>
      </c>
      <c r="C39" s="272" t="s">
        <v>898</v>
      </c>
      <c r="D39" s="269" t="s">
        <v>1004</v>
      </c>
      <c r="E39" s="270">
        <v>0</v>
      </c>
      <c r="F39" s="270">
        <v>234703</v>
      </c>
      <c r="G39" s="270">
        <v>0</v>
      </c>
      <c r="H39" s="270">
        <v>234703</v>
      </c>
      <c r="I39" s="270">
        <v>0</v>
      </c>
      <c r="J39" s="271">
        <v>0</v>
      </c>
    </row>
    <row r="40" spans="1:10">
      <c r="A40" s="268" t="s">
        <v>917</v>
      </c>
      <c r="B40" s="272" t="s">
        <v>1005</v>
      </c>
      <c r="C40" s="272" t="s">
        <v>893</v>
      </c>
      <c r="D40" s="269" t="s">
        <v>1006</v>
      </c>
      <c r="E40" s="270">
        <v>1420</v>
      </c>
      <c r="F40" s="270">
        <v>3935</v>
      </c>
      <c r="G40" s="270">
        <v>1420</v>
      </c>
      <c r="H40" s="270">
        <v>3935</v>
      </c>
      <c r="I40" s="270">
        <v>0</v>
      </c>
      <c r="J40" s="271">
        <v>0</v>
      </c>
    </row>
    <row r="41" spans="1:10">
      <c r="A41" s="268" t="s">
        <v>917</v>
      </c>
      <c r="B41" s="272" t="s">
        <v>1005</v>
      </c>
      <c r="C41" s="272" t="s">
        <v>898</v>
      </c>
      <c r="D41" s="269" t="s">
        <v>1007</v>
      </c>
      <c r="E41" s="270">
        <v>1420</v>
      </c>
      <c r="F41" s="270">
        <v>3935</v>
      </c>
      <c r="G41" s="270">
        <v>1420</v>
      </c>
      <c r="H41" s="270">
        <v>3935</v>
      </c>
      <c r="I41" s="270">
        <v>0</v>
      </c>
      <c r="J41" s="271">
        <v>0</v>
      </c>
    </row>
    <row r="42" spans="1:10">
      <c r="A42" s="268" t="s">
        <v>917</v>
      </c>
      <c r="B42" s="272" t="s">
        <v>1008</v>
      </c>
      <c r="C42" s="272" t="s">
        <v>893</v>
      </c>
      <c r="D42" s="269" t="s">
        <v>1009</v>
      </c>
      <c r="E42" s="270">
        <v>88809</v>
      </c>
      <c r="F42" s="270">
        <v>681250</v>
      </c>
      <c r="G42" s="270">
        <v>88809</v>
      </c>
      <c r="H42" s="270">
        <v>681250</v>
      </c>
      <c r="I42" s="270">
        <v>0</v>
      </c>
      <c r="J42" s="271">
        <v>0</v>
      </c>
    </row>
    <row r="43" spans="1:10">
      <c r="A43" s="268" t="s">
        <v>917</v>
      </c>
      <c r="B43" s="272" t="s">
        <v>1008</v>
      </c>
      <c r="C43" s="272" t="s">
        <v>898</v>
      </c>
      <c r="D43" s="269" t="s">
        <v>1010</v>
      </c>
      <c r="E43" s="270">
        <v>88809</v>
      </c>
      <c r="F43" s="270">
        <v>681250</v>
      </c>
      <c r="G43" s="270">
        <v>88809</v>
      </c>
      <c r="H43" s="270">
        <v>681250</v>
      </c>
      <c r="I43" s="270">
        <v>0</v>
      </c>
      <c r="J43" s="271">
        <v>0</v>
      </c>
    </row>
    <row r="44" spans="1:10">
      <c r="A44" s="268" t="s">
        <v>921</v>
      </c>
      <c r="B44" s="272" t="s">
        <v>893</v>
      </c>
      <c r="C44" s="272" t="s">
        <v>893</v>
      </c>
      <c r="D44" s="269" t="s">
        <v>1011</v>
      </c>
      <c r="E44" s="270">
        <v>1149425</v>
      </c>
      <c r="F44" s="270">
        <v>9244807</v>
      </c>
      <c r="G44" s="270">
        <v>1149425</v>
      </c>
      <c r="H44" s="270">
        <v>9244807</v>
      </c>
      <c r="I44" s="270">
        <v>0</v>
      </c>
      <c r="J44" s="271">
        <v>0</v>
      </c>
    </row>
    <row r="45" spans="1:10">
      <c r="A45" s="268" t="s">
        <v>921</v>
      </c>
      <c r="B45" s="272" t="s">
        <v>1012</v>
      </c>
      <c r="C45" s="272" t="s">
        <v>893</v>
      </c>
      <c r="D45" s="269" t="s">
        <v>1013</v>
      </c>
      <c r="E45" s="270">
        <v>1149425</v>
      </c>
      <c r="F45" s="270">
        <v>9224807</v>
      </c>
      <c r="G45" s="270">
        <v>1149425</v>
      </c>
      <c r="H45" s="270">
        <v>9224807</v>
      </c>
      <c r="I45" s="270">
        <v>0</v>
      </c>
      <c r="J45" s="271">
        <v>0</v>
      </c>
    </row>
    <row r="46" spans="1:10">
      <c r="A46" s="268" t="s">
        <v>921</v>
      </c>
      <c r="B46" s="272" t="s">
        <v>1012</v>
      </c>
      <c r="C46" s="272" t="s">
        <v>896</v>
      </c>
      <c r="D46" s="269" t="s">
        <v>965</v>
      </c>
      <c r="E46" s="270">
        <v>737834</v>
      </c>
      <c r="F46" s="270">
        <v>6806669</v>
      </c>
      <c r="G46" s="270">
        <v>737834</v>
      </c>
      <c r="H46" s="270">
        <v>6806669</v>
      </c>
      <c r="I46" s="270">
        <v>0</v>
      </c>
      <c r="J46" s="271">
        <v>0</v>
      </c>
    </row>
    <row r="47" spans="1:10">
      <c r="A47" s="268" t="s">
        <v>921</v>
      </c>
      <c r="B47" s="272" t="s">
        <v>1012</v>
      </c>
      <c r="C47" s="272" t="s">
        <v>925</v>
      </c>
      <c r="D47" s="269" t="s">
        <v>1014</v>
      </c>
      <c r="E47" s="270">
        <v>411591</v>
      </c>
      <c r="F47" s="270">
        <v>2418138</v>
      </c>
      <c r="G47" s="270">
        <v>411591</v>
      </c>
      <c r="H47" s="270">
        <v>2418138</v>
      </c>
      <c r="I47" s="270">
        <v>0</v>
      </c>
      <c r="J47" s="271">
        <v>0</v>
      </c>
    </row>
    <row r="48" spans="1:10">
      <c r="A48" s="268" t="s">
        <v>921</v>
      </c>
      <c r="B48" s="272" t="s">
        <v>1015</v>
      </c>
      <c r="C48" s="272" t="s">
        <v>893</v>
      </c>
      <c r="D48" s="269" t="s">
        <v>1016</v>
      </c>
      <c r="E48" s="270">
        <v>0</v>
      </c>
      <c r="F48" s="270">
        <v>20000</v>
      </c>
      <c r="G48" s="270">
        <v>0</v>
      </c>
      <c r="H48" s="270">
        <v>20000</v>
      </c>
      <c r="I48" s="270">
        <v>0</v>
      </c>
      <c r="J48" s="271">
        <v>0</v>
      </c>
    </row>
    <row r="49" spans="1:10">
      <c r="A49" s="268" t="s">
        <v>921</v>
      </c>
      <c r="B49" s="272" t="s">
        <v>1015</v>
      </c>
      <c r="C49" s="272" t="s">
        <v>898</v>
      </c>
      <c r="D49" s="269" t="s">
        <v>1017</v>
      </c>
      <c r="E49" s="270">
        <v>0</v>
      </c>
      <c r="F49" s="270">
        <v>20000</v>
      </c>
      <c r="G49" s="270">
        <v>0</v>
      </c>
      <c r="H49" s="270">
        <v>20000</v>
      </c>
      <c r="I49" s="270">
        <v>0</v>
      </c>
      <c r="J49" s="271">
        <v>0</v>
      </c>
    </row>
    <row r="50" spans="1:10">
      <c r="A50" s="268" t="s">
        <v>928</v>
      </c>
      <c r="B50" s="272" t="s">
        <v>893</v>
      </c>
      <c r="C50" s="272" t="s">
        <v>893</v>
      </c>
      <c r="D50" s="269" t="s">
        <v>1018</v>
      </c>
      <c r="E50" s="270">
        <v>1414063</v>
      </c>
      <c r="F50" s="270">
        <v>7285673</v>
      </c>
      <c r="G50" s="270">
        <v>1414063</v>
      </c>
      <c r="H50" s="270">
        <v>7285673</v>
      </c>
      <c r="I50" s="270">
        <v>0</v>
      </c>
      <c r="J50" s="271">
        <v>0</v>
      </c>
    </row>
    <row r="51" spans="1:10">
      <c r="A51" s="268" t="s">
        <v>928</v>
      </c>
      <c r="B51" s="272" t="s">
        <v>1019</v>
      </c>
      <c r="C51" s="272" t="s">
        <v>893</v>
      </c>
      <c r="D51" s="269" t="s">
        <v>1020</v>
      </c>
      <c r="E51" s="270">
        <v>1414063</v>
      </c>
      <c r="F51" s="270">
        <v>7285673</v>
      </c>
      <c r="G51" s="270">
        <v>1414063</v>
      </c>
      <c r="H51" s="270">
        <v>7285673</v>
      </c>
      <c r="I51" s="270">
        <v>0</v>
      </c>
      <c r="J51" s="271">
        <v>0</v>
      </c>
    </row>
    <row r="52" spans="1:10">
      <c r="A52" s="268" t="s">
        <v>928</v>
      </c>
      <c r="B52" s="272" t="s">
        <v>1019</v>
      </c>
      <c r="C52" s="272" t="s">
        <v>896</v>
      </c>
      <c r="D52" s="269" t="s">
        <v>1021</v>
      </c>
      <c r="E52" s="270">
        <v>1414063</v>
      </c>
      <c r="F52" s="270">
        <v>7285673</v>
      </c>
      <c r="G52" s="270">
        <v>1414063</v>
      </c>
      <c r="H52" s="270">
        <v>7285673</v>
      </c>
      <c r="I52" s="270">
        <v>0</v>
      </c>
      <c r="J52" s="271">
        <v>0</v>
      </c>
    </row>
    <row r="53" spans="1:10">
      <c r="A53" s="268" t="s">
        <v>930</v>
      </c>
      <c r="B53" s="272" t="s">
        <v>893</v>
      </c>
      <c r="C53" s="272" t="s">
        <v>893</v>
      </c>
      <c r="D53" s="269" t="s">
        <v>1022</v>
      </c>
      <c r="E53" s="270">
        <v>0</v>
      </c>
      <c r="F53" s="270">
        <v>51400</v>
      </c>
      <c r="G53" s="270">
        <v>0</v>
      </c>
      <c r="H53" s="270">
        <v>51400</v>
      </c>
      <c r="I53" s="270">
        <v>0</v>
      </c>
      <c r="J53" s="271">
        <v>0</v>
      </c>
    </row>
    <row r="54" spans="1:10">
      <c r="A54" s="268" t="s">
        <v>930</v>
      </c>
      <c r="B54" s="272" t="s">
        <v>1023</v>
      </c>
      <c r="C54" s="272" t="s">
        <v>893</v>
      </c>
      <c r="D54" s="269" t="s">
        <v>1024</v>
      </c>
      <c r="E54" s="270">
        <v>0</v>
      </c>
      <c r="F54" s="270">
        <v>51400</v>
      </c>
      <c r="G54" s="270">
        <v>0</v>
      </c>
      <c r="H54" s="270">
        <v>51400</v>
      </c>
      <c r="I54" s="270">
        <v>0</v>
      </c>
      <c r="J54" s="271">
        <v>0</v>
      </c>
    </row>
    <row r="55" spans="1:10">
      <c r="A55" s="268" t="s">
        <v>930</v>
      </c>
      <c r="B55" s="272" t="s">
        <v>1023</v>
      </c>
      <c r="C55" s="272" t="s">
        <v>898</v>
      </c>
      <c r="D55" s="269" t="s">
        <v>1025</v>
      </c>
      <c r="E55" s="270">
        <v>0</v>
      </c>
      <c r="F55" s="270">
        <v>51400</v>
      </c>
      <c r="G55" s="270">
        <v>0</v>
      </c>
      <c r="H55" s="270">
        <v>51400</v>
      </c>
      <c r="I55" s="270">
        <v>0</v>
      </c>
      <c r="J55" s="271">
        <v>0</v>
      </c>
    </row>
    <row r="56" spans="1:10">
      <c r="A56" s="268" t="s">
        <v>893</v>
      </c>
      <c r="B56" s="272" t="s">
        <v>893</v>
      </c>
      <c r="C56" s="272" t="s">
        <v>893</v>
      </c>
      <c r="D56" s="269" t="s">
        <v>956</v>
      </c>
      <c r="E56" s="270">
        <v>5309749</v>
      </c>
      <c r="F56" s="270">
        <v>37421112</v>
      </c>
      <c r="G56" s="270">
        <v>940461</v>
      </c>
      <c r="H56" s="270">
        <v>7030851</v>
      </c>
      <c r="I56" s="270">
        <v>4369288</v>
      </c>
      <c r="J56" s="271">
        <v>30390261</v>
      </c>
    </row>
    <row r="57" spans="1:10">
      <c r="A57" s="268" t="s">
        <v>896</v>
      </c>
      <c r="B57" s="272" t="s">
        <v>893</v>
      </c>
      <c r="C57" s="272" t="s">
        <v>893</v>
      </c>
      <c r="D57" s="269" t="s">
        <v>962</v>
      </c>
      <c r="E57" s="270">
        <v>184680</v>
      </c>
      <c r="F57" s="270">
        <v>5612556</v>
      </c>
      <c r="G57" s="270">
        <v>162790</v>
      </c>
      <c r="H57" s="270">
        <v>522742</v>
      </c>
      <c r="I57" s="270">
        <v>21890</v>
      </c>
      <c r="J57" s="271">
        <v>5089814</v>
      </c>
    </row>
    <row r="58" spans="1:10">
      <c r="A58" s="268" t="s">
        <v>896</v>
      </c>
      <c r="B58" s="272" t="s">
        <v>963</v>
      </c>
      <c r="C58" s="272" t="s">
        <v>893</v>
      </c>
      <c r="D58" s="269" t="s">
        <v>964</v>
      </c>
      <c r="E58" s="270">
        <v>0</v>
      </c>
      <c r="F58" s="270">
        <v>1732599</v>
      </c>
      <c r="G58" s="270">
        <v>0</v>
      </c>
      <c r="H58" s="270">
        <v>0</v>
      </c>
      <c r="I58" s="270">
        <v>0</v>
      </c>
      <c r="J58" s="271">
        <v>1732599</v>
      </c>
    </row>
    <row r="59" spans="1:10">
      <c r="A59" s="268" t="s">
        <v>896</v>
      </c>
      <c r="B59" s="272" t="s">
        <v>963</v>
      </c>
      <c r="C59" s="272" t="s">
        <v>1026</v>
      </c>
      <c r="D59" s="269" t="s">
        <v>1027</v>
      </c>
      <c r="E59" s="270">
        <v>0</v>
      </c>
      <c r="F59" s="270">
        <v>1732599</v>
      </c>
      <c r="G59" s="270">
        <v>0</v>
      </c>
      <c r="H59" s="270">
        <v>0</v>
      </c>
      <c r="I59" s="270">
        <v>0</v>
      </c>
      <c r="J59" s="271">
        <v>1732599</v>
      </c>
    </row>
    <row r="60" spans="1:10">
      <c r="A60" s="268" t="s">
        <v>896</v>
      </c>
      <c r="B60" s="272" t="s">
        <v>969</v>
      </c>
      <c r="C60" s="272" t="s">
        <v>893</v>
      </c>
      <c r="D60" s="269" t="s">
        <v>970</v>
      </c>
      <c r="E60" s="270">
        <v>0</v>
      </c>
      <c r="F60" s="270">
        <v>270000</v>
      </c>
      <c r="G60" s="270">
        <v>0</v>
      </c>
      <c r="H60" s="270">
        <v>270000</v>
      </c>
      <c r="I60" s="270">
        <v>0</v>
      </c>
      <c r="J60" s="271">
        <v>0</v>
      </c>
    </row>
    <row r="61" spans="1:10">
      <c r="A61" s="268" t="s">
        <v>896</v>
      </c>
      <c r="B61" s="272" t="s">
        <v>969</v>
      </c>
      <c r="C61" s="272" t="s">
        <v>1026</v>
      </c>
      <c r="D61" s="269" t="s">
        <v>1027</v>
      </c>
      <c r="E61" s="270">
        <v>0</v>
      </c>
      <c r="F61" s="270">
        <v>270000</v>
      </c>
      <c r="G61" s="270">
        <v>0</v>
      </c>
      <c r="H61" s="270">
        <v>270000</v>
      </c>
      <c r="I61" s="270">
        <v>0</v>
      </c>
      <c r="J61" s="271">
        <v>0</v>
      </c>
    </row>
    <row r="62" spans="1:10">
      <c r="A62" s="268" t="s">
        <v>896</v>
      </c>
      <c r="B62" s="272" t="s">
        <v>972</v>
      </c>
      <c r="C62" s="272" t="s">
        <v>893</v>
      </c>
      <c r="D62" s="269" t="s">
        <v>973</v>
      </c>
      <c r="E62" s="270">
        <v>184680</v>
      </c>
      <c r="F62" s="270">
        <v>3609957</v>
      </c>
      <c r="G62" s="270">
        <v>162790</v>
      </c>
      <c r="H62" s="270">
        <v>252742</v>
      </c>
      <c r="I62" s="270">
        <v>21890</v>
      </c>
      <c r="J62" s="271">
        <v>3357215</v>
      </c>
    </row>
    <row r="63" spans="1:10">
      <c r="A63" s="268" t="s">
        <v>896</v>
      </c>
      <c r="B63" s="272" t="s">
        <v>972</v>
      </c>
      <c r="C63" s="272" t="s">
        <v>1026</v>
      </c>
      <c r="D63" s="269" t="s">
        <v>1027</v>
      </c>
      <c r="E63" s="270">
        <v>184680</v>
      </c>
      <c r="F63" s="270">
        <v>3609957</v>
      </c>
      <c r="G63" s="270">
        <v>162790</v>
      </c>
      <c r="H63" s="270">
        <v>252742</v>
      </c>
      <c r="I63" s="270">
        <v>21890</v>
      </c>
      <c r="J63" s="271">
        <v>3357215</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5125069</v>
      </c>
      <c r="F67" s="270">
        <v>26756839</v>
      </c>
      <c r="G67" s="270">
        <v>777671</v>
      </c>
      <c r="H67" s="270">
        <v>6289174</v>
      </c>
      <c r="I67" s="270">
        <v>4347398</v>
      </c>
      <c r="J67" s="271">
        <v>20467665</v>
      </c>
    </row>
    <row r="68" spans="1:10">
      <c r="A68" s="268" t="s">
        <v>925</v>
      </c>
      <c r="B68" s="272" t="s">
        <v>991</v>
      </c>
      <c r="C68" s="272" t="s">
        <v>893</v>
      </c>
      <c r="D68" s="269" t="s">
        <v>992</v>
      </c>
      <c r="E68" s="270">
        <v>64480</v>
      </c>
      <c r="F68" s="270">
        <v>15072247</v>
      </c>
      <c r="G68" s="270">
        <v>0</v>
      </c>
      <c r="H68" s="270">
        <v>3874958</v>
      </c>
      <c r="I68" s="270">
        <v>64480</v>
      </c>
      <c r="J68" s="271">
        <v>11197289</v>
      </c>
    </row>
    <row r="69" spans="1:10">
      <c r="A69" s="268" t="s">
        <v>925</v>
      </c>
      <c r="B69" s="272" t="s">
        <v>991</v>
      </c>
      <c r="C69" s="272" t="s">
        <v>1026</v>
      </c>
      <c r="D69" s="269" t="s">
        <v>1027</v>
      </c>
      <c r="E69" s="270">
        <v>64480</v>
      </c>
      <c r="F69" s="270">
        <v>15072247</v>
      </c>
      <c r="G69" s="270">
        <v>0</v>
      </c>
      <c r="H69" s="270">
        <v>3874958</v>
      </c>
      <c r="I69" s="270">
        <v>64480</v>
      </c>
      <c r="J69" s="271">
        <v>11197289</v>
      </c>
    </row>
    <row r="70" spans="1:10">
      <c r="A70" s="268" t="s">
        <v>925</v>
      </c>
      <c r="B70" s="272" t="s">
        <v>997</v>
      </c>
      <c r="C70" s="272" t="s">
        <v>893</v>
      </c>
      <c r="D70" s="269" t="s">
        <v>998</v>
      </c>
      <c r="E70" s="270">
        <v>5060589</v>
      </c>
      <c r="F70" s="270">
        <v>11684592</v>
      </c>
      <c r="G70" s="270">
        <v>777671</v>
      </c>
      <c r="H70" s="270">
        <v>2414216</v>
      </c>
      <c r="I70" s="270">
        <v>4282918</v>
      </c>
      <c r="J70" s="271">
        <v>9270376</v>
      </c>
    </row>
    <row r="71" spans="1:10">
      <c r="A71" s="268" t="s">
        <v>925</v>
      </c>
      <c r="B71" s="272" t="s">
        <v>997</v>
      </c>
      <c r="C71" s="272" t="s">
        <v>932</v>
      </c>
      <c r="D71" s="269" t="s">
        <v>1028</v>
      </c>
      <c r="E71" s="270">
        <v>5060589</v>
      </c>
      <c r="F71" s="270">
        <v>10760531</v>
      </c>
      <c r="G71" s="270">
        <v>777671</v>
      </c>
      <c r="H71" s="270">
        <v>1490155</v>
      </c>
      <c r="I71" s="270">
        <v>4282918</v>
      </c>
      <c r="J71" s="271">
        <v>9270376</v>
      </c>
    </row>
    <row r="72" spans="1:10">
      <c r="A72" s="268" t="s">
        <v>925</v>
      </c>
      <c r="B72" s="272" t="s">
        <v>997</v>
      </c>
      <c r="C72" s="272" t="s">
        <v>1026</v>
      </c>
      <c r="D72" s="269" t="s">
        <v>1027</v>
      </c>
      <c r="E72" s="270">
        <v>0</v>
      </c>
      <c r="F72" s="270">
        <v>924061</v>
      </c>
      <c r="G72" s="270">
        <v>0</v>
      </c>
      <c r="H72" s="270">
        <v>924061</v>
      </c>
      <c r="I72" s="270">
        <v>0</v>
      </c>
      <c r="J72" s="271">
        <v>0</v>
      </c>
    </row>
    <row r="73" spans="1:10">
      <c r="A73" s="268" t="s">
        <v>917</v>
      </c>
      <c r="B73" s="272" t="s">
        <v>893</v>
      </c>
      <c r="C73" s="272" t="s">
        <v>893</v>
      </c>
      <c r="D73" s="269" t="s">
        <v>1001</v>
      </c>
      <c r="E73" s="270">
        <v>0</v>
      </c>
      <c r="F73" s="270">
        <v>4827782</v>
      </c>
      <c r="G73" s="270">
        <v>0</v>
      </c>
      <c r="H73" s="270">
        <v>0</v>
      </c>
      <c r="I73" s="270">
        <v>0</v>
      </c>
      <c r="J73" s="271">
        <v>4827782</v>
      </c>
    </row>
    <row r="74" spans="1:10">
      <c r="A74" s="268" t="s">
        <v>917</v>
      </c>
      <c r="B74" s="272" t="s">
        <v>1008</v>
      </c>
      <c r="C74" s="272" t="s">
        <v>893</v>
      </c>
      <c r="D74" s="269" t="s">
        <v>1009</v>
      </c>
      <c r="E74" s="270">
        <v>0</v>
      </c>
      <c r="F74" s="270">
        <v>4827782</v>
      </c>
      <c r="G74" s="270">
        <v>0</v>
      </c>
      <c r="H74" s="270">
        <v>0</v>
      </c>
      <c r="I74" s="270">
        <v>0</v>
      </c>
      <c r="J74" s="271">
        <v>4827782</v>
      </c>
    </row>
    <row r="75" spans="1:10">
      <c r="A75" s="268" t="s">
        <v>917</v>
      </c>
      <c r="B75" s="272" t="s">
        <v>1008</v>
      </c>
      <c r="C75" s="272" t="s">
        <v>1026</v>
      </c>
      <c r="D75" s="269" t="s">
        <v>1027</v>
      </c>
      <c r="E75" s="270">
        <v>0</v>
      </c>
      <c r="F75" s="270">
        <v>4827782</v>
      </c>
      <c r="G75" s="270">
        <v>0</v>
      </c>
      <c r="H75" s="270">
        <v>0</v>
      </c>
      <c r="I75" s="270">
        <v>0</v>
      </c>
      <c r="J75" s="271">
        <v>4827782</v>
      </c>
    </row>
    <row r="76" spans="1:10">
      <c r="A76" s="268" t="s">
        <v>921</v>
      </c>
      <c r="B76" s="272" t="s">
        <v>893</v>
      </c>
      <c r="C76" s="272" t="s">
        <v>893</v>
      </c>
      <c r="D76" s="269" t="s">
        <v>1011</v>
      </c>
      <c r="E76" s="270">
        <v>0</v>
      </c>
      <c r="F76" s="270">
        <v>223935</v>
      </c>
      <c r="G76" s="270">
        <v>0</v>
      </c>
      <c r="H76" s="270">
        <v>218935</v>
      </c>
      <c r="I76" s="270">
        <v>0</v>
      </c>
      <c r="J76" s="271">
        <v>5000</v>
      </c>
    </row>
    <row r="77" spans="1:10">
      <c r="A77" s="268" t="s">
        <v>921</v>
      </c>
      <c r="B77" s="272" t="s">
        <v>1012</v>
      </c>
      <c r="C77" s="272" t="s">
        <v>893</v>
      </c>
      <c r="D77" s="269" t="s">
        <v>1013</v>
      </c>
      <c r="E77" s="270">
        <v>0</v>
      </c>
      <c r="F77" s="270">
        <v>223935</v>
      </c>
      <c r="G77" s="270">
        <v>0</v>
      </c>
      <c r="H77" s="270">
        <v>218935</v>
      </c>
      <c r="I77" s="270">
        <v>0</v>
      </c>
      <c r="J77" s="271">
        <v>5000</v>
      </c>
    </row>
    <row r="78" spans="1:10">
      <c r="A78" s="268" t="s">
        <v>921</v>
      </c>
      <c r="B78" s="272" t="s">
        <v>1012</v>
      </c>
      <c r="C78" s="272" t="s">
        <v>1026</v>
      </c>
      <c r="D78" s="269" t="s">
        <v>1027</v>
      </c>
      <c r="E78" s="270">
        <v>0</v>
      </c>
      <c r="F78" s="270">
        <v>223935</v>
      </c>
      <c r="G78" s="270">
        <v>0</v>
      </c>
      <c r="H78" s="270">
        <v>218935</v>
      </c>
      <c r="I78" s="270">
        <v>0</v>
      </c>
      <c r="J78" s="271">
        <v>5000</v>
      </c>
    </row>
    <row r="79" spans="1:10">
      <c r="A79" s="268" t="s">
        <v>893</v>
      </c>
      <c r="B79" s="272" t="s">
        <v>893</v>
      </c>
      <c r="C79" s="272" t="s">
        <v>893</v>
      </c>
      <c r="D79" s="269" t="s">
        <v>1029</v>
      </c>
      <c r="E79" s="270">
        <v>15120063</v>
      </c>
      <c r="F79" s="270">
        <v>37821657</v>
      </c>
      <c r="G79" s="270">
        <v>15120063</v>
      </c>
      <c r="H79" s="270">
        <v>37821657</v>
      </c>
      <c r="I79" s="270">
        <v>0</v>
      </c>
      <c r="J79" s="271">
        <v>0</v>
      </c>
    </row>
    <row r="80" spans="1:10">
      <c r="A80" s="268" t="s">
        <v>893</v>
      </c>
      <c r="B80" s="272" t="s">
        <v>893</v>
      </c>
      <c r="C80" s="272" t="s">
        <v>893</v>
      </c>
      <c r="D80" s="269" t="s">
        <v>1030</v>
      </c>
      <c r="E80" s="270">
        <v>15116263</v>
      </c>
      <c r="F80" s="270">
        <v>36122165</v>
      </c>
      <c r="G80" s="270">
        <v>15116263</v>
      </c>
      <c r="H80" s="270">
        <v>36122165</v>
      </c>
      <c r="I80" s="270">
        <v>0</v>
      </c>
      <c r="J80" s="271">
        <v>0</v>
      </c>
    </row>
    <row r="81" spans="1:10">
      <c r="A81" s="268" t="s">
        <v>893</v>
      </c>
      <c r="B81" s="272" t="s">
        <v>893</v>
      </c>
      <c r="C81" s="272" t="s">
        <v>893</v>
      </c>
      <c r="D81" s="269" t="s">
        <v>1031</v>
      </c>
      <c r="E81" s="270">
        <v>3800</v>
      </c>
      <c r="F81" s="270">
        <v>1699492</v>
      </c>
      <c r="G81" s="270">
        <v>3800</v>
      </c>
      <c r="H81" s="270">
        <v>1699492</v>
      </c>
      <c r="I81" s="270">
        <v>0</v>
      </c>
      <c r="J81" s="271">
        <v>0</v>
      </c>
    </row>
    <row r="82" spans="1:10">
      <c r="A82" s="268" t="s">
        <v>893</v>
      </c>
      <c r="B82" s="272" t="s">
        <v>893</v>
      </c>
      <c r="C82" s="272" t="s">
        <v>893</v>
      </c>
      <c r="D82" s="269" t="s">
        <v>1032</v>
      </c>
      <c r="E82" s="270">
        <v>30133391</v>
      </c>
      <c r="F82" s="270">
        <v>150269345</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152127311</v>
      </c>
      <c r="F84" s="270" t="s">
        <v>893</v>
      </c>
      <c r="G84" s="270" t="s">
        <v>893</v>
      </c>
      <c r="H84" s="270" t="s">
        <v>893</v>
      </c>
      <c r="I84" s="270" t="s">
        <v>893</v>
      </c>
      <c r="J84" s="271" t="s">
        <v>893</v>
      </c>
    </row>
    <row r="85" spans="1:10">
      <c r="A85" s="268" t="s">
        <v>893</v>
      </c>
      <c r="B85" s="272" t="s">
        <v>893</v>
      </c>
      <c r="C85" s="272" t="s">
        <v>893</v>
      </c>
      <c r="D85" s="269" t="s">
        <v>1034</v>
      </c>
      <c r="E85" s="270">
        <v>145328080</v>
      </c>
      <c r="F85" s="270" t="s">
        <v>893</v>
      </c>
      <c r="G85" s="270" t="s">
        <v>893</v>
      </c>
      <c r="H85" s="270" t="s">
        <v>893</v>
      </c>
      <c r="I85" s="270" t="s">
        <v>893</v>
      </c>
      <c r="J85" s="271" t="s">
        <v>893</v>
      </c>
    </row>
    <row r="86" spans="1:10">
      <c r="A86" s="268" t="s">
        <v>893</v>
      </c>
      <c r="B86" s="272" t="s">
        <v>893</v>
      </c>
      <c r="C86" s="272" t="s">
        <v>893</v>
      </c>
      <c r="D86" s="269" t="s">
        <v>1035</v>
      </c>
      <c r="E86" s="270">
        <v>8824179</v>
      </c>
      <c r="F86" s="270" t="s">
        <v>893</v>
      </c>
      <c r="G86" s="270" t="s">
        <v>893</v>
      </c>
      <c r="H86" s="270" t="s">
        <v>893</v>
      </c>
      <c r="I86" s="270" t="s">
        <v>893</v>
      </c>
      <c r="J86" s="271" t="s">
        <v>893</v>
      </c>
    </row>
    <row r="87" spans="1:10">
      <c r="A87" s="268" t="s">
        <v>893</v>
      </c>
      <c r="B87" s="272" t="s">
        <v>893</v>
      </c>
      <c r="C87" s="272" t="s">
        <v>893</v>
      </c>
      <c r="D87" s="269" t="s">
        <v>1036</v>
      </c>
      <c r="E87" s="270">
        <v>154152259</v>
      </c>
      <c r="F87" s="270" t="s">
        <v>893</v>
      </c>
      <c r="G87" s="270" t="s">
        <v>893</v>
      </c>
      <c r="H87" s="270" t="s">
        <v>893</v>
      </c>
      <c r="I87" s="270" t="s">
        <v>893</v>
      </c>
      <c r="J87" s="271" t="s">
        <v>893</v>
      </c>
    </row>
    <row r="88" spans="1:10" ht="110.1" customHeight="1">
      <c r="A88" s="2033" t="s">
        <v>1695</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F73E8574-FDF2-44EC-A38B-3ECE07B50315}"/>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&amp;"標楷體,標準"中華民國113年06月(113年度)&amp;L&amp;R&amp;"標楷體,標準"&amp;10第&amp;P頁/共&amp;N頁&amp;"新細明體,標準"&amp;12
&amp;"標楷體,標準"編制機關:太麻里鄉公所
表    號:&amp;10 </oddHeader>
    <oddFooter>&amp;C&amp;L&amp;R&amp;"標楷體,標準"&amp;9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75C0-858F-472E-9EBD-A2BD63934082}">
  <dimension ref="A1:K52"/>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885</v>
      </c>
      <c r="H1" s="2032"/>
      <c r="I1" s="2031" t="s">
        <v>886</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28802986</v>
      </c>
      <c r="F3" s="270">
        <v>169692379</v>
      </c>
      <c r="G3" s="270">
        <v>28692997</v>
      </c>
      <c r="H3" s="270">
        <v>159459921</v>
      </c>
      <c r="I3" s="270">
        <v>109989</v>
      </c>
      <c r="J3" s="271">
        <v>10232458</v>
      </c>
    </row>
    <row r="4" spans="1:11">
      <c r="A4" s="268" t="s">
        <v>893</v>
      </c>
      <c r="B4" s="272" t="s">
        <v>893</v>
      </c>
      <c r="C4" s="272" t="s">
        <v>893</v>
      </c>
      <c r="D4" s="269" t="s">
        <v>895</v>
      </c>
      <c r="E4" s="270">
        <v>28802986</v>
      </c>
      <c r="F4" s="270">
        <v>169692379</v>
      </c>
      <c r="G4" s="270">
        <v>28692997</v>
      </c>
      <c r="H4" s="270">
        <v>159459921</v>
      </c>
      <c r="I4" s="270">
        <v>109989</v>
      </c>
      <c r="J4" s="271">
        <v>10232458</v>
      </c>
    </row>
    <row r="5" spans="1:11">
      <c r="A5" s="268" t="s">
        <v>896</v>
      </c>
      <c r="B5" s="272" t="s">
        <v>893</v>
      </c>
      <c r="C5" s="272" t="s">
        <v>893</v>
      </c>
      <c r="D5" s="269" t="s">
        <v>897</v>
      </c>
      <c r="E5" s="270">
        <v>11631394</v>
      </c>
      <c r="F5" s="270">
        <v>105759627</v>
      </c>
      <c r="G5" s="270">
        <v>11631394</v>
      </c>
      <c r="H5" s="270">
        <v>105759627</v>
      </c>
      <c r="I5" s="270">
        <v>0</v>
      </c>
      <c r="J5" s="271">
        <v>0</v>
      </c>
    </row>
    <row r="6" spans="1:11">
      <c r="A6" s="268" t="s">
        <v>896</v>
      </c>
      <c r="B6" s="272" t="s">
        <v>898</v>
      </c>
      <c r="C6" s="272" t="s">
        <v>893</v>
      </c>
      <c r="D6" s="269" t="s">
        <v>899</v>
      </c>
      <c r="E6" s="270">
        <v>551701</v>
      </c>
      <c r="F6" s="270">
        <v>1401898</v>
      </c>
      <c r="G6" s="270">
        <v>551701</v>
      </c>
      <c r="H6" s="270">
        <v>1401898</v>
      </c>
      <c r="I6" s="270">
        <v>0</v>
      </c>
      <c r="J6" s="271">
        <v>0</v>
      </c>
    </row>
    <row r="7" spans="1:11">
      <c r="A7" s="268" t="s">
        <v>896</v>
      </c>
      <c r="B7" s="272" t="s">
        <v>898</v>
      </c>
      <c r="C7" s="272" t="s">
        <v>896</v>
      </c>
      <c r="D7" s="269" t="s">
        <v>900</v>
      </c>
      <c r="E7" s="270">
        <v>551701</v>
      </c>
      <c r="F7" s="270">
        <v>551701</v>
      </c>
      <c r="G7" s="270">
        <v>551701</v>
      </c>
      <c r="H7" s="270">
        <v>551701</v>
      </c>
      <c r="I7" s="270">
        <v>0</v>
      </c>
      <c r="J7" s="271">
        <v>0</v>
      </c>
    </row>
    <row r="8" spans="1:11">
      <c r="A8" s="268" t="s">
        <v>896</v>
      </c>
      <c r="B8" s="272" t="s">
        <v>898</v>
      </c>
      <c r="C8" s="272" t="s">
        <v>898</v>
      </c>
      <c r="D8" s="269" t="s">
        <v>901</v>
      </c>
      <c r="E8" s="270">
        <v>0</v>
      </c>
      <c r="F8" s="270">
        <v>850197</v>
      </c>
      <c r="G8" s="270">
        <v>0</v>
      </c>
      <c r="H8" s="270">
        <v>850197</v>
      </c>
      <c r="I8" s="270">
        <v>0</v>
      </c>
      <c r="J8" s="271">
        <v>0</v>
      </c>
    </row>
    <row r="9" spans="1:11">
      <c r="A9" s="268" t="s">
        <v>896</v>
      </c>
      <c r="B9" s="272" t="s">
        <v>902</v>
      </c>
      <c r="C9" s="272" t="s">
        <v>893</v>
      </c>
      <c r="D9" s="269" t="s">
        <v>903</v>
      </c>
      <c r="E9" s="270">
        <v>11646</v>
      </c>
      <c r="F9" s="270">
        <v>101990</v>
      </c>
      <c r="G9" s="270">
        <v>11646</v>
      </c>
      <c r="H9" s="270">
        <v>101990</v>
      </c>
      <c r="I9" s="270">
        <v>0</v>
      </c>
      <c r="J9" s="271">
        <v>0</v>
      </c>
    </row>
    <row r="10" spans="1:11">
      <c r="A10" s="268" t="s">
        <v>896</v>
      </c>
      <c r="B10" s="272" t="s">
        <v>902</v>
      </c>
      <c r="C10" s="272" t="s">
        <v>896</v>
      </c>
      <c r="D10" s="269" t="s">
        <v>904</v>
      </c>
      <c r="E10" s="270">
        <v>11646</v>
      </c>
      <c r="F10" s="270">
        <v>101990</v>
      </c>
      <c r="G10" s="270">
        <v>11646</v>
      </c>
      <c r="H10" s="270">
        <v>101990</v>
      </c>
      <c r="I10" s="270">
        <v>0</v>
      </c>
      <c r="J10" s="271">
        <v>0</v>
      </c>
    </row>
    <row r="11" spans="1:11">
      <c r="A11" s="268" t="s">
        <v>896</v>
      </c>
      <c r="B11" s="272" t="s">
        <v>905</v>
      </c>
      <c r="C11" s="272" t="s">
        <v>893</v>
      </c>
      <c r="D11" s="269" t="s">
        <v>906</v>
      </c>
      <c r="E11" s="270">
        <v>51312</v>
      </c>
      <c r="F11" s="270">
        <v>2930013</v>
      </c>
      <c r="G11" s="270">
        <v>51312</v>
      </c>
      <c r="H11" s="270">
        <v>2930013</v>
      </c>
      <c r="I11" s="270">
        <v>0</v>
      </c>
      <c r="J11" s="271">
        <v>0</v>
      </c>
    </row>
    <row r="12" spans="1:11">
      <c r="A12" s="268" t="s">
        <v>896</v>
      </c>
      <c r="B12" s="272" t="s">
        <v>905</v>
      </c>
      <c r="C12" s="272" t="s">
        <v>896</v>
      </c>
      <c r="D12" s="269" t="s">
        <v>907</v>
      </c>
      <c r="E12" s="270">
        <v>51312</v>
      </c>
      <c r="F12" s="270">
        <v>2930013</v>
      </c>
      <c r="G12" s="270">
        <v>51312</v>
      </c>
      <c r="H12" s="270">
        <v>2930013</v>
      </c>
      <c r="I12" s="270">
        <v>0</v>
      </c>
      <c r="J12" s="271">
        <v>0</v>
      </c>
    </row>
    <row r="13" spans="1:11">
      <c r="A13" s="268" t="s">
        <v>896</v>
      </c>
      <c r="B13" s="272" t="s">
        <v>908</v>
      </c>
      <c r="C13" s="272" t="s">
        <v>893</v>
      </c>
      <c r="D13" s="269" t="s">
        <v>909</v>
      </c>
      <c r="E13" s="270">
        <v>8291</v>
      </c>
      <c r="F13" s="270">
        <v>614836</v>
      </c>
      <c r="G13" s="270">
        <v>8291</v>
      </c>
      <c r="H13" s="270">
        <v>614836</v>
      </c>
      <c r="I13" s="270">
        <v>0</v>
      </c>
      <c r="J13" s="271">
        <v>0</v>
      </c>
    </row>
    <row r="14" spans="1:11">
      <c r="A14" s="268" t="s">
        <v>896</v>
      </c>
      <c r="B14" s="272" t="s">
        <v>908</v>
      </c>
      <c r="C14" s="272" t="s">
        <v>896</v>
      </c>
      <c r="D14" s="269" t="s">
        <v>910</v>
      </c>
      <c r="E14" s="270">
        <v>8291</v>
      </c>
      <c r="F14" s="270">
        <v>614836</v>
      </c>
      <c r="G14" s="270">
        <v>8291</v>
      </c>
      <c r="H14" s="270">
        <v>614836</v>
      </c>
      <c r="I14" s="270">
        <v>0</v>
      </c>
      <c r="J14" s="271">
        <v>0</v>
      </c>
    </row>
    <row r="15" spans="1:11">
      <c r="A15" s="268" t="s">
        <v>896</v>
      </c>
      <c r="B15" s="272" t="s">
        <v>911</v>
      </c>
      <c r="C15" s="272" t="s">
        <v>893</v>
      </c>
      <c r="D15" s="269" t="s">
        <v>912</v>
      </c>
      <c r="E15" s="270">
        <v>10444</v>
      </c>
      <c r="F15" s="270">
        <v>95951</v>
      </c>
      <c r="G15" s="270">
        <v>10444</v>
      </c>
      <c r="H15" s="270">
        <v>95951</v>
      </c>
      <c r="I15" s="270">
        <v>0</v>
      </c>
      <c r="J15" s="271">
        <v>0</v>
      </c>
    </row>
    <row r="16" spans="1:11">
      <c r="A16" s="268" t="s">
        <v>896</v>
      </c>
      <c r="B16" s="272" t="s">
        <v>911</v>
      </c>
      <c r="C16" s="272" t="s">
        <v>896</v>
      </c>
      <c r="D16" s="269" t="s">
        <v>913</v>
      </c>
      <c r="E16" s="270">
        <v>10444</v>
      </c>
      <c r="F16" s="270">
        <v>95951</v>
      </c>
      <c r="G16" s="270">
        <v>10444</v>
      </c>
      <c r="H16" s="270">
        <v>95951</v>
      </c>
      <c r="I16" s="270">
        <v>0</v>
      </c>
      <c r="J16" s="271">
        <v>0</v>
      </c>
    </row>
    <row r="17" spans="1:10">
      <c r="A17" s="268" t="s">
        <v>896</v>
      </c>
      <c r="B17" s="272" t="s">
        <v>914</v>
      </c>
      <c r="C17" s="272" t="s">
        <v>893</v>
      </c>
      <c r="D17" s="269" t="s">
        <v>915</v>
      </c>
      <c r="E17" s="270">
        <v>10998000</v>
      </c>
      <c r="F17" s="270">
        <v>100614939</v>
      </c>
      <c r="G17" s="270">
        <v>10998000</v>
      </c>
      <c r="H17" s="270">
        <v>100614939</v>
      </c>
      <c r="I17" s="270">
        <v>0</v>
      </c>
      <c r="J17" s="271">
        <v>0</v>
      </c>
    </row>
    <row r="18" spans="1:10">
      <c r="A18" s="268" t="s">
        <v>896</v>
      </c>
      <c r="B18" s="272" t="s">
        <v>914</v>
      </c>
      <c r="C18" s="272" t="s">
        <v>896</v>
      </c>
      <c r="D18" s="269" t="s">
        <v>916</v>
      </c>
      <c r="E18" s="270">
        <v>10998000</v>
      </c>
      <c r="F18" s="270">
        <v>100614939</v>
      </c>
      <c r="G18" s="270">
        <v>10998000</v>
      </c>
      <c r="H18" s="270">
        <v>100614939</v>
      </c>
      <c r="I18" s="270">
        <v>0</v>
      </c>
      <c r="J18" s="271">
        <v>0</v>
      </c>
    </row>
    <row r="19" spans="1:10">
      <c r="A19" s="268" t="s">
        <v>917</v>
      </c>
      <c r="B19" s="272" t="s">
        <v>893</v>
      </c>
      <c r="C19" s="272" t="s">
        <v>893</v>
      </c>
      <c r="D19" s="269" t="s">
        <v>918</v>
      </c>
      <c r="E19" s="270">
        <v>17771</v>
      </c>
      <c r="F19" s="270">
        <v>179192</v>
      </c>
      <c r="G19" s="270">
        <v>17771</v>
      </c>
      <c r="H19" s="270">
        <v>179192</v>
      </c>
      <c r="I19" s="270">
        <v>0</v>
      </c>
      <c r="J19" s="271">
        <v>0</v>
      </c>
    </row>
    <row r="20" spans="1:10">
      <c r="A20" s="268" t="s">
        <v>917</v>
      </c>
      <c r="B20" s="272" t="s">
        <v>896</v>
      </c>
      <c r="C20" s="272" t="s">
        <v>893</v>
      </c>
      <c r="D20" s="269" t="s">
        <v>919</v>
      </c>
      <c r="E20" s="270">
        <v>17771</v>
      </c>
      <c r="F20" s="270">
        <v>179192</v>
      </c>
      <c r="G20" s="270">
        <v>17771</v>
      </c>
      <c r="H20" s="270">
        <v>179192</v>
      </c>
      <c r="I20" s="270">
        <v>0</v>
      </c>
      <c r="J20" s="271">
        <v>0</v>
      </c>
    </row>
    <row r="21" spans="1:10">
      <c r="A21" s="268" t="s">
        <v>917</v>
      </c>
      <c r="B21" s="272" t="s">
        <v>896</v>
      </c>
      <c r="C21" s="272" t="s">
        <v>896</v>
      </c>
      <c r="D21" s="269" t="s">
        <v>920</v>
      </c>
      <c r="E21" s="270">
        <v>17771</v>
      </c>
      <c r="F21" s="270">
        <v>179192</v>
      </c>
      <c r="G21" s="270">
        <v>17771</v>
      </c>
      <c r="H21" s="270">
        <v>179192</v>
      </c>
      <c r="I21" s="270">
        <v>0</v>
      </c>
      <c r="J21" s="271">
        <v>0</v>
      </c>
    </row>
    <row r="22" spans="1:10">
      <c r="A22" s="268" t="s">
        <v>921</v>
      </c>
      <c r="B22" s="272" t="s">
        <v>893</v>
      </c>
      <c r="C22" s="272" t="s">
        <v>893</v>
      </c>
      <c r="D22" s="269" t="s">
        <v>922</v>
      </c>
      <c r="E22" s="270">
        <v>728643</v>
      </c>
      <c r="F22" s="270">
        <v>5341634</v>
      </c>
      <c r="G22" s="270">
        <v>728643</v>
      </c>
      <c r="H22" s="270">
        <v>5341634</v>
      </c>
      <c r="I22" s="270">
        <v>0</v>
      </c>
      <c r="J22" s="271">
        <v>0</v>
      </c>
    </row>
    <row r="23" spans="1:10">
      <c r="A23" s="268" t="s">
        <v>921</v>
      </c>
      <c r="B23" s="272" t="s">
        <v>896</v>
      </c>
      <c r="C23" s="272" t="s">
        <v>893</v>
      </c>
      <c r="D23" s="269" t="s">
        <v>923</v>
      </c>
      <c r="E23" s="270">
        <v>12200</v>
      </c>
      <c r="F23" s="270">
        <v>62300</v>
      </c>
      <c r="G23" s="270">
        <v>12200</v>
      </c>
      <c r="H23" s="270">
        <v>62300</v>
      </c>
      <c r="I23" s="270">
        <v>0</v>
      </c>
      <c r="J23" s="271">
        <v>0</v>
      </c>
    </row>
    <row r="24" spans="1:10">
      <c r="A24" s="268" t="s">
        <v>921</v>
      </c>
      <c r="B24" s="272" t="s">
        <v>896</v>
      </c>
      <c r="C24" s="272" t="s">
        <v>898</v>
      </c>
      <c r="D24" s="269" t="s">
        <v>924</v>
      </c>
      <c r="E24" s="270">
        <v>12200</v>
      </c>
      <c r="F24" s="270">
        <v>62300</v>
      </c>
      <c r="G24" s="270">
        <v>12200</v>
      </c>
      <c r="H24" s="270">
        <v>62300</v>
      </c>
      <c r="I24" s="270">
        <v>0</v>
      </c>
      <c r="J24" s="271">
        <v>0</v>
      </c>
    </row>
    <row r="25" spans="1:10">
      <c r="A25" s="268" t="s">
        <v>921</v>
      </c>
      <c r="B25" s="272" t="s">
        <v>925</v>
      </c>
      <c r="C25" s="272" t="s">
        <v>893</v>
      </c>
      <c r="D25" s="269" t="s">
        <v>926</v>
      </c>
      <c r="E25" s="270">
        <v>716443</v>
      </c>
      <c r="F25" s="270">
        <v>5279334</v>
      </c>
      <c r="G25" s="270">
        <v>716443</v>
      </c>
      <c r="H25" s="270">
        <v>5279334</v>
      </c>
      <c r="I25" s="270">
        <v>0</v>
      </c>
      <c r="J25" s="271">
        <v>0</v>
      </c>
    </row>
    <row r="26" spans="1:10">
      <c r="A26" s="268" t="s">
        <v>921</v>
      </c>
      <c r="B26" s="272" t="s">
        <v>925</v>
      </c>
      <c r="C26" s="272" t="s">
        <v>925</v>
      </c>
      <c r="D26" s="269" t="s">
        <v>927</v>
      </c>
      <c r="E26" s="270">
        <v>2200</v>
      </c>
      <c r="F26" s="270">
        <v>57000</v>
      </c>
      <c r="G26" s="270">
        <v>2200</v>
      </c>
      <c r="H26" s="270">
        <v>57000</v>
      </c>
      <c r="I26" s="270">
        <v>0</v>
      </c>
      <c r="J26" s="271">
        <v>0</v>
      </c>
    </row>
    <row r="27" spans="1:10">
      <c r="A27" s="268" t="s">
        <v>921</v>
      </c>
      <c r="B27" s="272" t="s">
        <v>925</v>
      </c>
      <c r="C27" s="272" t="s">
        <v>928</v>
      </c>
      <c r="D27" s="269" t="s">
        <v>929</v>
      </c>
      <c r="E27" s="270">
        <v>710003</v>
      </c>
      <c r="F27" s="270">
        <v>4983289</v>
      </c>
      <c r="G27" s="270">
        <v>710003</v>
      </c>
      <c r="H27" s="270">
        <v>4983289</v>
      </c>
      <c r="I27" s="270">
        <v>0</v>
      </c>
      <c r="J27" s="271">
        <v>0</v>
      </c>
    </row>
    <row r="28" spans="1:10">
      <c r="A28" s="268" t="s">
        <v>921</v>
      </c>
      <c r="B28" s="272" t="s">
        <v>925</v>
      </c>
      <c r="C28" s="272" t="s">
        <v>930</v>
      </c>
      <c r="D28" s="269" t="s">
        <v>931</v>
      </c>
      <c r="E28" s="270">
        <v>4240</v>
      </c>
      <c r="F28" s="270">
        <v>239045</v>
      </c>
      <c r="G28" s="270">
        <v>4240</v>
      </c>
      <c r="H28" s="270">
        <v>239045</v>
      </c>
      <c r="I28" s="270">
        <v>0</v>
      </c>
      <c r="J28" s="271">
        <v>0</v>
      </c>
    </row>
    <row r="29" spans="1:10">
      <c r="A29" s="268" t="s">
        <v>932</v>
      </c>
      <c r="B29" s="272" t="s">
        <v>893</v>
      </c>
      <c r="C29" s="272" t="s">
        <v>893</v>
      </c>
      <c r="D29" s="269" t="s">
        <v>933</v>
      </c>
      <c r="E29" s="270">
        <v>55600</v>
      </c>
      <c r="F29" s="270">
        <v>854844</v>
      </c>
      <c r="G29" s="270">
        <v>55600</v>
      </c>
      <c r="H29" s="270">
        <v>854844</v>
      </c>
      <c r="I29" s="270">
        <v>0</v>
      </c>
      <c r="J29" s="271">
        <v>0</v>
      </c>
    </row>
    <row r="30" spans="1:10">
      <c r="A30" s="268" t="s">
        <v>932</v>
      </c>
      <c r="B30" s="272" t="s">
        <v>896</v>
      </c>
      <c r="C30" s="272" t="s">
        <v>893</v>
      </c>
      <c r="D30" s="269" t="s">
        <v>934</v>
      </c>
      <c r="E30" s="270">
        <v>55600</v>
      </c>
      <c r="F30" s="270">
        <v>805283</v>
      </c>
      <c r="G30" s="270">
        <v>55600</v>
      </c>
      <c r="H30" s="270">
        <v>805283</v>
      </c>
      <c r="I30" s="270">
        <v>0</v>
      </c>
      <c r="J30" s="271">
        <v>0</v>
      </c>
    </row>
    <row r="31" spans="1:10">
      <c r="A31" s="268" t="s">
        <v>932</v>
      </c>
      <c r="B31" s="272" t="s">
        <v>896</v>
      </c>
      <c r="C31" s="272" t="s">
        <v>896</v>
      </c>
      <c r="D31" s="269" t="s">
        <v>935</v>
      </c>
      <c r="E31" s="270">
        <v>27840</v>
      </c>
      <c r="F31" s="270">
        <v>129291</v>
      </c>
      <c r="G31" s="270">
        <v>27840</v>
      </c>
      <c r="H31" s="270">
        <v>129291</v>
      </c>
      <c r="I31" s="270">
        <v>0</v>
      </c>
      <c r="J31" s="271">
        <v>0</v>
      </c>
    </row>
    <row r="32" spans="1:10">
      <c r="A32" s="268" t="s">
        <v>932</v>
      </c>
      <c r="B32" s="272" t="s">
        <v>896</v>
      </c>
      <c r="C32" s="272" t="s">
        <v>898</v>
      </c>
      <c r="D32" s="269" t="s">
        <v>936</v>
      </c>
      <c r="E32" s="270">
        <v>0</v>
      </c>
      <c r="F32" s="270">
        <v>3472</v>
      </c>
      <c r="G32" s="270">
        <v>0</v>
      </c>
      <c r="H32" s="270">
        <v>3472</v>
      </c>
      <c r="I32" s="270">
        <v>0</v>
      </c>
      <c r="J32" s="271">
        <v>0</v>
      </c>
    </row>
    <row r="33" spans="1:10">
      <c r="A33" s="268" t="s">
        <v>932</v>
      </c>
      <c r="B33" s="272" t="s">
        <v>896</v>
      </c>
      <c r="C33" s="272" t="s">
        <v>925</v>
      </c>
      <c r="D33" s="269" t="s">
        <v>937</v>
      </c>
      <c r="E33" s="270">
        <v>27760</v>
      </c>
      <c r="F33" s="270">
        <v>672520</v>
      </c>
      <c r="G33" s="270">
        <v>27760</v>
      </c>
      <c r="H33" s="270">
        <v>672520</v>
      </c>
      <c r="I33" s="270">
        <v>0</v>
      </c>
      <c r="J33" s="271">
        <v>0</v>
      </c>
    </row>
    <row r="34" spans="1:10">
      <c r="A34" s="268" t="s">
        <v>932</v>
      </c>
      <c r="B34" s="272" t="s">
        <v>921</v>
      </c>
      <c r="C34" s="272" t="s">
        <v>893</v>
      </c>
      <c r="D34" s="269" t="s">
        <v>938</v>
      </c>
      <c r="E34" s="270">
        <v>0</v>
      </c>
      <c r="F34" s="270">
        <v>49561</v>
      </c>
      <c r="G34" s="270">
        <v>0</v>
      </c>
      <c r="H34" s="270">
        <v>49561</v>
      </c>
      <c r="I34" s="270">
        <v>0</v>
      </c>
      <c r="J34" s="271">
        <v>0</v>
      </c>
    </row>
    <row r="35" spans="1:10">
      <c r="A35" s="268" t="s">
        <v>932</v>
      </c>
      <c r="B35" s="272" t="s">
        <v>921</v>
      </c>
      <c r="C35" s="272" t="s">
        <v>896</v>
      </c>
      <c r="D35" s="269" t="s">
        <v>939</v>
      </c>
      <c r="E35" s="270">
        <v>0</v>
      </c>
      <c r="F35" s="270">
        <v>49561</v>
      </c>
      <c r="G35" s="270">
        <v>0</v>
      </c>
      <c r="H35" s="270">
        <v>49561</v>
      </c>
      <c r="I35" s="270">
        <v>0</v>
      </c>
      <c r="J35" s="271">
        <v>0</v>
      </c>
    </row>
    <row r="36" spans="1:10">
      <c r="A36" s="268" t="s">
        <v>940</v>
      </c>
      <c r="B36" s="272" t="s">
        <v>893</v>
      </c>
      <c r="C36" s="272" t="s">
        <v>893</v>
      </c>
      <c r="D36" s="269" t="s">
        <v>941</v>
      </c>
      <c r="E36" s="270">
        <v>15827049</v>
      </c>
      <c r="F36" s="270">
        <v>56361799</v>
      </c>
      <c r="G36" s="270">
        <v>15717060</v>
      </c>
      <c r="H36" s="270">
        <v>46129341</v>
      </c>
      <c r="I36" s="270">
        <v>109989</v>
      </c>
      <c r="J36" s="271">
        <v>10232458</v>
      </c>
    </row>
    <row r="37" spans="1:10">
      <c r="A37" s="268" t="s">
        <v>940</v>
      </c>
      <c r="B37" s="272" t="s">
        <v>896</v>
      </c>
      <c r="C37" s="272" t="s">
        <v>893</v>
      </c>
      <c r="D37" s="269" t="s">
        <v>942</v>
      </c>
      <c r="E37" s="270">
        <v>15827049</v>
      </c>
      <c r="F37" s="270">
        <v>56361799</v>
      </c>
      <c r="G37" s="270">
        <v>15717060</v>
      </c>
      <c r="H37" s="270">
        <v>46129341</v>
      </c>
      <c r="I37" s="270">
        <v>109989</v>
      </c>
      <c r="J37" s="271">
        <v>10232458</v>
      </c>
    </row>
    <row r="38" spans="1:10">
      <c r="A38" s="268" t="s">
        <v>940</v>
      </c>
      <c r="B38" s="272" t="s">
        <v>896</v>
      </c>
      <c r="C38" s="272" t="s">
        <v>896</v>
      </c>
      <c r="D38" s="269" t="s">
        <v>943</v>
      </c>
      <c r="E38" s="270">
        <v>0</v>
      </c>
      <c r="F38" s="270">
        <v>2845178</v>
      </c>
      <c r="G38" s="270">
        <v>0</v>
      </c>
      <c r="H38" s="270">
        <v>2845178</v>
      </c>
      <c r="I38" s="270">
        <v>0</v>
      </c>
      <c r="J38" s="271">
        <v>0</v>
      </c>
    </row>
    <row r="39" spans="1:10">
      <c r="A39" s="268" t="s">
        <v>940</v>
      </c>
      <c r="B39" s="272" t="s">
        <v>896</v>
      </c>
      <c r="C39" s="272" t="s">
        <v>898</v>
      </c>
      <c r="D39" s="269" t="s">
        <v>944</v>
      </c>
      <c r="E39" s="270">
        <v>15827049</v>
      </c>
      <c r="F39" s="270">
        <v>53516621</v>
      </c>
      <c r="G39" s="270">
        <v>15717060</v>
      </c>
      <c r="H39" s="270">
        <v>43284163</v>
      </c>
      <c r="I39" s="270">
        <v>109989</v>
      </c>
      <c r="J39" s="271">
        <v>10232458</v>
      </c>
    </row>
    <row r="40" spans="1:10">
      <c r="A40" s="268" t="s">
        <v>945</v>
      </c>
      <c r="B40" s="272" t="s">
        <v>893</v>
      </c>
      <c r="C40" s="272" t="s">
        <v>893</v>
      </c>
      <c r="D40" s="269" t="s">
        <v>946</v>
      </c>
      <c r="E40" s="270">
        <v>0</v>
      </c>
      <c r="F40" s="270">
        <v>27000</v>
      </c>
      <c r="G40" s="270">
        <v>0</v>
      </c>
      <c r="H40" s="270">
        <v>27000</v>
      </c>
      <c r="I40" s="270">
        <v>0</v>
      </c>
      <c r="J40" s="271">
        <v>0</v>
      </c>
    </row>
    <row r="41" spans="1:10">
      <c r="A41" s="268" t="s">
        <v>945</v>
      </c>
      <c r="B41" s="272" t="s">
        <v>896</v>
      </c>
      <c r="C41" s="272" t="s">
        <v>893</v>
      </c>
      <c r="D41" s="269" t="s">
        <v>947</v>
      </c>
      <c r="E41" s="270">
        <v>0</v>
      </c>
      <c r="F41" s="270">
        <v>27000</v>
      </c>
      <c r="G41" s="270">
        <v>0</v>
      </c>
      <c r="H41" s="270">
        <v>27000</v>
      </c>
      <c r="I41" s="270">
        <v>0</v>
      </c>
      <c r="J41" s="271">
        <v>0</v>
      </c>
    </row>
    <row r="42" spans="1:10">
      <c r="A42" s="268" t="s">
        <v>945</v>
      </c>
      <c r="B42" s="272" t="s">
        <v>896</v>
      </c>
      <c r="C42" s="272" t="s">
        <v>896</v>
      </c>
      <c r="D42" s="269" t="s">
        <v>948</v>
      </c>
      <c r="E42" s="270">
        <v>0</v>
      </c>
      <c r="F42" s="270">
        <v>27000</v>
      </c>
      <c r="G42" s="270">
        <v>0</v>
      </c>
      <c r="H42" s="270">
        <v>27000</v>
      </c>
      <c r="I42" s="270">
        <v>0</v>
      </c>
      <c r="J42" s="271">
        <v>0</v>
      </c>
    </row>
    <row r="43" spans="1:10">
      <c r="A43" s="268" t="s">
        <v>949</v>
      </c>
      <c r="B43" s="272" t="s">
        <v>893</v>
      </c>
      <c r="C43" s="272" t="s">
        <v>893</v>
      </c>
      <c r="D43" s="269" t="s">
        <v>950</v>
      </c>
      <c r="E43" s="270">
        <v>542529</v>
      </c>
      <c r="F43" s="270">
        <v>1168283</v>
      </c>
      <c r="G43" s="270">
        <v>542529</v>
      </c>
      <c r="H43" s="270">
        <v>1168283</v>
      </c>
      <c r="I43" s="270">
        <v>0</v>
      </c>
      <c r="J43" s="271">
        <v>0</v>
      </c>
    </row>
    <row r="44" spans="1:10">
      <c r="A44" s="268" t="s">
        <v>949</v>
      </c>
      <c r="B44" s="272" t="s">
        <v>896</v>
      </c>
      <c r="C44" s="272" t="s">
        <v>893</v>
      </c>
      <c r="D44" s="269" t="s">
        <v>951</v>
      </c>
      <c r="E44" s="270">
        <v>0</v>
      </c>
      <c r="F44" s="270">
        <v>0</v>
      </c>
      <c r="G44" s="270">
        <v>0</v>
      </c>
      <c r="H44" s="270">
        <v>0</v>
      </c>
      <c r="I44" s="270">
        <v>0</v>
      </c>
      <c r="J44" s="271">
        <v>0</v>
      </c>
    </row>
    <row r="45" spans="1:10">
      <c r="A45" s="268" t="s">
        <v>949</v>
      </c>
      <c r="B45" s="272" t="s">
        <v>896</v>
      </c>
      <c r="C45" s="272" t="s">
        <v>896</v>
      </c>
      <c r="D45" s="269" t="s">
        <v>952</v>
      </c>
      <c r="E45" s="270">
        <v>0</v>
      </c>
      <c r="F45" s="270">
        <v>0</v>
      </c>
      <c r="G45" s="270">
        <v>0</v>
      </c>
      <c r="H45" s="270">
        <v>0</v>
      </c>
      <c r="I45" s="270">
        <v>0</v>
      </c>
      <c r="J45" s="271">
        <v>0</v>
      </c>
    </row>
    <row r="46" spans="1:10">
      <c r="A46" s="268" t="s">
        <v>949</v>
      </c>
      <c r="B46" s="272" t="s">
        <v>898</v>
      </c>
      <c r="C46" s="272" t="s">
        <v>893</v>
      </c>
      <c r="D46" s="269" t="s">
        <v>953</v>
      </c>
      <c r="E46" s="270">
        <v>542529</v>
      </c>
      <c r="F46" s="270">
        <v>1168283</v>
      </c>
      <c r="G46" s="270">
        <v>542529</v>
      </c>
      <c r="H46" s="270">
        <v>1168283</v>
      </c>
      <c r="I46" s="270">
        <v>0</v>
      </c>
      <c r="J46" s="271">
        <v>0</v>
      </c>
    </row>
    <row r="47" spans="1:10">
      <c r="A47" s="268" t="s">
        <v>949</v>
      </c>
      <c r="B47" s="272" t="s">
        <v>898</v>
      </c>
      <c r="C47" s="272" t="s">
        <v>917</v>
      </c>
      <c r="D47" s="269" t="s">
        <v>954</v>
      </c>
      <c r="E47" s="270">
        <v>523497</v>
      </c>
      <c r="F47" s="270">
        <v>644337</v>
      </c>
      <c r="G47" s="270">
        <v>523497</v>
      </c>
      <c r="H47" s="270">
        <v>644337</v>
      </c>
      <c r="I47" s="270">
        <v>0</v>
      </c>
      <c r="J47" s="271">
        <v>0</v>
      </c>
    </row>
    <row r="48" spans="1:10">
      <c r="A48" s="268" t="s">
        <v>949</v>
      </c>
      <c r="B48" s="272" t="s">
        <v>898</v>
      </c>
      <c r="C48" s="272" t="s">
        <v>945</v>
      </c>
      <c r="D48" s="269" t="s">
        <v>955</v>
      </c>
      <c r="E48" s="270">
        <v>19032</v>
      </c>
      <c r="F48" s="270">
        <v>523946</v>
      </c>
      <c r="G48" s="270">
        <v>19032</v>
      </c>
      <c r="H48" s="270">
        <v>523946</v>
      </c>
      <c r="I48" s="270">
        <v>0</v>
      </c>
      <c r="J48" s="271">
        <v>0</v>
      </c>
    </row>
    <row r="49" spans="1:10">
      <c r="A49" s="268" t="s">
        <v>893</v>
      </c>
      <c r="B49" s="272" t="s">
        <v>893</v>
      </c>
      <c r="C49" s="272" t="s">
        <v>893</v>
      </c>
      <c r="D49" s="269" t="s">
        <v>956</v>
      </c>
      <c r="E49" s="270">
        <v>0</v>
      </c>
      <c r="F49" s="270">
        <v>0</v>
      </c>
      <c r="G49" s="270">
        <v>0</v>
      </c>
      <c r="H49" s="270">
        <v>0</v>
      </c>
      <c r="I49" s="270">
        <v>0</v>
      </c>
      <c r="J49" s="271">
        <v>0</v>
      </c>
    </row>
    <row r="50" spans="1:10">
      <c r="A50" s="268" t="s">
        <v>893</v>
      </c>
      <c r="B50" s="272" t="s">
        <v>893</v>
      </c>
      <c r="C50" s="272" t="s">
        <v>893</v>
      </c>
      <c r="D50" s="269" t="s">
        <v>957</v>
      </c>
      <c r="E50" s="270">
        <v>0</v>
      </c>
      <c r="F50" s="270">
        <v>-100445</v>
      </c>
      <c r="G50" s="270">
        <v>0</v>
      </c>
      <c r="H50" s="270">
        <v>-100445</v>
      </c>
      <c r="I50" s="270">
        <v>0</v>
      </c>
      <c r="J50" s="271">
        <v>0</v>
      </c>
    </row>
    <row r="51" spans="1:10">
      <c r="A51" s="268" t="s">
        <v>893</v>
      </c>
      <c r="B51" s="272" t="s">
        <v>893</v>
      </c>
      <c r="C51" s="272" t="s">
        <v>893</v>
      </c>
      <c r="D51" s="269" t="s">
        <v>958</v>
      </c>
      <c r="E51" s="270">
        <v>0</v>
      </c>
      <c r="F51" s="270">
        <v>-100445</v>
      </c>
      <c r="G51" s="270">
        <v>0</v>
      </c>
      <c r="H51" s="270">
        <v>-100445</v>
      </c>
      <c r="I51" s="270">
        <v>0</v>
      </c>
      <c r="J51" s="271">
        <v>0</v>
      </c>
    </row>
    <row r="52" spans="1:10">
      <c r="A52" s="268" t="s">
        <v>893</v>
      </c>
      <c r="B52" s="272" t="s">
        <v>893</v>
      </c>
      <c r="C52" s="272" t="s">
        <v>893</v>
      </c>
      <c r="D52" s="269" t="s">
        <v>959</v>
      </c>
      <c r="E52" s="270">
        <v>28802986</v>
      </c>
      <c r="F52" s="270">
        <v>169591934</v>
      </c>
      <c r="G52" s="270" t="s">
        <v>893</v>
      </c>
      <c r="H52" s="270" t="s">
        <v>893</v>
      </c>
      <c r="I52" s="270" t="s">
        <v>893</v>
      </c>
      <c r="J52" s="271" t="s">
        <v>893</v>
      </c>
    </row>
  </sheetData>
  <mergeCells count="4">
    <mergeCell ref="A1:D1"/>
    <mergeCell ref="E1:F1"/>
    <mergeCell ref="G1:H1"/>
    <mergeCell ref="I1:J1"/>
  </mergeCells>
  <phoneticPr fontId="44" type="noConversion"/>
  <hyperlinks>
    <hyperlink ref="K1" location="預告統計資料發布時間表!A1" display="回發布時間表" xr:uid="{B4F37EAE-2977-4230-9DD1-D0E9358F6442}"/>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&amp;"標楷體,標準"中華民國113年07月(113年度)&amp;L&amp;R&amp;"標楷體,標準"&amp;10第&amp;P頁/共&amp;N頁&amp;"新細明體,標準"&amp;12
&amp;"標楷體,標準"編制機關:太麻里鄉公所
表    號:&amp;10 </oddHeader>
    <oddFooter>&amp;C&amp;L&amp;R&amp;"標楷體,標準"&amp;9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F485E-2535-4D22-B6B1-9E249BC86F4D}">
  <dimension ref="A1:K88"/>
  <sheetViews>
    <sheetView view="pageLayout" zoomScaleNormal="100" workbookViewId="0">
      <selection activeCell="K1" sqref="K1"/>
    </sheetView>
  </sheetViews>
  <sheetFormatPr defaultRowHeight="16.5"/>
  <cols>
    <col min="1" max="1" width="4.75" style="268" customWidth="1"/>
    <col min="2" max="3" width="6.25" style="272" customWidth="1"/>
    <col min="4" max="4" width="31.875" style="269" customWidth="1"/>
    <col min="5" max="5" width="15.625" style="270" customWidth="1"/>
    <col min="6" max="6" width="14.375" style="270" customWidth="1"/>
    <col min="7" max="7" width="13.75" style="270" customWidth="1"/>
    <col min="8" max="8" width="13" style="270" customWidth="1"/>
    <col min="9" max="9" width="14.125" style="270" customWidth="1"/>
    <col min="10" max="10" width="15.875" style="271" customWidth="1"/>
    <col min="11" max="256" width="9" style="273"/>
    <col min="257" max="257" width="4.75" style="273" customWidth="1"/>
    <col min="258" max="259" width="6.25" style="273" customWidth="1"/>
    <col min="260" max="260" width="31.875" style="273" customWidth="1"/>
    <col min="261" max="261" width="15.625" style="273" customWidth="1"/>
    <col min="262" max="262" width="14.375" style="273" customWidth="1"/>
    <col min="263" max="263" width="13.75" style="273" customWidth="1"/>
    <col min="264" max="264" width="13" style="273" customWidth="1"/>
    <col min="265" max="265" width="14.125" style="273" customWidth="1"/>
    <col min="266" max="266" width="15.875" style="273" customWidth="1"/>
    <col min="267" max="512" width="9" style="273"/>
    <col min="513" max="513" width="4.75" style="273" customWidth="1"/>
    <col min="514" max="515" width="6.25" style="273" customWidth="1"/>
    <col min="516" max="516" width="31.875" style="273" customWidth="1"/>
    <col min="517" max="517" width="15.625" style="273" customWidth="1"/>
    <col min="518" max="518" width="14.375" style="273" customWidth="1"/>
    <col min="519" max="519" width="13.75" style="273" customWidth="1"/>
    <col min="520" max="520" width="13" style="273" customWidth="1"/>
    <col min="521" max="521" width="14.125" style="273" customWidth="1"/>
    <col min="522" max="522" width="15.875" style="273" customWidth="1"/>
    <col min="523" max="768" width="9" style="273"/>
    <col min="769" max="769" width="4.75" style="273" customWidth="1"/>
    <col min="770" max="771" width="6.25" style="273" customWidth="1"/>
    <col min="772" max="772" width="31.875" style="273" customWidth="1"/>
    <col min="773" max="773" width="15.625" style="273" customWidth="1"/>
    <col min="774" max="774" width="14.375" style="273" customWidth="1"/>
    <col min="775" max="775" width="13.75" style="273" customWidth="1"/>
    <col min="776" max="776" width="13" style="273" customWidth="1"/>
    <col min="777" max="777" width="14.125" style="273" customWidth="1"/>
    <col min="778" max="778" width="15.875" style="273" customWidth="1"/>
    <col min="779" max="1024" width="9" style="273"/>
    <col min="1025" max="1025" width="4.75" style="273" customWidth="1"/>
    <col min="1026" max="1027" width="6.25" style="273" customWidth="1"/>
    <col min="1028" max="1028" width="31.875" style="273" customWidth="1"/>
    <col min="1029" max="1029" width="15.625" style="273" customWidth="1"/>
    <col min="1030" max="1030" width="14.375" style="273" customWidth="1"/>
    <col min="1031" max="1031" width="13.75" style="273" customWidth="1"/>
    <col min="1032" max="1032" width="13" style="273" customWidth="1"/>
    <col min="1033" max="1033" width="14.125" style="273" customWidth="1"/>
    <col min="1034" max="1034" width="15.875" style="273" customWidth="1"/>
    <col min="1035" max="1280" width="9" style="273"/>
    <col min="1281" max="1281" width="4.75" style="273" customWidth="1"/>
    <col min="1282" max="1283" width="6.25" style="273" customWidth="1"/>
    <col min="1284" max="1284" width="31.875" style="273" customWidth="1"/>
    <col min="1285" max="1285" width="15.625" style="273" customWidth="1"/>
    <col min="1286" max="1286" width="14.375" style="273" customWidth="1"/>
    <col min="1287" max="1287" width="13.75" style="273" customWidth="1"/>
    <col min="1288" max="1288" width="13" style="273" customWidth="1"/>
    <col min="1289" max="1289" width="14.125" style="273" customWidth="1"/>
    <col min="1290" max="1290" width="15.875" style="273" customWidth="1"/>
    <col min="1291" max="1536" width="9" style="273"/>
    <col min="1537" max="1537" width="4.75" style="273" customWidth="1"/>
    <col min="1538" max="1539" width="6.25" style="273" customWidth="1"/>
    <col min="1540" max="1540" width="31.875" style="273" customWidth="1"/>
    <col min="1541" max="1541" width="15.625" style="273" customWidth="1"/>
    <col min="1542" max="1542" width="14.375" style="273" customWidth="1"/>
    <col min="1543" max="1543" width="13.75" style="273" customWidth="1"/>
    <col min="1544" max="1544" width="13" style="273" customWidth="1"/>
    <col min="1545" max="1545" width="14.125" style="273" customWidth="1"/>
    <col min="1546" max="1546" width="15.875" style="273" customWidth="1"/>
    <col min="1547" max="1792" width="9" style="273"/>
    <col min="1793" max="1793" width="4.75" style="273" customWidth="1"/>
    <col min="1794" max="1795" width="6.25" style="273" customWidth="1"/>
    <col min="1796" max="1796" width="31.875" style="273" customWidth="1"/>
    <col min="1797" max="1797" width="15.625" style="273" customWidth="1"/>
    <col min="1798" max="1798" width="14.375" style="273" customWidth="1"/>
    <col min="1799" max="1799" width="13.75" style="273" customWidth="1"/>
    <col min="1800" max="1800" width="13" style="273" customWidth="1"/>
    <col min="1801" max="1801" width="14.125" style="273" customWidth="1"/>
    <col min="1802" max="1802" width="15.875" style="273" customWidth="1"/>
    <col min="1803" max="2048" width="9" style="273"/>
    <col min="2049" max="2049" width="4.75" style="273" customWidth="1"/>
    <col min="2050" max="2051" width="6.25" style="273" customWidth="1"/>
    <col min="2052" max="2052" width="31.875" style="273" customWidth="1"/>
    <col min="2053" max="2053" width="15.625" style="273" customWidth="1"/>
    <col min="2054" max="2054" width="14.375" style="273" customWidth="1"/>
    <col min="2055" max="2055" width="13.75" style="273" customWidth="1"/>
    <col min="2056" max="2056" width="13" style="273" customWidth="1"/>
    <col min="2057" max="2057" width="14.125" style="273" customWidth="1"/>
    <col min="2058" max="2058" width="15.875" style="273" customWidth="1"/>
    <col min="2059" max="2304" width="9" style="273"/>
    <col min="2305" max="2305" width="4.75" style="273" customWidth="1"/>
    <col min="2306" max="2307" width="6.25" style="273" customWidth="1"/>
    <col min="2308" max="2308" width="31.875" style="273" customWidth="1"/>
    <col min="2309" max="2309" width="15.625" style="273" customWidth="1"/>
    <col min="2310" max="2310" width="14.375" style="273" customWidth="1"/>
    <col min="2311" max="2311" width="13.75" style="273" customWidth="1"/>
    <col min="2312" max="2312" width="13" style="273" customWidth="1"/>
    <col min="2313" max="2313" width="14.125" style="273" customWidth="1"/>
    <col min="2314" max="2314" width="15.875" style="273" customWidth="1"/>
    <col min="2315" max="2560" width="9" style="273"/>
    <col min="2561" max="2561" width="4.75" style="273" customWidth="1"/>
    <col min="2562" max="2563" width="6.25" style="273" customWidth="1"/>
    <col min="2564" max="2564" width="31.875" style="273" customWidth="1"/>
    <col min="2565" max="2565" width="15.625" style="273" customWidth="1"/>
    <col min="2566" max="2566" width="14.375" style="273" customWidth="1"/>
    <col min="2567" max="2567" width="13.75" style="273" customWidth="1"/>
    <col min="2568" max="2568" width="13" style="273" customWidth="1"/>
    <col min="2569" max="2569" width="14.125" style="273" customWidth="1"/>
    <col min="2570" max="2570" width="15.875" style="273" customWidth="1"/>
    <col min="2571" max="2816" width="9" style="273"/>
    <col min="2817" max="2817" width="4.75" style="273" customWidth="1"/>
    <col min="2818" max="2819" width="6.25" style="273" customWidth="1"/>
    <col min="2820" max="2820" width="31.875" style="273" customWidth="1"/>
    <col min="2821" max="2821" width="15.625" style="273" customWidth="1"/>
    <col min="2822" max="2822" width="14.375" style="273" customWidth="1"/>
    <col min="2823" max="2823" width="13.75" style="273" customWidth="1"/>
    <col min="2824" max="2824" width="13" style="273" customWidth="1"/>
    <col min="2825" max="2825" width="14.125" style="273" customWidth="1"/>
    <col min="2826" max="2826" width="15.875" style="273" customWidth="1"/>
    <col min="2827" max="3072" width="9" style="273"/>
    <col min="3073" max="3073" width="4.75" style="273" customWidth="1"/>
    <col min="3074" max="3075" width="6.25" style="273" customWidth="1"/>
    <col min="3076" max="3076" width="31.875" style="273" customWidth="1"/>
    <col min="3077" max="3077" width="15.625" style="273" customWidth="1"/>
    <col min="3078" max="3078" width="14.375" style="273" customWidth="1"/>
    <col min="3079" max="3079" width="13.75" style="273" customWidth="1"/>
    <col min="3080" max="3080" width="13" style="273" customWidth="1"/>
    <col min="3081" max="3081" width="14.125" style="273" customWidth="1"/>
    <col min="3082" max="3082" width="15.875" style="273" customWidth="1"/>
    <col min="3083" max="3328" width="9" style="273"/>
    <col min="3329" max="3329" width="4.75" style="273" customWidth="1"/>
    <col min="3330" max="3331" width="6.25" style="273" customWidth="1"/>
    <col min="3332" max="3332" width="31.875" style="273" customWidth="1"/>
    <col min="3333" max="3333" width="15.625" style="273" customWidth="1"/>
    <col min="3334" max="3334" width="14.375" style="273" customWidth="1"/>
    <col min="3335" max="3335" width="13.75" style="273" customWidth="1"/>
    <col min="3336" max="3336" width="13" style="273" customWidth="1"/>
    <col min="3337" max="3337" width="14.125" style="273" customWidth="1"/>
    <col min="3338" max="3338" width="15.875" style="273" customWidth="1"/>
    <col min="3339" max="3584" width="9" style="273"/>
    <col min="3585" max="3585" width="4.75" style="273" customWidth="1"/>
    <col min="3586" max="3587" width="6.25" style="273" customWidth="1"/>
    <col min="3588" max="3588" width="31.875" style="273" customWidth="1"/>
    <col min="3589" max="3589" width="15.625" style="273" customWidth="1"/>
    <col min="3590" max="3590" width="14.375" style="273" customWidth="1"/>
    <col min="3591" max="3591" width="13.75" style="273" customWidth="1"/>
    <col min="3592" max="3592" width="13" style="273" customWidth="1"/>
    <col min="3593" max="3593" width="14.125" style="273" customWidth="1"/>
    <col min="3594" max="3594" width="15.875" style="273" customWidth="1"/>
    <col min="3595" max="3840" width="9" style="273"/>
    <col min="3841" max="3841" width="4.75" style="273" customWidth="1"/>
    <col min="3842" max="3843" width="6.25" style="273" customWidth="1"/>
    <col min="3844" max="3844" width="31.875" style="273" customWidth="1"/>
    <col min="3845" max="3845" width="15.625" style="273" customWidth="1"/>
    <col min="3846" max="3846" width="14.375" style="273" customWidth="1"/>
    <col min="3847" max="3847" width="13.75" style="273" customWidth="1"/>
    <col min="3848" max="3848" width="13" style="273" customWidth="1"/>
    <col min="3849" max="3849" width="14.125" style="273" customWidth="1"/>
    <col min="3850" max="3850" width="15.875" style="273" customWidth="1"/>
    <col min="3851" max="4096" width="9" style="273"/>
    <col min="4097" max="4097" width="4.75" style="273" customWidth="1"/>
    <col min="4098" max="4099" width="6.25" style="273" customWidth="1"/>
    <col min="4100" max="4100" width="31.875" style="273" customWidth="1"/>
    <col min="4101" max="4101" width="15.625" style="273" customWidth="1"/>
    <col min="4102" max="4102" width="14.375" style="273" customWidth="1"/>
    <col min="4103" max="4103" width="13.75" style="273" customWidth="1"/>
    <col min="4104" max="4104" width="13" style="273" customWidth="1"/>
    <col min="4105" max="4105" width="14.125" style="273" customWidth="1"/>
    <col min="4106" max="4106" width="15.875" style="273" customWidth="1"/>
    <col min="4107" max="4352" width="9" style="273"/>
    <col min="4353" max="4353" width="4.75" style="273" customWidth="1"/>
    <col min="4354" max="4355" width="6.25" style="273" customWidth="1"/>
    <col min="4356" max="4356" width="31.875" style="273" customWidth="1"/>
    <col min="4357" max="4357" width="15.625" style="273" customWidth="1"/>
    <col min="4358" max="4358" width="14.375" style="273" customWidth="1"/>
    <col min="4359" max="4359" width="13.75" style="273" customWidth="1"/>
    <col min="4360" max="4360" width="13" style="273" customWidth="1"/>
    <col min="4361" max="4361" width="14.125" style="273" customWidth="1"/>
    <col min="4362" max="4362" width="15.875" style="273" customWidth="1"/>
    <col min="4363" max="4608" width="9" style="273"/>
    <col min="4609" max="4609" width="4.75" style="273" customWidth="1"/>
    <col min="4610" max="4611" width="6.25" style="273" customWidth="1"/>
    <col min="4612" max="4612" width="31.875" style="273" customWidth="1"/>
    <col min="4613" max="4613" width="15.625" style="273" customWidth="1"/>
    <col min="4614" max="4614" width="14.375" style="273" customWidth="1"/>
    <col min="4615" max="4615" width="13.75" style="273" customWidth="1"/>
    <col min="4616" max="4616" width="13" style="273" customWidth="1"/>
    <col min="4617" max="4617" width="14.125" style="273" customWidth="1"/>
    <col min="4618" max="4618" width="15.875" style="273" customWidth="1"/>
    <col min="4619" max="4864" width="9" style="273"/>
    <col min="4865" max="4865" width="4.75" style="273" customWidth="1"/>
    <col min="4866" max="4867" width="6.25" style="273" customWidth="1"/>
    <col min="4868" max="4868" width="31.875" style="273" customWidth="1"/>
    <col min="4869" max="4869" width="15.625" style="273" customWidth="1"/>
    <col min="4870" max="4870" width="14.375" style="273" customWidth="1"/>
    <col min="4871" max="4871" width="13.75" style="273" customWidth="1"/>
    <col min="4872" max="4872" width="13" style="273" customWidth="1"/>
    <col min="4873" max="4873" width="14.125" style="273" customWidth="1"/>
    <col min="4874" max="4874" width="15.875" style="273" customWidth="1"/>
    <col min="4875" max="5120" width="9" style="273"/>
    <col min="5121" max="5121" width="4.75" style="273" customWidth="1"/>
    <col min="5122" max="5123" width="6.25" style="273" customWidth="1"/>
    <col min="5124" max="5124" width="31.875" style="273" customWidth="1"/>
    <col min="5125" max="5125" width="15.625" style="273" customWidth="1"/>
    <col min="5126" max="5126" width="14.375" style="273" customWidth="1"/>
    <col min="5127" max="5127" width="13.75" style="273" customWidth="1"/>
    <col min="5128" max="5128" width="13" style="273" customWidth="1"/>
    <col min="5129" max="5129" width="14.125" style="273" customWidth="1"/>
    <col min="5130" max="5130" width="15.875" style="273" customWidth="1"/>
    <col min="5131" max="5376" width="9" style="273"/>
    <col min="5377" max="5377" width="4.75" style="273" customWidth="1"/>
    <col min="5378" max="5379" width="6.25" style="273" customWidth="1"/>
    <col min="5380" max="5380" width="31.875" style="273" customWidth="1"/>
    <col min="5381" max="5381" width="15.625" style="273" customWidth="1"/>
    <col min="5382" max="5382" width="14.375" style="273" customWidth="1"/>
    <col min="5383" max="5383" width="13.75" style="273" customWidth="1"/>
    <col min="5384" max="5384" width="13" style="273" customWidth="1"/>
    <col min="5385" max="5385" width="14.125" style="273" customWidth="1"/>
    <col min="5386" max="5386" width="15.875" style="273" customWidth="1"/>
    <col min="5387" max="5632" width="9" style="273"/>
    <col min="5633" max="5633" width="4.75" style="273" customWidth="1"/>
    <col min="5634" max="5635" width="6.25" style="273" customWidth="1"/>
    <col min="5636" max="5636" width="31.875" style="273" customWidth="1"/>
    <col min="5637" max="5637" width="15.625" style="273" customWidth="1"/>
    <col min="5638" max="5638" width="14.375" style="273" customWidth="1"/>
    <col min="5639" max="5639" width="13.75" style="273" customWidth="1"/>
    <col min="5640" max="5640" width="13" style="273" customWidth="1"/>
    <col min="5641" max="5641" width="14.125" style="273" customWidth="1"/>
    <col min="5642" max="5642" width="15.875" style="273" customWidth="1"/>
    <col min="5643" max="5888" width="9" style="273"/>
    <col min="5889" max="5889" width="4.75" style="273" customWidth="1"/>
    <col min="5890" max="5891" width="6.25" style="273" customWidth="1"/>
    <col min="5892" max="5892" width="31.875" style="273" customWidth="1"/>
    <col min="5893" max="5893" width="15.625" style="273" customWidth="1"/>
    <col min="5894" max="5894" width="14.375" style="273" customWidth="1"/>
    <col min="5895" max="5895" width="13.75" style="273" customWidth="1"/>
    <col min="5896" max="5896" width="13" style="273" customWidth="1"/>
    <col min="5897" max="5897" width="14.125" style="273" customWidth="1"/>
    <col min="5898" max="5898" width="15.875" style="273" customWidth="1"/>
    <col min="5899" max="6144" width="9" style="273"/>
    <col min="6145" max="6145" width="4.75" style="273" customWidth="1"/>
    <col min="6146" max="6147" width="6.25" style="273" customWidth="1"/>
    <col min="6148" max="6148" width="31.875" style="273" customWidth="1"/>
    <col min="6149" max="6149" width="15.625" style="273" customWidth="1"/>
    <col min="6150" max="6150" width="14.375" style="273" customWidth="1"/>
    <col min="6151" max="6151" width="13.75" style="273" customWidth="1"/>
    <col min="6152" max="6152" width="13" style="273" customWidth="1"/>
    <col min="6153" max="6153" width="14.125" style="273" customWidth="1"/>
    <col min="6154" max="6154" width="15.875" style="273" customWidth="1"/>
    <col min="6155" max="6400" width="9" style="273"/>
    <col min="6401" max="6401" width="4.75" style="273" customWidth="1"/>
    <col min="6402" max="6403" width="6.25" style="273" customWidth="1"/>
    <col min="6404" max="6404" width="31.875" style="273" customWidth="1"/>
    <col min="6405" max="6405" width="15.625" style="273" customWidth="1"/>
    <col min="6406" max="6406" width="14.375" style="273" customWidth="1"/>
    <col min="6407" max="6407" width="13.75" style="273" customWidth="1"/>
    <col min="6408" max="6408" width="13" style="273" customWidth="1"/>
    <col min="6409" max="6409" width="14.125" style="273" customWidth="1"/>
    <col min="6410" max="6410" width="15.875" style="273" customWidth="1"/>
    <col min="6411" max="6656" width="9" style="273"/>
    <col min="6657" max="6657" width="4.75" style="273" customWidth="1"/>
    <col min="6658" max="6659" width="6.25" style="273" customWidth="1"/>
    <col min="6660" max="6660" width="31.875" style="273" customWidth="1"/>
    <col min="6661" max="6661" width="15.625" style="273" customWidth="1"/>
    <col min="6662" max="6662" width="14.375" style="273" customWidth="1"/>
    <col min="6663" max="6663" width="13.75" style="273" customWidth="1"/>
    <col min="6664" max="6664" width="13" style="273" customWidth="1"/>
    <col min="6665" max="6665" width="14.125" style="273" customWidth="1"/>
    <col min="6666" max="6666" width="15.875" style="273" customWidth="1"/>
    <col min="6667" max="6912" width="9" style="273"/>
    <col min="6913" max="6913" width="4.75" style="273" customWidth="1"/>
    <col min="6914" max="6915" width="6.25" style="273" customWidth="1"/>
    <col min="6916" max="6916" width="31.875" style="273" customWidth="1"/>
    <col min="6917" max="6917" width="15.625" style="273" customWidth="1"/>
    <col min="6918" max="6918" width="14.375" style="273" customWidth="1"/>
    <col min="6919" max="6919" width="13.75" style="273" customWidth="1"/>
    <col min="6920" max="6920" width="13" style="273" customWidth="1"/>
    <col min="6921" max="6921" width="14.125" style="273" customWidth="1"/>
    <col min="6922" max="6922" width="15.875" style="273" customWidth="1"/>
    <col min="6923" max="7168" width="9" style="273"/>
    <col min="7169" max="7169" width="4.75" style="273" customWidth="1"/>
    <col min="7170" max="7171" width="6.25" style="273" customWidth="1"/>
    <col min="7172" max="7172" width="31.875" style="273" customWidth="1"/>
    <col min="7173" max="7173" width="15.625" style="273" customWidth="1"/>
    <col min="7174" max="7174" width="14.375" style="273" customWidth="1"/>
    <col min="7175" max="7175" width="13.75" style="273" customWidth="1"/>
    <col min="7176" max="7176" width="13" style="273" customWidth="1"/>
    <col min="7177" max="7177" width="14.125" style="273" customWidth="1"/>
    <col min="7178" max="7178" width="15.875" style="273" customWidth="1"/>
    <col min="7179" max="7424" width="9" style="273"/>
    <col min="7425" max="7425" width="4.75" style="273" customWidth="1"/>
    <col min="7426" max="7427" width="6.25" style="273" customWidth="1"/>
    <col min="7428" max="7428" width="31.875" style="273" customWidth="1"/>
    <col min="7429" max="7429" width="15.625" style="273" customWidth="1"/>
    <col min="7430" max="7430" width="14.375" style="273" customWidth="1"/>
    <col min="7431" max="7431" width="13.75" style="273" customWidth="1"/>
    <col min="7432" max="7432" width="13" style="273" customWidth="1"/>
    <col min="7433" max="7433" width="14.125" style="273" customWidth="1"/>
    <col min="7434" max="7434" width="15.875" style="273" customWidth="1"/>
    <col min="7435" max="7680" width="9" style="273"/>
    <col min="7681" max="7681" width="4.75" style="273" customWidth="1"/>
    <col min="7682" max="7683" width="6.25" style="273" customWidth="1"/>
    <col min="7684" max="7684" width="31.875" style="273" customWidth="1"/>
    <col min="7685" max="7685" width="15.625" style="273" customWidth="1"/>
    <col min="7686" max="7686" width="14.375" style="273" customWidth="1"/>
    <col min="7687" max="7687" width="13.75" style="273" customWidth="1"/>
    <col min="7688" max="7688" width="13" style="273" customWidth="1"/>
    <col min="7689" max="7689" width="14.125" style="273" customWidth="1"/>
    <col min="7690" max="7690" width="15.875" style="273" customWidth="1"/>
    <col min="7691" max="7936" width="9" style="273"/>
    <col min="7937" max="7937" width="4.75" style="273" customWidth="1"/>
    <col min="7938" max="7939" width="6.25" style="273" customWidth="1"/>
    <col min="7940" max="7940" width="31.875" style="273" customWidth="1"/>
    <col min="7941" max="7941" width="15.625" style="273" customWidth="1"/>
    <col min="7942" max="7942" width="14.375" style="273" customWidth="1"/>
    <col min="7943" max="7943" width="13.75" style="273" customWidth="1"/>
    <col min="7944" max="7944" width="13" style="273" customWidth="1"/>
    <col min="7945" max="7945" width="14.125" style="273" customWidth="1"/>
    <col min="7946" max="7946" width="15.875" style="273" customWidth="1"/>
    <col min="7947" max="8192" width="9" style="273"/>
    <col min="8193" max="8193" width="4.75" style="273" customWidth="1"/>
    <col min="8194" max="8195" width="6.25" style="273" customWidth="1"/>
    <col min="8196" max="8196" width="31.875" style="273" customWidth="1"/>
    <col min="8197" max="8197" width="15.625" style="273" customWidth="1"/>
    <col min="8198" max="8198" width="14.375" style="273" customWidth="1"/>
    <col min="8199" max="8199" width="13.75" style="273" customWidth="1"/>
    <col min="8200" max="8200" width="13" style="273" customWidth="1"/>
    <col min="8201" max="8201" width="14.125" style="273" customWidth="1"/>
    <col min="8202" max="8202" width="15.875" style="273" customWidth="1"/>
    <col min="8203" max="8448" width="9" style="273"/>
    <col min="8449" max="8449" width="4.75" style="273" customWidth="1"/>
    <col min="8450" max="8451" width="6.25" style="273" customWidth="1"/>
    <col min="8452" max="8452" width="31.875" style="273" customWidth="1"/>
    <col min="8453" max="8453" width="15.625" style="273" customWidth="1"/>
    <col min="8454" max="8454" width="14.375" style="273" customWidth="1"/>
    <col min="8455" max="8455" width="13.75" style="273" customWidth="1"/>
    <col min="8456" max="8456" width="13" style="273" customWidth="1"/>
    <col min="8457" max="8457" width="14.125" style="273" customWidth="1"/>
    <col min="8458" max="8458" width="15.875" style="273" customWidth="1"/>
    <col min="8459" max="8704" width="9" style="273"/>
    <col min="8705" max="8705" width="4.75" style="273" customWidth="1"/>
    <col min="8706" max="8707" width="6.25" style="273" customWidth="1"/>
    <col min="8708" max="8708" width="31.875" style="273" customWidth="1"/>
    <col min="8709" max="8709" width="15.625" style="273" customWidth="1"/>
    <col min="8710" max="8710" width="14.375" style="273" customWidth="1"/>
    <col min="8711" max="8711" width="13.75" style="273" customWidth="1"/>
    <col min="8712" max="8712" width="13" style="273" customWidth="1"/>
    <col min="8713" max="8713" width="14.125" style="273" customWidth="1"/>
    <col min="8714" max="8714" width="15.875" style="273" customWidth="1"/>
    <col min="8715" max="8960" width="9" style="273"/>
    <col min="8961" max="8961" width="4.75" style="273" customWidth="1"/>
    <col min="8962" max="8963" width="6.25" style="273" customWidth="1"/>
    <col min="8964" max="8964" width="31.875" style="273" customWidth="1"/>
    <col min="8965" max="8965" width="15.625" style="273" customWidth="1"/>
    <col min="8966" max="8966" width="14.375" style="273" customWidth="1"/>
    <col min="8967" max="8967" width="13.75" style="273" customWidth="1"/>
    <col min="8968" max="8968" width="13" style="273" customWidth="1"/>
    <col min="8969" max="8969" width="14.125" style="273" customWidth="1"/>
    <col min="8970" max="8970" width="15.875" style="273" customWidth="1"/>
    <col min="8971" max="9216" width="9" style="273"/>
    <col min="9217" max="9217" width="4.75" style="273" customWidth="1"/>
    <col min="9218" max="9219" width="6.25" style="273" customWidth="1"/>
    <col min="9220" max="9220" width="31.875" style="273" customWidth="1"/>
    <col min="9221" max="9221" width="15.625" style="273" customWidth="1"/>
    <col min="9222" max="9222" width="14.375" style="273" customWidth="1"/>
    <col min="9223" max="9223" width="13.75" style="273" customWidth="1"/>
    <col min="9224" max="9224" width="13" style="273" customWidth="1"/>
    <col min="9225" max="9225" width="14.125" style="273" customWidth="1"/>
    <col min="9226" max="9226" width="15.875" style="273" customWidth="1"/>
    <col min="9227" max="9472" width="9" style="273"/>
    <col min="9473" max="9473" width="4.75" style="273" customWidth="1"/>
    <col min="9474" max="9475" width="6.25" style="273" customWidth="1"/>
    <col min="9476" max="9476" width="31.875" style="273" customWidth="1"/>
    <col min="9477" max="9477" width="15.625" style="273" customWidth="1"/>
    <col min="9478" max="9478" width="14.375" style="273" customWidth="1"/>
    <col min="9479" max="9479" width="13.75" style="273" customWidth="1"/>
    <col min="9480" max="9480" width="13" style="273" customWidth="1"/>
    <col min="9481" max="9481" width="14.125" style="273" customWidth="1"/>
    <col min="9482" max="9482" width="15.875" style="273" customWidth="1"/>
    <col min="9483" max="9728" width="9" style="273"/>
    <col min="9729" max="9729" width="4.75" style="273" customWidth="1"/>
    <col min="9730" max="9731" width="6.25" style="273" customWidth="1"/>
    <col min="9732" max="9732" width="31.875" style="273" customWidth="1"/>
    <col min="9733" max="9733" width="15.625" style="273" customWidth="1"/>
    <col min="9734" max="9734" width="14.375" style="273" customWidth="1"/>
    <col min="9735" max="9735" width="13.75" style="273" customWidth="1"/>
    <col min="9736" max="9736" width="13" style="273" customWidth="1"/>
    <col min="9737" max="9737" width="14.125" style="273" customWidth="1"/>
    <col min="9738" max="9738" width="15.875" style="273" customWidth="1"/>
    <col min="9739" max="9984" width="9" style="273"/>
    <col min="9985" max="9985" width="4.75" style="273" customWidth="1"/>
    <col min="9986" max="9987" width="6.25" style="273" customWidth="1"/>
    <col min="9988" max="9988" width="31.875" style="273" customWidth="1"/>
    <col min="9989" max="9989" width="15.625" style="273" customWidth="1"/>
    <col min="9990" max="9990" width="14.375" style="273" customWidth="1"/>
    <col min="9991" max="9991" width="13.75" style="273" customWidth="1"/>
    <col min="9992" max="9992" width="13" style="273" customWidth="1"/>
    <col min="9993" max="9993" width="14.125" style="273" customWidth="1"/>
    <col min="9994" max="9994" width="15.875" style="273" customWidth="1"/>
    <col min="9995" max="10240" width="9" style="273"/>
    <col min="10241" max="10241" width="4.75" style="273" customWidth="1"/>
    <col min="10242" max="10243" width="6.25" style="273" customWidth="1"/>
    <col min="10244" max="10244" width="31.875" style="273" customWidth="1"/>
    <col min="10245" max="10245" width="15.625" style="273" customWidth="1"/>
    <col min="10246" max="10246" width="14.375" style="273" customWidth="1"/>
    <col min="10247" max="10247" width="13.75" style="273" customWidth="1"/>
    <col min="10248" max="10248" width="13" style="273" customWidth="1"/>
    <col min="10249" max="10249" width="14.125" style="273" customWidth="1"/>
    <col min="10250" max="10250" width="15.875" style="273" customWidth="1"/>
    <col min="10251" max="10496" width="9" style="273"/>
    <col min="10497" max="10497" width="4.75" style="273" customWidth="1"/>
    <col min="10498" max="10499" width="6.25" style="273" customWidth="1"/>
    <col min="10500" max="10500" width="31.875" style="273" customWidth="1"/>
    <col min="10501" max="10501" width="15.625" style="273" customWidth="1"/>
    <col min="10502" max="10502" width="14.375" style="273" customWidth="1"/>
    <col min="10503" max="10503" width="13.75" style="273" customWidth="1"/>
    <col min="10504" max="10504" width="13" style="273" customWidth="1"/>
    <col min="10505" max="10505" width="14.125" style="273" customWidth="1"/>
    <col min="10506" max="10506" width="15.875" style="273" customWidth="1"/>
    <col min="10507" max="10752" width="9" style="273"/>
    <col min="10753" max="10753" width="4.75" style="273" customWidth="1"/>
    <col min="10754" max="10755" width="6.25" style="273" customWidth="1"/>
    <col min="10756" max="10756" width="31.875" style="273" customWidth="1"/>
    <col min="10757" max="10757" width="15.625" style="273" customWidth="1"/>
    <col min="10758" max="10758" width="14.375" style="273" customWidth="1"/>
    <col min="10759" max="10759" width="13.75" style="273" customWidth="1"/>
    <col min="10760" max="10760" width="13" style="273" customWidth="1"/>
    <col min="10761" max="10761" width="14.125" style="273" customWidth="1"/>
    <col min="10762" max="10762" width="15.875" style="273" customWidth="1"/>
    <col min="10763" max="11008" width="9" style="273"/>
    <col min="11009" max="11009" width="4.75" style="273" customWidth="1"/>
    <col min="11010" max="11011" width="6.25" style="273" customWidth="1"/>
    <col min="11012" max="11012" width="31.875" style="273" customWidth="1"/>
    <col min="11013" max="11013" width="15.625" style="273" customWidth="1"/>
    <col min="11014" max="11014" width="14.375" style="273" customWidth="1"/>
    <col min="11015" max="11015" width="13.75" style="273" customWidth="1"/>
    <col min="11016" max="11016" width="13" style="273" customWidth="1"/>
    <col min="11017" max="11017" width="14.125" style="273" customWidth="1"/>
    <col min="11018" max="11018" width="15.875" style="273" customWidth="1"/>
    <col min="11019" max="11264" width="9" style="273"/>
    <col min="11265" max="11265" width="4.75" style="273" customWidth="1"/>
    <col min="11266" max="11267" width="6.25" style="273" customWidth="1"/>
    <col min="11268" max="11268" width="31.875" style="273" customWidth="1"/>
    <col min="11269" max="11269" width="15.625" style="273" customWidth="1"/>
    <col min="11270" max="11270" width="14.375" style="273" customWidth="1"/>
    <col min="11271" max="11271" width="13.75" style="273" customWidth="1"/>
    <col min="11272" max="11272" width="13" style="273" customWidth="1"/>
    <col min="11273" max="11273" width="14.125" style="273" customWidth="1"/>
    <col min="11274" max="11274" width="15.875" style="273" customWidth="1"/>
    <col min="11275" max="11520" width="9" style="273"/>
    <col min="11521" max="11521" width="4.75" style="273" customWidth="1"/>
    <col min="11522" max="11523" width="6.25" style="273" customWidth="1"/>
    <col min="11524" max="11524" width="31.875" style="273" customWidth="1"/>
    <col min="11525" max="11525" width="15.625" style="273" customWidth="1"/>
    <col min="11526" max="11526" width="14.375" style="273" customWidth="1"/>
    <col min="11527" max="11527" width="13.75" style="273" customWidth="1"/>
    <col min="11528" max="11528" width="13" style="273" customWidth="1"/>
    <col min="11529" max="11529" width="14.125" style="273" customWidth="1"/>
    <col min="11530" max="11530" width="15.875" style="273" customWidth="1"/>
    <col min="11531" max="11776" width="9" style="273"/>
    <col min="11777" max="11777" width="4.75" style="273" customWidth="1"/>
    <col min="11778" max="11779" width="6.25" style="273" customWidth="1"/>
    <col min="11780" max="11780" width="31.875" style="273" customWidth="1"/>
    <col min="11781" max="11781" width="15.625" style="273" customWidth="1"/>
    <col min="11782" max="11782" width="14.375" style="273" customWidth="1"/>
    <col min="11783" max="11783" width="13.75" style="273" customWidth="1"/>
    <col min="11784" max="11784" width="13" style="273" customWidth="1"/>
    <col min="11785" max="11785" width="14.125" style="273" customWidth="1"/>
    <col min="11786" max="11786" width="15.875" style="273" customWidth="1"/>
    <col min="11787" max="12032" width="9" style="273"/>
    <col min="12033" max="12033" width="4.75" style="273" customWidth="1"/>
    <col min="12034" max="12035" width="6.25" style="273" customWidth="1"/>
    <col min="12036" max="12036" width="31.875" style="273" customWidth="1"/>
    <col min="12037" max="12037" width="15.625" style="273" customWidth="1"/>
    <col min="12038" max="12038" width="14.375" style="273" customWidth="1"/>
    <col min="12039" max="12039" width="13.75" style="273" customWidth="1"/>
    <col min="12040" max="12040" width="13" style="273" customWidth="1"/>
    <col min="12041" max="12041" width="14.125" style="273" customWidth="1"/>
    <col min="12042" max="12042" width="15.875" style="273" customWidth="1"/>
    <col min="12043" max="12288" width="9" style="273"/>
    <col min="12289" max="12289" width="4.75" style="273" customWidth="1"/>
    <col min="12290" max="12291" width="6.25" style="273" customWidth="1"/>
    <col min="12292" max="12292" width="31.875" style="273" customWidth="1"/>
    <col min="12293" max="12293" width="15.625" style="273" customWidth="1"/>
    <col min="12294" max="12294" width="14.375" style="273" customWidth="1"/>
    <col min="12295" max="12295" width="13.75" style="273" customWidth="1"/>
    <col min="12296" max="12296" width="13" style="273" customWidth="1"/>
    <col min="12297" max="12297" width="14.125" style="273" customWidth="1"/>
    <col min="12298" max="12298" width="15.875" style="273" customWidth="1"/>
    <col min="12299" max="12544" width="9" style="273"/>
    <col min="12545" max="12545" width="4.75" style="273" customWidth="1"/>
    <col min="12546" max="12547" width="6.25" style="273" customWidth="1"/>
    <col min="12548" max="12548" width="31.875" style="273" customWidth="1"/>
    <col min="12549" max="12549" width="15.625" style="273" customWidth="1"/>
    <col min="12550" max="12550" width="14.375" style="273" customWidth="1"/>
    <col min="12551" max="12551" width="13.75" style="273" customWidth="1"/>
    <col min="12552" max="12552" width="13" style="273" customWidth="1"/>
    <col min="12553" max="12553" width="14.125" style="273" customWidth="1"/>
    <col min="12554" max="12554" width="15.875" style="273" customWidth="1"/>
    <col min="12555" max="12800" width="9" style="273"/>
    <col min="12801" max="12801" width="4.75" style="273" customWidth="1"/>
    <col min="12802" max="12803" width="6.25" style="273" customWidth="1"/>
    <col min="12804" max="12804" width="31.875" style="273" customWidth="1"/>
    <col min="12805" max="12805" width="15.625" style="273" customWidth="1"/>
    <col min="12806" max="12806" width="14.375" style="273" customWidth="1"/>
    <col min="12807" max="12807" width="13.75" style="273" customWidth="1"/>
    <col min="12808" max="12808" width="13" style="273" customWidth="1"/>
    <col min="12809" max="12809" width="14.125" style="273" customWidth="1"/>
    <col min="12810" max="12810" width="15.875" style="273" customWidth="1"/>
    <col min="12811" max="13056" width="9" style="273"/>
    <col min="13057" max="13057" width="4.75" style="273" customWidth="1"/>
    <col min="13058" max="13059" width="6.25" style="273" customWidth="1"/>
    <col min="13060" max="13060" width="31.875" style="273" customWidth="1"/>
    <col min="13061" max="13061" width="15.625" style="273" customWidth="1"/>
    <col min="13062" max="13062" width="14.375" style="273" customWidth="1"/>
    <col min="13063" max="13063" width="13.75" style="273" customWidth="1"/>
    <col min="13064" max="13064" width="13" style="273" customWidth="1"/>
    <col min="13065" max="13065" width="14.125" style="273" customWidth="1"/>
    <col min="13066" max="13066" width="15.875" style="273" customWidth="1"/>
    <col min="13067" max="13312" width="9" style="273"/>
    <col min="13313" max="13313" width="4.75" style="273" customWidth="1"/>
    <col min="13314" max="13315" width="6.25" style="273" customWidth="1"/>
    <col min="13316" max="13316" width="31.875" style="273" customWidth="1"/>
    <col min="13317" max="13317" width="15.625" style="273" customWidth="1"/>
    <col min="13318" max="13318" width="14.375" style="273" customWidth="1"/>
    <col min="13319" max="13319" width="13.75" style="273" customWidth="1"/>
    <col min="13320" max="13320" width="13" style="273" customWidth="1"/>
    <col min="13321" max="13321" width="14.125" style="273" customWidth="1"/>
    <col min="13322" max="13322" width="15.875" style="273" customWidth="1"/>
    <col min="13323" max="13568" width="9" style="273"/>
    <col min="13569" max="13569" width="4.75" style="273" customWidth="1"/>
    <col min="13570" max="13571" width="6.25" style="273" customWidth="1"/>
    <col min="13572" max="13572" width="31.875" style="273" customWidth="1"/>
    <col min="13573" max="13573" width="15.625" style="273" customWidth="1"/>
    <col min="13574" max="13574" width="14.375" style="273" customWidth="1"/>
    <col min="13575" max="13575" width="13.75" style="273" customWidth="1"/>
    <col min="13576" max="13576" width="13" style="273" customWidth="1"/>
    <col min="13577" max="13577" width="14.125" style="273" customWidth="1"/>
    <col min="13578" max="13578" width="15.875" style="273" customWidth="1"/>
    <col min="13579" max="13824" width="9" style="273"/>
    <col min="13825" max="13825" width="4.75" style="273" customWidth="1"/>
    <col min="13826" max="13827" width="6.25" style="273" customWidth="1"/>
    <col min="13828" max="13828" width="31.875" style="273" customWidth="1"/>
    <col min="13829" max="13829" width="15.625" style="273" customWidth="1"/>
    <col min="13830" max="13830" width="14.375" style="273" customWidth="1"/>
    <col min="13831" max="13831" width="13.75" style="273" customWidth="1"/>
    <col min="13832" max="13832" width="13" style="273" customWidth="1"/>
    <col min="13833" max="13833" width="14.125" style="273" customWidth="1"/>
    <col min="13834" max="13834" width="15.875" style="273" customWidth="1"/>
    <col min="13835" max="14080" width="9" style="273"/>
    <col min="14081" max="14081" width="4.75" style="273" customWidth="1"/>
    <col min="14082" max="14083" width="6.25" style="273" customWidth="1"/>
    <col min="14084" max="14084" width="31.875" style="273" customWidth="1"/>
    <col min="14085" max="14085" width="15.625" style="273" customWidth="1"/>
    <col min="14086" max="14086" width="14.375" style="273" customWidth="1"/>
    <col min="14087" max="14087" width="13.75" style="273" customWidth="1"/>
    <col min="14088" max="14088" width="13" style="273" customWidth="1"/>
    <col min="14089" max="14089" width="14.125" style="273" customWidth="1"/>
    <col min="14090" max="14090" width="15.875" style="273" customWidth="1"/>
    <col min="14091" max="14336" width="9" style="273"/>
    <col min="14337" max="14337" width="4.75" style="273" customWidth="1"/>
    <col min="14338" max="14339" width="6.25" style="273" customWidth="1"/>
    <col min="14340" max="14340" width="31.875" style="273" customWidth="1"/>
    <col min="14341" max="14341" width="15.625" style="273" customWidth="1"/>
    <col min="14342" max="14342" width="14.375" style="273" customWidth="1"/>
    <col min="14343" max="14343" width="13.75" style="273" customWidth="1"/>
    <col min="14344" max="14344" width="13" style="273" customWidth="1"/>
    <col min="14345" max="14345" width="14.125" style="273" customWidth="1"/>
    <col min="14346" max="14346" width="15.875" style="273" customWidth="1"/>
    <col min="14347" max="14592" width="9" style="273"/>
    <col min="14593" max="14593" width="4.75" style="273" customWidth="1"/>
    <col min="14594" max="14595" width="6.25" style="273" customWidth="1"/>
    <col min="14596" max="14596" width="31.875" style="273" customWidth="1"/>
    <col min="14597" max="14597" width="15.625" style="273" customWidth="1"/>
    <col min="14598" max="14598" width="14.375" style="273" customWidth="1"/>
    <col min="14599" max="14599" width="13.75" style="273" customWidth="1"/>
    <col min="14600" max="14600" width="13" style="273" customWidth="1"/>
    <col min="14601" max="14601" width="14.125" style="273" customWidth="1"/>
    <col min="14602" max="14602" width="15.875" style="273" customWidth="1"/>
    <col min="14603" max="14848" width="9" style="273"/>
    <col min="14849" max="14849" width="4.75" style="273" customWidth="1"/>
    <col min="14850" max="14851" width="6.25" style="273" customWidth="1"/>
    <col min="14852" max="14852" width="31.875" style="273" customWidth="1"/>
    <col min="14853" max="14853" width="15.625" style="273" customWidth="1"/>
    <col min="14854" max="14854" width="14.375" style="273" customWidth="1"/>
    <col min="14855" max="14855" width="13.75" style="273" customWidth="1"/>
    <col min="14856" max="14856" width="13" style="273" customWidth="1"/>
    <col min="14857" max="14857" width="14.125" style="273" customWidth="1"/>
    <col min="14858" max="14858" width="15.875" style="273" customWidth="1"/>
    <col min="14859" max="15104" width="9" style="273"/>
    <col min="15105" max="15105" width="4.75" style="273" customWidth="1"/>
    <col min="15106" max="15107" width="6.25" style="273" customWidth="1"/>
    <col min="15108" max="15108" width="31.875" style="273" customWidth="1"/>
    <col min="15109" max="15109" width="15.625" style="273" customWidth="1"/>
    <col min="15110" max="15110" width="14.375" style="273" customWidth="1"/>
    <col min="15111" max="15111" width="13.75" style="273" customWidth="1"/>
    <col min="15112" max="15112" width="13" style="273" customWidth="1"/>
    <col min="15113" max="15113" width="14.125" style="273" customWidth="1"/>
    <col min="15114" max="15114" width="15.875" style="273" customWidth="1"/>
    <col min="15115" max="15360" width="9" style="273"/>
    <col min="15361" max="15361" width="4.75" style="273" customWidth="1"/>
    <col min="15362" max="15363" width="6.25" style="273" customWidth="1"/>
    <col min="15364" max="15364" width="31.875" style="273" customWidth="1"/>
    <col min="15365" max="15365" width="15.625" style="273" customWidth="1"/>
    <col min="15366" max="15366" width="14.375" style="273" customWidth="1"/>
    <col min="15367" max="15367" width="13.75" style="273" customWidth="1"/>
    <col min="15368" max="15368" width="13" style="273" customWidth="1"/>
    <col min="15369" max="15369" width="14.125" style="273" customWidth="1"/>
    <col min="15370" max="15370" width="15.875" style="273" customWidth="1"/>
    <col min="15371" max="15616" width="9" style="273"/>
    <col min="15617" max="15617" width="4.75" style="273" customWidth="1"/>
    <col min="15618" max="15619" width="6.25" style="273" customWidth="1"/>
    <col min="15620" max="15620" width="31.875" style="273" customWidth="1"/>
    <col min="15621" max="15621" width="15.625" style="273" customWidth="1"/>
    <col min="15622" max="15622" width="14.375" style="273" customWidth="1"/>
    <col min="15623" max="15623" width="13.75" style="273" customWidth="1"/>
    <col min="15624" max="15624" width="13" style="273" customWidth="1"/>
    <col min="15625" max="15625" width="14.125" style="273" customWidth="1"/>
    <col min="15626" max="15626" width="15.875" style="273" customWidth="1"/>
    <col min="15627" max="15872" width="9" style="273"/>
    <col min="15873" max="15873" width="4.75" style="273" customWidth="1"/>
    <col min="15874" max="15875" width="6.25" style="273" customWidth="1"/>
    <col min="15876" max="15876" width="31.875" style="273" customWidth="1"/>
    <col min="15877" max="15877" width="15.625" style="273" customWidth="1"/>
    <col min="15878" max="15878" width="14.375" style="273" customWidth="1"/>
    <col min="15879" max="15879" width="13.75" style="273" customWidth="1"/>
    <col min="15880" max="15880" width="13" style="273" customWidth="1"/>
    <col min="15881" max="15881" width="14.125" style="273" customWidth="1"/>
    <col min="15882" max="15882" width="15.875" style="273" customWidth="1"/>
    <col min="15883" max="16128" width="9" style="273"/>
    <col min="16129" max="16129" width="4.75" style="273" customWidth="1"/>
    <col min="16130" max="16131" width="6.25" style="273" customWidth="1"/>
    <col min="16132" max="16132" width="31.875" style="273" customWidth="1"/>
    <col min="16133" max="16133" width="15.625" style="273" customWidth="1"/>
    <col min="16134" max="16134" width="14.375" style="273" customWidth="1"/>
    <col min="16135" max="16135" width="13.75" style="273" customWidth="1"/>
    <col min="16136" max="16136" width="13" style="273" customWidth="1"/>
    <col min="16137" max="16137" width="14.125" style="273" customWidth="1"/>
    <col min="16138" max="16138" width="15.875" style="273" customWidth="1"/>
    <col min="16139" max="16384" width="9" style="273"/>
  </cols>
  <sheetData>
    <row r="1" spans="1:11" s="264" customFormat="1" ht="16.5" customHeight="1">
      <c r="A1" s="2028" t="s">
        <v>883</v>
      </c>
      <c r="B1" s="2029"/>
      <c r="C1" s="2029"/>
      <c r="D1" s="2030"/>
      <c r="E1" s="2031" t="s">
        <v>884</v>
      </c>
      <c r="F1" s="2032"/>
      <c r="G1" s="2031" t="s">
        <v>960</v>
      </c>
      <c r="H1" s="2032"/>
      <c r="I1" s="2031" t="s">
        <v>961</v>
      </c>
      <c r="J1" s="2032"/>
      <c r="K1" s="125" t="s">
        <v>13</v>
      </c>
    </row>
    <row r="2" spans="1:11" s="264" customFormat="1" ht="16.5" customHeight="1">
      <c r="A2" s="263" t="s">
        <v>887</v>
      </c>
      <c r="B2" s="265" t="s">
        <v>888</v>
      </c>
      <c r="C2" s="265" t="s">
        <v>889</v>
      </c>
      <c r="D2" s="266" t="s">
        <v>890</v>
      </c>
      <c r="E2" s="267" t="s">
        <v>891</v>
      </c>
      <c r="F2" s="267" t="s">
        <v>892</v>
      </c>
      <c r="G2" s="267" t="s">
        <v>891</v>
      </c>
      <c r="H2" s="267" t="s">
        <v>892</v>
      </c>
      <c r="I2" s="267" t="s">
        <v>891</v>
      </c>
      <c r="J2" s="267" t="s">
        <v>892</v>
      </c>
    </row>
    <row r="3" spans="1:11" s="264" customFormat="1" ht="16.149999999999999" customHeight="1">
      <c r="A3" s="268" t="s">
        <v>893</v>
      </c>
      <c r="B3" s="265" t="s">
        <v>893</v>
      </c>
      <c r="C3" s="265" t="s">
        <v>893</v>
      </c>
      <c r="D3" s="269" t="s">
        <v>894</v>
      </c>
      <c r="E3" s="270">
        <v>24635378</v>
      </c>
      <c r="F3" s="270">
        <v>137083066</v>
      </c>
      <c r="G3" s="270">
        <v>23219126</v>
      </c>
      <c r="H3" s="270">
        <v>104735908</v>
      </c>
      <c r="I3" s="270">
        <v>1416252</v>
      </c>
      <c r="J3" s="271">
        <v>32347158</v>
      </c>
    </row>
    <row r="4" spans="1:11">
      <c r="A4" s="268" t="s">
        <v>893</v>
      </c>
      <c r="B4" s="272" t="s">
        <v>893</v>
      </c>
      <c r="C4" s="272" t="s">
        <v>893</v>
      </c>
      <c r="D4" s="269" t="s">
        <v>895</v>
      </c>
      <c r="E4" s="270">
        <v>11143427</v>
      </c>
      <c r="F4" s="270">
        <v>86170003</v>
      </c>
      <c r="G4" s="270">
        <v>11137227</v>
      </c>
      <c r="H4" s="270">
        <v>85623158</v>
      </c>
      <c r="I4" s="270">
        <v>6200</v>
      </c>
      <c r="J4" s="271">
        <v>546845</v>
      </c>
    </row>
    <row r="5" spans="1:11" ht="16.149999999999999" customHeight="1">
      <c r="A5" s="268" t="s">
        <v>896</v>
      </c>
      <c r="B5" s="272" t="s">
        <v>893</v>
      </c>
      <c r="C5" s="272" t="s">
        <v>893</v>
      </c>
      <c r="D5" s="269" t="s">
        <v>962</v>
      </c>
      <c r="E5" s="270">
        <v>5609403</v>
      </c>
      <c r="F5" s="270">
        <v>49015183</v>
      </c>
      <c r="G5" s="270">
        <v>5603203</v>
      </c>
      <c r="H5" s="270">
        <v>48558093</v>
      </c>
      <c r="I5" s="270">
        <v>6200</v>
      </c>
      <c r="J5" s="271">
        <v>457090</v>
      </c>
    </row>
    <row r="6" spans="1:11">
      <c r="A6" s="268" t="s">
        <v>896</v>
      </c>
      <c r="B6" s="272" t="s">
        <v>963</v>
      </c>
      <c r="C6" s="272" t="s">
        <v>893</v>
      </c>
      <c r="D6" s="269" t="s">
        <v>964</v>
      </c>
      <c r="E6" s="270">
        <v>1865801</v>
      </c>
      <c r="F6" s="270">
        <v>15756738</v>
      </c>
      <c r="G6" s="270">
        <v>1865801</v>
      </c>
      <c r="H6" s="270">
        <v>15353348</v>
      </c>
      <c r="I6" s="270">
        <v>0</v>
      </c>
      <c r="J6" s="271">
        <v>403390</v>
      </c>
    </row>
    <row r="7" spans="1:11">
      <c r="A7" s="268" t="s">
        <v>896</v>
      </c>
      <c r="B7" s="272" t="s">
        <v>963</v>
      </c>
      <c r="C7" s="272" t="s">
        <v>896</v>
      </c>
      <c r="D7" s="269" t="s">
        <v>965</v>
      </c>
      <c r="E7" s="270">
        <v>1388407</v>
      </c>
      <c r="F7" s="270">
        <v>13570970</v>
      </c>
      <c r="G7" s="270">
        <v>1388407</v>
      </c>
      <c r="H7" s="270">
        <v>13167580</v>
      </c>
      <c r="I7" s="270">
        <v>0</v>
      </c>
      <c r="J7" s="271">
        <v>403390</v>
      </c>
    </row>
    <row r="8" spans="1:11">
      <c r="A8" s="268" t="s">
        <v>896</v>
      </c>
      <c r="B8" s="272" t="s">
        <v>963</v>
      </c>
      <c r="C8" s="272" t="s">
        <v>898</v>
      </c>
      <c r="D8" s="269" t="s">
        <v>966</v>
      </c>
      <c r="E8" s="270">
        <v>60668</v>
      </c>
      <c r="F8" s="270">
        <v>393966</v>
      </c>
      <c r="G8" s="270">
        <v>60668</v>
      </c>
      <c r="H8" s="270">
        <v>393966</v>
      </c>
      <c r="I8" s="270">
        <v>0</v>
      </c>
      <c r="J8" s="271">
        <v>0</v>
      </c>
    </row>
    <row r="9" spans="1:11">
      <c r="A9" s="268" t="s">
        <v>896</v>
      </c>
      <c r="B9" s="272" t="s">
        <v>963</v>
      </c>
      <c r="C9" s="272" t="s">
        <v>925</v>
      </c>
      <c r="D9" s="269" t="s">
        <v>967</v>
      </c>
      <c r="E9" s="270">
        <v>388156</v>
      </c>
      <c r="F9" s="270">
        <v>1020786</v>
      </c>
      <c r="G9" s="270">
        <v>388156</v>
      </c>
      <c r="H9" s="270">
        <v>1020786</v>
      </c>
      <c r="I9" s="270">
        <v>0</v>
      </c>
      <c r="J9" s="271">
        <v>0</v>
      </c>
    </row>
    <row r="10" spans="1:11">
      <c r="A10" s="268" t="s">
        <v>896</v>
      </c>
      <c r="B10" s="272" t="s">
        <v>963</v>
      </c>
      <c r="C10" s="272" t="s">
        <v>921</v>
      </c>
      <c r="D10" s="269" t="s">
        <v>968</v>
      </c>
      <c r="E10" s="270">
        <v>28570</v>
      </c>
      <c r="F10" s="270">
        <v>771016</v>
      </c>
      <c r="G10" s="270">
        <v>28570</v>
      </c>
      <c r="H10" s="270">
        <v>771016</v>
      </c>
      <c r="I10" s="270">
        <v>0</v>
      </c>
      <c r="J10" s="271">
        <v>0</v>
      </c>
    </row>
    <row r="11" spans="1:11">
      <c r="A11" s="268" t="s">
        <v>896</v>
      </c>
      <c r="B11" s="272" t="s">
        <v>969</v>
      </c>
      <c r="C11" s="272" t="s">
        <v>893</v>
      </c>
      <c r="D11" s="269" t="s">
        <v>970</v>
      </c>
      <c r="E11" s="270">
        <v>1330000</v>
      </c>
      <c r="F11" s="270">
        <v>14800000</v>
      </c>
      <c r="G11" s="270">
        <v>1330000</v>
      </c>
      <c r="H11" s="270">
        <v>14800000</v>
      </c>
      <c r="I11" s="270">
        <v>0</v>
      </c>
      <c r="J11" s="271">
        <v>0</v>
      </c>
    </row>
    <row r="12" spans="1:11">
      <c r="A12" s="268" t="s">
        <v>896</v>
      </c>
      <c r="B12" s="272" t="s">
        <v>969</v>
      </c>
      <c r="C12" s="272" t="s">
        <v>896</v>
      </c>
      <c r="D12" s="269" t="s">
        <v>965</v>
      </c>
      <c r="E12" s="270">
        <v>445000</v>
      </c>
      <c r="F12" s="270">
        <v>6009000</v>
      </c>
      <c r="G12" s="270">
        <v>445000</v>
      </c>
      <c r="H12" s="270">
        <v>6009000</v>
      </c>
      <c r="I12" s="270">
        <v>0</v>
      </c>
      <c r="J12" s="271">
        <v>0</v>
      </c>
    </row>
    <row r="13" spans="1:11">
      <c r="A13" s="268" t="s">
        <v>896</v>
      </c>
      <c r="B13" s="272" t="s">
        <v>969</v>
      </c>
      <c r="C13" s="272" t="s">
        <v>898</v>
      </c>
      <c r="D13" s="269" t="s">
        <v>971</v>
      </c>
      <c r="E13" s="270">
        <v>885000</v>
      </c>
      <c r="F13" s="270">
        <v>8791000</v>
      </c>
      <c r="G13" s="270">
        <v>885000</v>
      </c>
      <c r="H13" s="270">
        <v>8791000</v>
      </c>
      <c r="I13" s="270">
        <v>0</v>
      </c>
      <c r="J13" s="271">
        <v>0</v>
      </c>
    </row>
    <row r="14" spans="1:11">
      <c r="A14" s="268" t="s">
        <v>896</v>
      </c>
      <c r="B14" s="272" t="s">
        <v>972</v>
      </c>
      <c r="C14" s="272" t="s">
        <v>893</v>
      </c>
      <c r="D14" s="269" t="s">
        <v>973</v>
      </c>
      <c r="E14" s="270">
        <v>2413283</v>
      </c>
      <c r="F14" s="270">
        <v>18426924</v>
      </c>
      <c r="G14" s="270">
        <v>2407083</v>
      </c>
      <c r="H14" s="270">
        <v>18373224</v>
      </c>
      <c r="I14" s="270">
        <v>6200</v>
      </c>
      <c r="J14" s="271">
        <v>53700</v>
      </c>
    </row>
    <row r="15" spans="1:11">
      <c r="A15" s="268" t="s">
        <v>896</v>
      </c>
      <c r="B15" s="272" t="s">
        <v>972</v>
      </c>
      <c r="C15" s="272" t="s">
        <v>898</v>
      </c>
      <c r="D15" s="269" t="s">
        <v>974</v>
      </c>
      <c r="E15" s="270">
        <v>1690292</v>
      </c>
      <c r="F15" s="270">
        <v>14031435</v>
      </c>
      <c r="G15" s="270">
        <v>1690292</v>
      </c>
      <c r="H15" s="270">
        <v>14031435</v>
      </c>
      <c r="I15" s="270">
        <v>0</v>
      </c>
      <c r="J15" s="271">
        <v>0</v>
      </c>
    </row>
    <row r="16" spans="1:11">
      <c r="A16" s="268" t="s">
        <v>896</v>
      </c>
      <c r="B16" s="272" t="s">
        <v>972</v>
      </c>
      <c r="C16" s="272" t="s">
        <v>925</v>
      </c>
      <c r="D16" s="269" t="s">
        <v>975</v>
      </c>
      <c r="E16" s="270">
        <v>3038</v>
      </c>
      <c r="F16" s="270">
        <v>29920</v>
      </c>
      <c r="G16" s="270">
        <v>3038</v>
      </c>
      <c r="H16" s="270">
        <v>29920</v>
      </c>
      <c r="I16" s="270">
        <v>0</v>
      </c>
      <c r="J16" s="271">
        <v>0</v>
      </c>
    </row>
    <row r="17" spans="1:10">
      <c r="A17" s="268" t="s">
        <v>896</v>
      </c>
      <c r="B17" s="272" t="s">
        <v>972</v>
      </c>
      <c r="C17" s="272" t="s">
        <v>917</v>
      </c>
      <c r="D17" s="269" t="s">
        <v>976</v>
      </c>
      <c r="E17" s="270">
        <v>99608</v>
      </c>
      <c r="F17" s="270">
        <v>841898</v>
      </c>
      <c r="G17" s="270">
        <v>99608</v>
      </c>
      <c r="H17" s="270">
        <v>841898</v>
      </c>
      <c r="I17" s="270">
        <v>0</v>
      </c>
      <c r="J17" s="271">
        <v>0</v>
      </c>
    </row>
    <row r="18" spans="1:10">
      <c r="A18" s="268" t="s">
        <v>896</v>
      </c>
      <c r="B18" s="272" t="s">
        <v>972</v>
      </c>
      <c r="C18" s="272" t="s">
        <v>921</v>
      </c>
      <c r="D18" s="269" t="s">
        <v>977</v>
      </c>
      <c r="E18" s="270">
        <v>434937</v>
      </c>
      <c r="F18" s="270">
        <v>2567353</v>
      </c>
      <c r="G18" s="270">
        <v>428737</v>
      </c>
      <c r="H18" s="270">
        <v>2513653</v>
      </c>
      <c r="I18" s="270">
        <v>6200</v>
      </c>
      <c r="J18" s="271">
        <v>53700</v>
      </c>
    </row>
    <row r="19" spans="1:10">
      <c r="A19" s="268" t="s">
        <v>896</v>
      </c>
      <c r="B19" s="272" t="s">
        <v>972</v>
      </c>
      <c r="C19" s="272" t="s">
        <v>928</v>
      </c>
      <c r="D19" s="269" t="s">
        <v>978</v>
      </c>
      <c r="E19" s="270">
        <v>185408</v>
      </c>
      <c r="F19" s="270">
        <v>956318</v>
      </c>
      <c r="G19" s="270">
        <v>185408</v>
      </c>
      <c r="H19" s="270">
        <v>956318</v>
      </c>
      <c r="I19" s="270">
        <v>0</v>
      </c>
      <c r="J19" s="271">
        <v>0</v>
      </c>
    </row>
    <row r="20" spans="1:10">
      <c r="A20" s="268" t="s">
        <v>896</v>
      </c>
      <c r="B20" s="272" t="s">
        <v>979</v>
      </c>
      <c r="C20" s="272" t="s">
        <v>893</v>
      </c>
      <c r="D20" s="269" t="s">
        <v>980</v>
      </c>
      <c r="E20" s="270">
        <v>319</v>
      </c>
      <c r="F20" s="270">
        <v>31521</v>
      </c>
      <c r="G20" s="270">
        <v>319</v>
      </c>
      <c r="H20" s="270">
        <v>31521</v>
      </c>
      <c r="I20" s="270">
        <v>0</v>
      </c>
      <c r="J20" s="271">
        <v>0</v>
      </c>
    </row>
    <row r="21" spans="1:10">
      <c r="A21" s="268" t="s">
        <v>896</v>
      </c>
      <c r="B21" s="272" t="s">
        <v>979</v>
      </c>
      <c r="C21" s="272" t="s">
        <v>898</v>
      </c>
      <c r="D21" s="269" t="s">
        <v>981</v>
      </c>
      <c r="E21" s="270">
        <v>319</v>
      </c>
      <c r="F21" s="270">
        <v>31521</v>
      </c>
      <c r="G21" s="270">
        <v>319</v>
      </c>
      <c r="H21" s="270">
        <v>31521</v>
      </c>
      <c r="I21" s="270">
        <v>0</v>
      </c>
      <c r="J21" s="271">
        <v>0</v>
      </c>
    </row>
    <row r="22" spans="1:10">
      <c r="A22" s="268" t="s">
        <v>898</v>
      </c>
      <c r="B22" s="272" t="s">
        <v>893</v>
      </c>
      <c r="C22" s="272" t="s">
        <v>893</v>
      </c>
      <c r="D22" s="269" t="s">
        <v>982</v>
      </c>
      <c r="E22" s="270">
        <v>415271</v>
      </c>
      <c r="F22" s="270">
        <v>3221870</v>
      </c>
      <c r="G22" s="270">
        <v>415271</v>
      </c>
      <c r="H22" s="270">
        <v>3221870</v>
      </c>
      <c r="I22" s="270">
        <v>0</v>
      </c>
      <c r="J22" s="271">
        <v>0</v>
      </c>
    </row>
    <row r="23" spans="1:10">
      <c r="A23" s="268" t="s">
        <v>898</v>
      </c>
      <c r="B23" s="272" t="s">
        <v>983</v>
      </c>
      <c r="C23" s="272" t="s">
        <v>893</v>
      </c>
      <c r="D23" s="269" t="s">
        <v>984</v>
      </c>
      <c r="E23" s="270">
        <v>353924</v>
      </c>
      <c r="F23" s="270">
        <v>2893468</v>
      </c>
      <c r="G23" s="270">
        <v>353924</v>
      </c>
      <c r="H23" s="270">
        <v>2893468</v>
      </c>
      <c r="I23" s="270">
        <v>0</v>
      </c>
      <c r="J23" s="271">
        <v>0</v>
      </c>
    </row>
    <row r="24" spans="1:10">
      <c r="A24" s="268" t="s">
        <v>898</v>
      </c>
      <c r="B24" s="272" t="s">
        <v>983</v>
      </c>
      <c r="C24" s="272" t="s">
        <v>896</v>
      </c>
      <c r="D24" s="269" t="s">
        <v>965</v>
      </c>
      <c r="E24" s="270">
        <v>212126</v>
      </c>
      <c r="F24" s="270">
        <v>2135746</v>
      </c>
      <c r="G24" s="270">
        <v>212126</v>
      </c>
      <c r="H24" s="270">
        <v>2135746</v>
      </c>
      <c r="I24" s="270">
        <v>0</v>
      </c>
      <c r="J24" s="271">
        <v>0</v>
      </c>
    </row>
    <row r="25" spans="1:10">
      <c r="A25" s="268" t="s">
        <v>898</v>
      </c>
      <c r="B25" s="272" t="s">
        <v>983</v>
      </c>
      <c r="C25" s="272" t="s">
        <v>898</v>
      </c>
      <c r="D25" s="269" t="s">
        <v>985</v>
      </c>
      <c r="E25" s="270">
        <v>0</v>
      </c>
      <c r="F25" s="270">
        <v>34215</v>
      </c>
      <c r="G25" s="270">
        <v>0</v>
      </c>
      <c r="H25" s="270">
        <v>34215</v>
      </c>
      <c r="I25" s="270">
        <v>0</v>
      </c>
      <c r="J25" s="271">
        <v>0</v>
      </c>
    </row>
    <row r="26" spans="1:10">
      <c r="A26" s="268" t="s">
        <v>898</v>
      </c>
      <c r="B26" s="272" t="s">
        <v>983</v>
      </c>
      <c r="C26" s="272" t="s">
        <v>925</v>
      </c>
      <c r="D26" s="269" t="s">
        <v>986</v>
      </c>
      <c r="E26" s="270">
        <v>141798</v>
      </c>
      <c r="F26" s="270">
        <v>723507</v>
      </c>
      <c r="G26" s="270">
        <v>141798</v>
      </c>
      <c r="H26" s="270">
        <v>723507</v>
      </c>
      <c r="I26" s="270">
        <v>0</v>
      </c>
      <c r="J26" s="271">
        <v>0</v>
      </c>
    </row>
    <row r="27" spans="1:10">
      <c r="A27" s="268" t="s">
        <v>898</v>
      </c>
      <c r="B27" s="272" t="s">
        <v>987</v>
      </c>
      <c r="C27" s="272" t="s">
        <v>893</v>
      </c>
      <c r="D27" s="269" t="s">
        <v>988</v>
      </c>
      <c r="E27" s="270">
        <v>61347</v>
      </c>
      <c r="F27" s="270">
        <v>328402</v>
      </c>
      <c r="G27" s="270">
        <v>61347</v>
      </c>
      <c r="H27" s="270">
        <v>328402</v>
      </c>
      <c r="I27" s="270">
        <v>0</v>
      </c>
      <c r="J27" s="271">
        <v>0</v>
      </c>
    </row>
    <row r="28" spans="1:10">
      <c r="A28" s="268" t="s">
        <v>898</v>
      </c>
      <c r="B28" s="272" t="s">
        <v>987</v>
      </c>
      <c r="C28" s="272" t="s">
        <v>925</v>
      </c>
      <c r="D28" s="269" t="s">
        <v>989</v>
      </c>
      <c r="E28" s="270">
        <v>61347</v>
      </c>
      <c r="F28" s="270">
        <v>328402</v>
      </c>
      <c r="G28" s="270">
        <v>61347</v>
      </c>
      <c r="H28" s="270">
        <v>328402</v>
      </c>
      <c r="I28" s="270">
        <v>0</v>
      </c>
      <c r="J28" s="271">
        <v>0</v>
      </c>
    </row>
    <row r="29" spans="1:10">
      <c r="A29" s="268" t="s">
        <v>925</v>
      </c>
      <c r="B29" s="272" t="s">
        <v>893</v>
      </c>
      <c r="C29" s="272" t="s">
        <v>893</v>
      </c>
      <c r="D29" s="269" t="s">
        <v>990</v>
      </c>
      <c r="E29" s="270">
        <v>2101739</v>
      </c>
      <c r="F29" s="270">
        <v>13414168</v>
      </c>
      <c r="G29" s="270">
        <v>2101739</v>
      </c>
      <c r="H29" s="270">
        <v>13324413</v>
      </c>
      <c r="I29" s="270">
        <v>0</v>
      </c>
      <c r="J29" s="271">
        <v>89755</v>
      </c>
    </row>
    <row r="30" spans="1:10">
      <c r="A30" s="268" t="s">
        <v>925</v>
      </c>
      <c r="B30" s="272" t="s">
        <v>991</v>
      </c>
      <c r="C30" s="272" t="s">
        <v>893</v>
      </c>
      <c r="D30" s="269" t="s">
        <v>992</v>
      </c>
      <c r="E30" s="270">
        <v>864780</v>
      </c>
      <c r="F30" s="270">
        <v>5404347</v>
      </c>
      <c r="G30" s="270">
        <v>864780</v>
      </c>
      <c r="H30" s="270">
        <v>5314592</v>
      </c>
      <c r="I30" s="270">
        <v>0</v>
      </c>
      <c r="J30" s="271">
        <v>89755</v>
      </c>
    </row>
    <row r="31" spans="1:10">
      <c r="A31" s="268" t="s">
        <v>925</v>
      </c>
      <c r="B31" s="272" t="s">
        <v>991</v>
      </c>
      <c r="C31" s="272" t="s">
        <v>898</v>
      </c>
      <c r="D31" s="269" t="s">
        <v>993</v>
      </c>
      <c r="E31" s="270">
        <v>864780</v>
      </c>
      <c r="F31" s="270">
        <v>5404347</v>
      </c>
      <c r="G31" s="270">
        <v>864780</v>
      </c>
      <c r="H31" s="270">
        <v>5314592</v>
      </c>
      <c r="I31" s="270">
        <v>0</v>
      </c>
      <c r="J31" s="271">
        <v>89755</v>
      </c>
    </row>
    <row r="32" spans="1:10">
      <c r="A32" s="268" t="s">
        <v>925</v>
      </c>
      <c r="B32" s="272" t="s">
        <v>994</v>
      </c>
      <c r="C32" s="272" t="s">
        <v>893</v>
      </c>
      <c r="D32" s="269" t="s">
        <v>995</v>
      </c>
      <c r="E32" s="270">
        <v>391756</v>
      </c>
      <c r="F32" s="270">
        <v>3492418</v>
      </c>
      <c r="G32" s="270">
        <v>391756</v>
      </c>
      <c r="H32" s="270">
        <v>3492418</v>
      </c>
      <c r="I32" s="270">
        <v>0</v>
      </c>
      <c r="J32" s="271">
        <v>0</v>
      </c>
    </row>
    <row r="33" spans="1:10">
      <c r="A33" s="268" t="s">
        <v>925</v>
      </c>
      <c r="B33" s="272" t="s">
        <v>994</v>
      </c>
      <c r="C33" s="272" t="s">
        <v>898</v>
      </c>
      <c r="D33" s="269" t="s">
        <v>996</v>
      </c>
      <c r="E33" s="270">
        <v>391756</v>
      </c>
      <c r="F33" s="270">
        <v>3492418</v>
      </c>
      <c r="G33" s="270">
        <v>391756</v>
      </c>
      <c r="H33" s="270">
        <v>3492418</v>
      </c>
      <c r="I33" s="270">
        <v>0</v>
      </c>
      <c r="J33" s="271">
        <v>0</v>
      </c>
    </row>
    <row r="34" spans="1:10">
      <c r="A34" s="268" t="s">
        <v>925</v>
      </c>
      <c r="B34" s="272" t="s">
        <v>997</v>
      </c>
      <c r="C34" s="272" t="s">
        <v>893</v>
      </c>
      <c r="D34" s="269" t="s">
        <v>998</v>
      </c>
      <c r="E34" s="270">
        <v>845203</v>
      </c>
      <c r="F34" s="270">
        <v>4517403</v>
      </c>
      <c r="G34" s="270">
        <v>845203</v>
      </c>
      <c r="H34" s="270">
        <v>4517403</v>
      </c>
      <c r="I34" s="270">
        <v>0</v>
      </c>
      <c r="J34" s="271">
        <v>0</v>
      </c>
    </row>
    <row r="35" spans="1:10">
      <c r="A35" s="268" t="s">
        <v>925</v>
      </c>
      <c r="B35" s="272" t="s">
        <v>997</v>
      </c>
      <c r="C35" s="272" t="s">
        <v>921</v>
      </c>
      <c r="D35" s="269" t="s">
        <v>999</v>
      </c>
      <c r="E35" s="270">
        <v>836259</v>
      </c>
      <c r="F35" s="270">
        <v>4398666</v>
      </c>
      <c r="G35" s="270">
        <v>836259</v>
      </c>
      <c r="H35" s="270">
        <v>4398666</v>
      </c>
      <c r="I35" s="270">
        <v>0</v>
      </c>
      <c r="J35" s="271">
        <v>0</v>
      </c>
    </row>
    <row r="36" spans="1:10">
      <c r="A36" s="268" t="s">
        <v>925</v>
      </c>
      <c r="B36" s="272" t="s">
        <v>997</v>
      </c>
      <c r="C36" s="272" t="s">
        <v>928</v>
      </c>
      <c r="D36" s="269" t="s">
        <v>1000</v>
      </c>
      <c r="E36" s="270">
        <v>8944</v>
      </c>
      <c r="F36" s="270">
        <v>118737</v>
      </c>
      <c r="G36" s="270">
        <v>8944</v>
      </c>
      <c r="H36" s="270">
        <v>118737</v>
      </c>
      <c r="I36" s="270">
        <v>0</v>
      </c>
      <c r="J36" s="271">
        <v>0</v>
      </c>
    </row>
    <row r="37" spans="1:10">
      <c r="A37" s="268" t="s">
        <v>917</v>
      </c>
      <c r="B37" s="272" t="s">
        <v>893</v>
      </c>
      <c r="C37" s="272" t="s">
        <v>893</v>
      </c>
      <c r="D37" s="269" t="s">
        <v>1001</v>
      </c>
      <c r="E37" s="270">
        <v>234320</v>
      </c>
      <c r="F37" s="270">
        <v>1154208</v>
      </c>
      <c r="G37" s="270">
        <v>234320</v>
      </c>
      <c r="H37" s="270">
        <v>1154208</v>
      </c>
      <c r="I37" s="270">
        <v>0</v>
      </c>
      <c r="J37" s="271">
        <v>0</v>
      </c>
    </row>
    <row r="38" spans="1:10">
      <c r="A38" s="268" t="s">
        <v>917</v>
      </c>
      <c r="B38" s="272" t="s">
        <v>1002</v>
      </c>
      <c r="C38" s="272" t="s">
        <v>893</v>
      </c>
      <c r="D38" s="269" t="s">
        <v>1003</v>
      </c>
      <c r="E38" s="270">
        <v>116829</v>
      </c>
      <c r="F38" s="270">
        <v>351532</v>
      </c>
      <c r="G38" s="270">
        <v>116829</v>
      </c>
      <c r="H38" s="270">
        <v>351532</v>
      </c>
      <c r="I38" s="270">
        <v>0</v>
      </c>
      <c r="J38" s="271">
        <v>0</v>
      </c>
    </row>
    <row r="39" spans="1:10">
      <c r="A39" s="268" t="s">
        <v>917</v>
      </c>
      <c r="B39" s="272" t="s">
        <v>1002</v>
      </c>
      <c r="C39" s="272" t="s">
        <v>898</v>
      </c>
      <c r="D39" s="269" t="s">
        <v>1004</v>
      </c>
      <c r="E39" s="270">
        <v>116829</v>
      </c>
      <c r="F39" s="270">
        <v>351532</v>
      </c>
      <c r="G39" s="270">
        <v>116829</v>
      </c>
      <c r="H39" s="270">
        <v>351532</v>
      </c>
      <c r="I39" s="270">
        <v>0</v>
      </c>
      <c r="J39" s="271">
        <v>0</v>
      </c>
    </row>
    <row r="40" spans="1:10">
      <c r="A40" s="268" t="s">
        <v>917</v>
      </c>
      <c r="B40" s="272" t="s">
        <v>1005</v>
      </c>
      <c r="C40" s="272" t="s">
        <v>893</v>
      </c>
      <c r="D40" s="269" t="s">
        <v>1006</v>
      </c>
      <c r="E40" s="270">
        <v>0</v>
      </c>
      <c r="F40" s="270">
        <v>3935</v>
      </c>
      <c r="G40" s="270">
        <v>0</v>
      </c>
      <c r="H40" s="270">
        <v>3935</v>
      </c>
      <c r="I40" s="270">
        <v>0</v>
      </c>
      <c r="J40" s="271">
        <v>0</v>
      </c>
    </row>
    <row r="41" spans="1:10">
      <c r="A41" s="268" t="s">
        <v>917</v>
      </c>
      <c r="B41" s="272" t="s">
        <v>1005</v>
      </c>
      <c r="C41" s="272" t="s">
        <v>898</v>
      </c>
      <c r="D41" s="269" t="s">
        <v>1007</v>
      </c>
      <c r="E41" s="270">
        <v>0</v>
      </c>
      <c r="F41" s="270">
        <v>3935</v>
      </c>
      <c r="G41" s="270">
        <v>0</v>
      </c>
      <c r="H41" s="270">
        <v>3935</v>
      </c>
      <c r="I41" s="270">
        <v>0</v>
      </c>
      <c r="J41" s="271">
        <v>0</v>
      </c>
    </row>
    <row r="42" spans="1:10">
      <c r="A42" s="268" t="s">
        <v>917</v>
      </c>
      <c r="B42" s="272" t="s">
        <v>1008</v>
      </c>
      <c r="C42" s="272" t="s">
        <v>893</v>
      </c>
      <c r="D42" s="269" t="s">
        <v>1009</v>
      </c>
      <c r="E42" s="270">
        <v>117491</v>
      </c>
      <c r="F42" s="270">
        <v>798741</v>
      </c>
      <c r="G42" s="270">
        <v>117491</v>
      </c>
      <c r="H42" s="270">
        <v>798741</v>
      </c>
      <c r="I42" s="270">
        <v>0</v>
      </c>
      <c r="J42" s="271">
        <v>0</v>
      </c>
    </row>
    <row r="43" spans="1:10">
      <c r="A43" s="268" t="s">
        <v>917</v>
      </c>
      <c r="B43" s="272" t="s">
        <v>1008</v>
      </c>
      <c r="C43" s="272" t="s">
        <v>898</v>
      </c>
      <c r="D43" s="269" t="s">
        <v>1010</v>
      </c>
      <c r="E43" s="270">
        <v>117491</v>
      </c>
      <c r="F43" s="270">
        <v>798741</v>
      </c>
      <c r="G43" s="270">
        <v>117491</v>
      </c>
      <c r="H43" s="270">
        <v>798741</v>
      </c>
      <c r="I43" s="270">
        <v>0</v>
      </c>
      <c r="J43" s="271">
        <v>0</v>
      </c>
    </row>
    <row r="44" spans="1:10">
      <c r="A44" s="268" t="s">
        <v>921</v>
      </c>
      <c r="B44" s="272" t="s">
        <v>893</v>
      </c>
      <c r="C44" s="272" t="s">
        <v>893</v>
      </c>
      <c r="D44" s="269" t="s">
        <v>1011</v>
      </c>
      <c r="E44" s="270">
        <v>1360322</v>
      </c>
      <c r="F44" s="270">
        <v>10605129</v>
      </c>
      <c r="G44" s="270">
        <v>1360322</v>
      </c>
      <c r="H44" s="270">
        <v>10605129</v>
      </c>
      <c r="I44" s="270">
        <v>0</v>
      </c>
      <c r="J44" s="271">
        <v>0</v>
      </c>
    </row>
    <row r="45" spans="1:10">
      <c r="A45" s="268" t="s">
        <v>921</v>
      </c>
      <c r="B45" s="272" t="s">
        <v>1012</v>
      </c>
      <c r="C45" s="272" t="s">
        <v>893</v>
      </c>
      <c r="D45" s="269" t="s">
        <v>1013</v>
      </c>
      <c r="E45" s="270">
        <v>1360322</v>
      </c>
      <c r="F45" s="270">
        <v>10585129</v>
      </c>
      <c r="G45" s="270">
        <v>1360322</v>
      </c>
      <c r="H45" s="270">
        <v>10585129</v>
      </c>
      <c r="I45" s="270">
        <v>0</v>
      </c>
      <c r="J45" s="271">
        <v>0</v>
      </c>
    </row>
    <row r="46" spans="1:10">
      <c r="A46" s="268" t="s">
        <v>921</v>
      </c>
      <c r="B46" s="272" t="s">
        <v>1012</v>
      </c>
      <c r="C46" s="272" t="s">
        <v>896</v>
      </c>
      <c r="D46" s="269" t="s">
        <v>965</v>
      </c>
      <c r="E46" s="270">
        <v>665808</v>
      </c>
      <c r="F46" s="270">
        <v>7472477</v>
      </c>
      <c r="G46" s="270">
        <v>665808</v>
      </c>
      <c r="H46" s="270">
        <v>7472477</v>
      </c>
      <c r="I46" s="270">
        <v>0</v>
      </c>
      <c r="J46" s="271">
        <v>0</v>
      </c>
    </row>
    <row r="47" spans="1:10">
      <c r="A47" s="268" t="s">
        <v>921</v>
      </c>
      <c r="B47" s="272" t="s">
        <v>1012</v>
      </c>
      <c r="C47" s="272" t="s">
        <v>925</v>
      </c>
      <c r="D47" s="269" t="s">
        <v>1014</v>
      </c>
      <c r="E47" s="270">
        <v>694514</v>
      </c>
      <c r="F47" s="270">
        <v>3112652</v>
      </c>
      <c r="G47" s="270">
        <v>694514</v>
      </c>
      <c r="H47" s="270">
        <v>3112652</v>
      </c>
      <c r="I47" s="270">
        <v>0</v>
      </c>
      <c r="J47" s="271">
        <v>0</v>
      </c>
    </row>
    <row r="48" spans="1:10">
      <c r="A48" s="268" t="s">
        <v>921</v>
      </c>
      <c r="B48" s="272" t="s">
        <v>1015</v>
      </c>
      <c r="C48" s="272" t="s">
        <v>893</v>
      </c>
      <c r="D48" s="269" t="s">
        <v>1016</v>
      </c>
      <c r="E48" s="270">
        <v>0</v>
      </c>
      <c r="F48" s="270">
        <v>20000</v>
      </c>
      <c r="G48" s="270">
        <v>0</v>
      </c>
      <c r="H48" s="270">
        <v>20000</v>
      </c>
      <c r="I48" s="270">
        <v>0</v>
      </c>
      <c r="J48" s="271">
        <v>0</v>
      </c>
    </row>
    <row r="49" spans="1:10">
      <c r="A49" s="268" t="s">
        <v>921</v>
      </c>
      <c r="B49" s="272" t="s">
        <v>1015</v>
      </c>
      <c r="C49" s="272" t="s">
        <v>898</v>
      </c>
      <c r="D49" s="269" t="s">
        <v>1017</v>
      </c>
      <c r="E49" s="270">
        <v>0</v>
      </c>
      <c r="F49" s="270">
        <v>20000</v>
      </c>
      <c r="G49" s="270">
        <v>0</v>
      </c>
      <c r="H49" s="270">
        <v>20000</v>
      </c>
      <c r="I49" s="270">
        <v>0</v>
      </c>
      <c r="J49" s="271">
        <v>0</v>
      </c>
    </row>
    <row r="50" spans="1:10">
      <c r="A50" s="268" t="s">
        <v>928</v>
      </c>
      <c r="B50" s="272" t="s">
        <v>893</v>
      </c>
      <c r="C50" s="272" t="s">
        <v>893</v>
      </c>
      <c r="D50" s="269" t="s">
        <v>1018</v>
      </c>
      <c r="E50" s="270">
        <v>1356672</v>
      </c>
      <c r="F50" s="270">
        <v>8642345</v>
      </c>
      <c r="G50" s="270">
        <v>1356672</v>
      </c>
      <c r="H50" s="270">
        <v>8642345</v>
      </c>
      <c r="I50" s="270">
        <v>0</v>
      </c>
      <c r="J50" s="271">
        <v>0</v>
      </c>
    </row>
    <row r="51" spans="1:10">
      <c r="A51" s="268" t="s">
        <v>928</v>
      </c>
      <c r="B51" s="272" t="s">
        <v>1019</v>
      </c>
      <c r="C51" s="272" t="s">
        <v>893</v>
      </c>
      <c r="D51" s="269" t="s">
        <v>1020</v>
      </c>
      <c r="E51" s="270">
        <v>1356672</v>
      </c>
      <c r="F51" s="270">
        <v>8642345</v>
      </c>
      <c r="G51" s="270">
        <v>1356672</v>
      </c>
      <c r="H51" s="270">
        <v>8642345</v>
      </c>
      <c r="I51" s="270">
        <v>0</v>
      </c>
      <c r="J51" s="271">
        <v>0</v>
      </c>
    </row>
    <row r="52" spans="1:10">
      <c r="A52" s="268" t="s">
        <v>928</v>
      </c>
      <c r="B52" s="272" t="s">
        <v>1019</v>
      </c>
      <c r="C52" s="272" t="s">
        <v>896</v>
      </c>
      <c r="D52" s="269" t="s">
        <v>1021</v>
      </c>
      <c r="E52" s="270">
        <v>1356672</v>
      </c>
      <c r="F52" s="270">
        <v>8642345</v>
      </c>
      <c r="G52" s="270">
        <v>1356672</v>
      </c>
      <c r="H52" s="270">
        <v>8642345</v>
      </c>
      <c r="I52" s="270">
        <v>0</v>
      </c>
      <c r="J52" s="271">
        <v>0</v>
      </c>
    </row>
    <row r="53" spans="1:10">
      <c r="A53" s="268" t="s">
        <v>930</v>
      </c>
      <c r="B53" s="272" t="s">
        <v>893</v>
      </c>
      <c r="C53" s="272" t="s">
        <v>893</v>
      </c>
      <c r="D53" s="269" t="s">
        <v>1022</v>
      </c>
      <c r="E53" s="270">
        <v>65700</v>
      </c>
      <c r="F53" s="270">
        <v>117100</v>
      </c>
      <c r="G53" s="270">
        <v>65700</v>
      </c>
      <c r="H53" s="270">
        <v>117100</v>
      </c>
      <c r="I53" s="270">
        <v>0</v>
      </c>
      <c r="J53" s="271">
        <v>0</v>
      </c>
    </row>
    <row r="54" spans="1:10">
      <c r="A54" s="268" t="s">
        <v>930</v>
      </c>
      <c r="B54" s="272" t="s">
        <v>1023</v>
      </c>
      <c r="C54" s="272" t="s">
        <v>893</v>
      </c>
      <c r="D54" s="269" t="s">
        <v>1024</v>
      </c>
      <c r="E54" s="270">
        <v>65700</v>
      </c>
      <c r="F54" s="270">
        <v>117100</v>
      </c>
      <c r="G54" s="270">
        <v>65700</v>
      </c>
      <c r="H54" s="270">
        <v>117100</v>
      </c>
      <c r="I54" s="270">
        <v>0</v>
      </c>
      <c r="J54" s="271">
        <v>0</v>
      </c>
    </row>
    <row r="55" spans="1:10">
      <c r="A55" s="268" t="s">
        <v>930</v>
      </c>
      <c r="B55" s="272" t="s">
        <v>1023</v>
      </c>
      <c r="C55" s="272" t="s">
        <v>898</v>
      </c>
      <c r="D55" s="269" t="s">
        <v>1025</v>
      </c>
      <c r="E55" s="270">
        <v>65700</v>
      </c>
      <c r="F55" s="270">
        <v>117100</v>
      </c>
      <c r="G55" s="270">
        <v>65700</v>
      </c>
      <c r="H55" s="270">
        <v>117100</v>
      </c>
      <c r="I55" s="270">
        <v>0</v>
      </c>
      <c r="J55" s="271">
        <v>0</v>
      </c>
    </row>
    <row r="56" spans="1:10">
      <c r="A56" s="268" t="s">
        <v>893</v>
      </c>
      <c r="B56" s="272" t="s">
        <v>893</v>
      </c>
      <c r="C56" s="272" t="s">
        <v>893</v>
      </c>
      <c r="D56" s="269" t="s">
        <v>956</v>
      </c>
      <c r="E56" s="270">
        <v>13491951</v>
      </c>
      <c r="F56" s="270">
        <v>50913063</v>
      </c>
      <c r="G56" s="270">
        <v>12081899</v>
      </c>
      <c r="H56" s="270">
        <v>19112750</v>
      </c>
      <c r="I56" s="270">
        <v>1410052</v>
      </c>
      <c r="J56" s="271">
        <v>31800313</v>
      </c>
    </row>
    <row r="57" spans="1:10">
      <c r="A57" s="268" t="s">
        <v>896</v>
      </c>
      <c r="B57" s="272" t="s">
        <v>893</v>
      </c>
      <c r="C57" s="272" t="s">
        <v>893</v>
      </c>
      <c r="D57" s="269" t="s">
        <v>962</v>
      </c>
      <c r="E57" s="270">
        <v>417444</v>
      </c>
      <c r="F57" s="270">
        <v>6030000</v>
      </c>
      <c r="G57" s="270">
        <v>0</v>
      </c>
      <c r="H57" s="270">
        <v>522742</v>
      </c>
      <c r="I57" s="270">
        <v>417444</v>
      </c>
      <c r="J57" s="271">
        <v>5507258</v>
      </c>
    </row>
    <row r="58" spans="1:10">
      <c r="A58" s="268" t="s">
        <v>896</v>
      </c>
      <c r="B58" s="272" t="s">
        <v>963</v>
      </c>
      <c r="C58" s="272" t="s">
        <v>893</v>
      </c>
      <c r="D58" s="269" t="s">
        <v>964</v>
      </c>
      <c r="E58" s="270">
        <v>320293</v>
      </c>
      <c r="F58" s="270">
        <v>2052892</v>
      </c>
      <c r="G58" s="270">
        <v>0</v>
      </c>
      <c r="H58" s="270">
        <v>0</v>
      </c>
      <c r="I58" s="270">
        <v>320293</v>
      </c>
      <c r="J58" s="271">
        <v>2052892</v>
      </c>
    </row>
    <row r="59" spans="1:10">
      <c r="A59" s="268" t="s">
        <v>896</v>
      </c>
      <c r="B59" s="272" t="s">
        <v>963</v>
      </c>
      <c r="C59" s="272" t="s">
        <v>1026</v>
      </c>
      <c r="D59" s="269" t="s">
        <v>1027</v>
      </c>
      <c r="E59" s="270">
        <v>320293</v>
      </c>
      <c r="F59" s="270">
        <v>2052892</v>
      </c>
      <c r="G59" s="270">
        <v>0</v>
      </c>
      <c r="H59" s="270">
        <v>0</v>
      </c>
      <c r="I59" s="270">
        <v>320293</v>
      </c>
      <c r="J59" s="271">
        <v>2052892</v>
      </c>
    </row>
    <row r="60" spans="1:10">
      <c r="A60" s="268" t="s">
        <v>896</v>
      </c>
      <c r="B60" s="272" t="s">
        <v>969</v>
      </c>
      <c r="C60" s="272" t="s">
        <v>893</v>
      </c>
      <c r="D60" s="269" t="s">
        <v>970</v>
      </c>
      <c r="E60" s="270">
        <v>0</v>
      </c>
      <c r="F60" s="270">
        <v>270000</v>
      </c>
      <c r="G60" s="270">
        <v>0</v>
      </c>
      <c r="H60" s="270">
        <v>270000</v>
      </c>
      <c r="I60" s="270">
        <v>0</v>
      </c>
      <c r="J60" s="271">
        <v>0</v>
      </c>
    </row>
    <row r="61" spans="1:10">
      <c r="A61" s="268" t="s">
        <v>896</v>
      </c>
      <c r="B61" s="272" t="s">
        <v>969</v>
      </c>
      <c r="C61" s="272" t="s">
        <v>1026</v>
      </c>
      <c r="D61" s="269" t="s">
        <v>1027</v>
      </c>
      <c r="E61" s="270">
        <v>0</v>
      </c>
      <c r="F61" s="270">
        <v>270000</v>
      </c>
      <c r="G61" s="270">
        <v>0</v>
      </c>
      <c r="H61" s="270">
        <v>270000</v>
      </c>
      <c r="I61" s="270">
        <v>0</v>
      </c>
      <c r="J61" s="271">
        <v>0</v>
      </c>
    </row>
    <row r="62" spans="1:10">
      <c r="A62" s="268" t="s">
        <v>896</v>
      </c>
      <c r="B62" s="272" t="s">
        <v>972</v>
      </c>
      <c r="C62" s="272" t="s">
        <v>893</v>
      </c>
      <c r="D62" s="269" t="s">
        <v>973</v>
      </c>
      <c r="E62" s="270">
        <v>97151</v>
      </c>
      <c r="F62" s="270">
        <v>3707108</v>
      </c>
      <c r="G62" s="270">
        <v>0</v>
      </c>
      <c r="H62" s="270">
        <v>252742</v>
      </c>
      <c r="I62" s="270">
        <v>97151</v>
      </c>
      <c r="J62" s="271">
        <v>3454366</v>
      </c>
    </row>
    <row r="63" spans="1:10">
      <c r="A63" s="268" t="s">
        <v>896</v>
      </c>
      <c r="B63" s="272" t="s">
        <v>972</v>
      </c>
      <c r="C63" s="272" t="s">
        <v>1026</v>
      </c>
      <c r="D63" s="269" t="s">
        <v>1027</v>
      </c>
      <c r="E63" s="270">
        <v>97151</v>
      </c>
      <c r="F63" s="270">
        <v>3707108</v>
      </c>
      <c r="G63" s="270">
        <v>0</v>
      </c>
      <c r="H63" s="270">
        <v>252742</v>
      </c>
      <c r="I63" s="270">
        <v>97151</v>
      </c>
      <c r="J63" s="271">
        <v>3454366</v>
      </c>
    </row>
    <row r="64" spans="1:10">
      <c r="A64" s="268" t="s">
        <v>898</v>
      </c>
      <c r="B64" s="272" t="s">
        <v>893</v>
      </c>
      <c r="C64" s="272" t="s">
        <v>893</v>
      </c>
      <c r="D64" s="269" t="s">
        <v>982</v>
      </c>
      <c r="E64" s="270">
        <v>0</v>
      </c>
      <c r="F64" s="270">
        <v>0</v>
      </c>
      <c r="G64" s="270">
        <v>0</v>
      </c>
      <c r="H64" s="270">
        <v>0</v>
      </c>
      <c r="I64" s="270">
        <v>0</v>
      </c>
      <c r="J64" s="271">
        <v>0</v>
      </c>
    </row>
    <row r="65" spans="1:10">
      <c r="A65" s="268" t="s">
        <v>898</v>
      </c>
      <c r="B65" s="272" t="s">
        <v>987</v>
      </c>
      <c r="C65" s="272" t="s">
        <v>893</v>
      </c>
      <c r="D65" s="269" t="s">
        <v>988</v>
      </c>
      <c r="E65" s="270">
        <v>0</v>
      </c>
      <c r="F65" s="270">
        <v>0</v>
      </c>
      <c r="G65" s="270">
        <v>0</v>
      </c>
      <c r="H65" s="270">
        <v>0</v>
      </c>
      <c r="I65" s="270">
        <v>0</v>
      </c>
      <c r="J65" s="271">
        <v>0</v>
      </c>
    </row>
    <row r="66" spans="1:10">
      <c r="A66" s="268" t="s">
        <v>898</v>
      </c>
      <c r="B66" s="272" t="s">
        <v>987</v>
      </c>
      <c r="C66" s="272" t="s">
        <v>1026</v>
      </c>
      <c r="D66" s="269" t="s">
        <v>1027</v>
      </c>
      <c r="E66" s="270">
        <v>0</v>
      </c>
      <c r="F66" s="270">
        <v>0</v>
      </c>
      <c r="G66" s="270">
        <v>0</v>
      </c>
      <c r="H66" s="270">
        <v>0</v>
      </c>
      <c r="I66" s="270">
        <v>0</v>
      </c>
      <c r="J66" s="271">
        <v>0</v>
      </c>
    </row>
    <row r="67" spans="1:10">
      <c r="A67" s="268" t="s">
        <v>925</v>
      </c>
      <c r="B67" s="272" t="s">
        <v>893</v>
      </c>
      <c r="C67" s="272" t="s">
        <v>893</v>
      </c>
      <c r="D67" s="269" t="s">
        <v>990</v>
      </c>
      <c r="E67" s="270">
        <v>12891207</v>
      </c>
      <c r="F67" s="270">
        <v>39648046</v>
      </c>
      <c r="G67" s="270">
        <v>12081899</v>
      </c>
      <c r="H67" s="270">
        <v>18371073</v>
      </c>
      <c r="I67" s="270">
        <v>809308</v>
      </c>
      <c r="J67" s="271">
        <v>21276973</v>
      </c>
    </row>
    <row r="68" spans="1:10">
      <c r="A68" s="268" t="s">
        <v>925</v>
      </c>
      <c r="B68" s="272" t="s">
        <v>991</v>
      </c>
      <c r="C68" s="272" t="s">
        <v>893</v>
      </c>
      <c r="D68" s="269" t="s">
        <v>992</v>
      </c>
      <c r="E68" s="270">
        <v>38640</v>
      </c>
      <c r="F68" s="270">
        <v>15110887</v>
      </c>
      <c r="G68" s="270">
        <v>38640</v>
      </c>
      <c r="H68" s="270">
        <v>3913598</v>
      </c>
      <c r="I68" s="270">
        <v>0</v>
      </c>
      <c r="J68" s="271">
        <v>11197289</v>
      </c>
    </row>
    <row r="69" spans="1:10">
      <c r="A69" s="268" t="s">
        <v>925</v>
      </c>
      <c r="B69" s="272" t="s">
        <v>991</v>
      </c>
      <c r="C69" s="272" t="s">
        <v>1026</v>
      </c>
      <c r="D69" s="269" t="s">
        <v>1027</v>
      </c>
      <c r="E69" s="270">
        <v>38640</v>
      </c>
      <c r="F69" s="270">
        <v>15110887</v>
      </c>
      <c r="G69" s="270">
        <v>38640</v>
      </c>
      <c r="H69" s="270">
        <v>3913598</v>
      </c>
      <c r="I69" s="270">
        <v>0</v>
      </c>
      <c r="J69" s="271">
        <v>11197289</v>
      </c>
    </row>
    <row r="70" spans="1:10">
      <c r="A70" s="268" t="s">
        <v>925</v>
      </c>
      <c r="B70" s="272" t="s">
        <v>997</v>
      </c>
      <c r="C70" s="272" t="s">
        <v>893</v>
      </c>
      <c r="D70" s="269" t="s">
        <v>998</v>
      </c>
      <c r="E70" s="270">
        <v>12852567</v>
      </c>
      <c r="F70" s="270">
        <v>24537159</v>
      </c>
      <c r="G70" s="270">
        <v>12043259</v>
      </c>
      <c r="H70" s="270">
        <v>14457475</v>
      </c>
      <c r="I70" s="270">
        <v>809308</v>
      </c>
      <c r="J70" s="271">
        <v>10079684</v>
      </c>
    </row>
    <row r="71" spans="1:10">
      <c r="A71" s="268" t="s">
        <v>925</v>
      </c>
      <c r="B71" s="272" t="s">
        <v>997</v>
      </c>
      <c r="C71" s="272" t="s">
        <v>932</v>
      </c>
      <c r="D71" s="269" t="s">
        <v>1028</v>
      </c>
      <c r="E71" s="270">
        <v>12852567</v>
      </c>
      <c r="F71" s="270">
        <v>23613098</v>
      </c>
      <c r="G71" s="270">
        <v>12043259</v>
      </c>
      <c r="H71" s="270">
        <v>13533414</v>
      </c>
      <c r="I71" s="270">
        <v>809308</v>
      </c>
      <c r="J71" s="271">
        <v>10079684</v>
      </c>
    </row>
    <row r="72" spans="1:10">
      <c r="A72" s="268" t="s">
        <v>925</v>
      </c>
      <c r="B72" s="272" t="s">
        <v>997</v>
      </c>
      <c r="C72" s="272" t="s">
        <v>1026</v>
      </c>
      <c r="D72" s="269" t="s">
        <v>1027</v>
      </c>
      <c r="E72" s="270">
        <v>0</v>
      </c>
      <c r="F72" s="270">
        <v>924061</v>
      </c>
      <c r="G72" s="270">
        <v>0</v>
      </c>
      <c r="H72" s="270">
        <v>924061</v>
      </c>
      <c r="I72" s="270">
        <v>0</v>
      </c>
      <c r="J72" s="271">
        <v>0</v>
      </c>
    </row>
    <row r="73" spans="1:10">
      <c r="A73" s="268" t="s">
        <v>917</v>
      </c>
      <c r="B73" s="272" t="s">
        <v>893</v>
      </c>
      <c r="C73" s="272" t="s">
        <v>893</v>
      </c>
      <c r="D73" s="269" t="s">
        <v>1001</v>
      </c>
      <c r="E73" s="270">
        <v>0</v>
      </c>
      <c r="F73" s="270">
        <v>4827782</v>
      </c>
      <c r="G73" s="270">
        <v>0</v>
      </c>
      <c r="H73" s="270">
        <v>0</v>
      </c>
      <c r="I73" s="270">
        <v>0</v>
      </c>
      <c r="J73" s="271">
        <v>4827782</v>
      </c>
    </row>
    <row r="74" spans="1:10">
      <c r="A74" s="268" t="s">
        <v>917</v>
      </c>
      <c r="B74" s="272" t="s">
        <v>1008</v>
      </c>
      <c r="C74" s="272" t="s">
        <v>893</v>
      </c>
      <c r="D74" s="269" t="s">
        <v>1009</v>
      </c>
      <c r="E74" s="270">
        <v>0</v>
      </c>
      <c r="F74" s="270">
        <v>4827782</v>
      </c>
      <c r="G74" s="270">
        <v>0</v>
      </c>
      <c r="H74" s="270">
        <v>0</v>
      </c>
      <c r="I74" s="270">
        <v>0</v>
      </c>
      <c r="J74" s="271">
        <v>4827782</v>
      </c>
    </row>
    <row r="75" spans="1:10">
      <c r="A75" s="268" t="s">
        <v>917</v>
      </c>
      <c r="B75" s="272" t="s">
        <v>1008</v>
      </c>
      <c r="C75" s="272" t="s">
        <v>1026</v>
      </c>
      <c r="D75" s="269" t="s">
        <v>1027</v>
      </c>
      <c r="E75" s="270">
        <v>0</v>
      </c>
      <c r="F75" s="270">
        <v>4827782</v>
      </c>
      <c r="G75" s="270">
        <v>0</v>
      </c>
      <c r="H75" s="270">
        <v>0</v>
      </c>
      <c r="I75" s="270">
        <v>0</v>
      </c>
      <c r="J75" s="271">
        <v>4827782</v>
      </c>
    </row>
    <row r="76" spans="1:10">
      <c r="A76" s="268" t="s">
        <v>921</v>
      </c>
      <c r="B76" s="272" t="s">
        <v>893</v>
      </c>
      <c r="C76" s="272" t="s">
        <v>893</v>
      </c>
      <c r="D76" s="269" t="s">
        <v>1011</v>
      </c>
      <c r="E76" s="270">
        <v>183300</v>
      </c>
      <c r="F76" s="270">
        <v>407235</v>
      </c>
      <c r="G76" s="270">
        <v>0</v>
      </c>
      <c r="H76" s="270">
        <v>218935</v>
      </c>
      <c r="I76" s="270">
        <v>183300</v>
      </c>
      <c r="J76" s="271">
        <v>188300</v>
      </c>
    </row>
    <row r="77" spans="1:10">
      <c r="A77" s="268" t="s">
        <v>921</v>
      </c>
      <c r="B77" s="272" t="s">
        <v>1012</v>
      </c>
      <c r="C77" s="272" t="s">
        <v>893</v>
      </c>
      <c r="D77" s="269" t="s">
        <v>1013</v>
      </c>
      <c r="E77" s="270">
        <v>183300</v>
      </c>
      <c r="F77" s="270">
        <v>407235</v>
      </c>
      <c r="G77" s="270">
        <v>0</v>
      </c>
      <c r="H77" s="270">
        <v>218935</v>
      </c>
      <c r="I77" s="270">
        <v>183300</v>
      </c>
      <c r="J77" s="271">
        <v>188300</v>
      </c>
    </row>
    <row r="78" spans="1:10">
      <c r="A78" s="268" t="s">
        <v>921</v>
      </c>
      <c r="B78" s="272" t="s">
        <v>1012</v>
      </c>
      <c r="C78" s="272" t="s">
        <v>1026</v>
      </c>
      <c r="D78" s="269" t="s">
        <v>1027</v>
      </c>
      <c r="E78" s="270">
        <v>183300</v>
      </c>
      <c r="F78" s="270">
        <v>407235</v>
      </c>
      <c r="G78" s="270">
        <v>0</v>
      </c>
      <c r="H78" s="270">
        <v>218935</v>
      </c>
      <c r="I78" s="270">
        <v>183300</v>
      </c>
      <c r="J78" s="271">
        <v>188300</v>
      </c>
    </row>
    <row r="79" spans="1:10">
      <c r="A79" s="268" t="s">
        <v>893</v>
      </c>
      <c r="B79" s="272" t="s">
        <v>893</v>
      </c>
      <c r="C79" s="272" t="s">
        <v>893</v>
      </c>
      <c r="D79" s="269" t="s">
        <v>1029</v>
      </c>
      <c r="E79" s="270">
        <v>1002164</v>
      </c>
      <c r="F79" s="270">
        <v>38823821</v>
      </c>
      <c r="G79" s="270">
        <v>1002164</v>
      </c>
      <c r="H79" s="270">
        <v>38823821</v>
      </c>
      <c r="I79" s="270">
        <v>0</v>
      </c>
      <c r="J79" s="271">
        <v>0</v>
      </c>
    </row>
    <row r="80" spans="1:10">
      <c r="A80" s="268" t="s">
        <v>893</v>
      </c>
      <c r="B80" s="272" t="s">
        <v>893</v>
      </c>
      <c r="C80" s="272" t="s">
        <v>893</v>
      </c>
      <c r="D80" s="269" t="s">
        <v>1030</v>
      </c>
      <c r="E80" s="270">
        <v>1002164</v>
      </c>
      <c r="F80" s="270">
        <v>37124329</v>
      </c>
      <c r="G80" s="270">
        <v>1002164</v>
      </c>
      <c r="H80" s="270">
        <v>37124329</v>
      </c>
      <c r="I80" s="270">
        <v>0</v>
      </c>
      <c r="J80" s="271">
        <v>0</v>
      </c>
    </row>
    <row r="81" spans="1:10">
      <c r="A81" s="268" t="s">
        <v>893</v>
      </c>
      <c r="B81" s="272" t="s">
        <v>893</v>
      </c>
      <c r="C81" s="272" t="s">
        <v>893</v>
      </c>
      <c r="D81" s="269" t="s">
        <v>1031</v>
      </c>
      <c r="E81" s="270">
        <v>0</v>
      </c>
      <c r="F81" s="270">
        <v>1699492</v>
      </c>
      <c r="G81" s="270">
        <v>0</v>
      </c>
      <c r="H81" s="270">
        <v>1699492</v>
      </c>
      <c r="I81" s="270">
        <v>0</v>
      </c>
      <c r="J81" s="271">
        <v>0</v>
      </c>
    </row>
    <row r="82" spans="1:10">
      <c r="A82" s="268" t="s">
        <v>893</v>
      </c>
      <c r="B82" s="272" t="s">
        <v>893</v>
      </c>
      <c r="C82" s="272" t="s">
        <v>893</v>
      </c>
      <c r="D82" s="269" t="s">
        <v>1032</v>
      </c>
      <c r="E82" s="270">
        <v>25637542</v>
      </c>
      <c r="F82" s="270">
        <v>175906887</v>
      </c>
      <c r="G82" s="270" t="s">
        <v>893</v>
      </c>
      <c r="H82" s="270" t="s">
        <v>893</v>
      </c>
      <c r="I82" s="270" t="s">
        <v>893</v>
      </c>
      <c r="J82" s="271" t="s">
        <v>893</v>
      </c>
    </row>
    <row r="83" spans="1:10">
      <c r="A83" s="268" t="s">
        <v>893</v>
      </c>
      <c r="B83" s="272" t="s">
        <v>893</v>
      </c>
      <c r="C83" s="272" t="s">
        <v>893</v>
      </c>
      <c r="D83" s="269" t="s">
        <v>893</v>
      </c>
      <c r="E83" s="270" t="s">
        <v>893</v>
      </c>
      <c r="F83" s="270" t="s">
        <v>893</v>
      </c>
      <c r="G83" s="270" t="s">
        <v>893</v>
      </c>
      <c r="H83" s="270" t="s">
        <v>893</v>
      </c>
      <c r="I83" s="270" t="s">
        <v>893</v>
      </c>
      <c r="J83" s="271" t="s">
        <v>893</v>
      </c>
    </row>
    <row r="84" spans="1:10">
      <c r="A84" s="268" t="s">
        <v>893</v>
      </c>
      <c r="B84" s="272" t="s">
        <v>893</v>
      </c>
      <c r="C84" s="272" t="s">
        <v>893</v>
      </c>
      <c r="D84" s="269" t="s">
        <v>1033</v>
      </c>
      <c r="E84" s="270">
        <v>145328080</v>
      </c>
      <c r="F84" s="270" t="s">
        <v>893</v>
      </c>
      <c r="G84" s="270" t="s">
        <v>893</v>
      </c>
      <c r="H84" s="270" t="s">
        <v>893</v>
      </c>
      <c r="I84" s="270" t="s">
        <v>893</v>
      </c>
      <c r="J84" s="271" t="s">
        <v>893</v>
      </c>
    </row>
    <row r="85" spans="1:10">
      <c r="A85" s="268" t="s">
        <v>893</v>
      </c>
      <c r="B85" s="272" t="s">
        <v>893</v>
      </c>
      <c r="C85" s="272" t="s">
        <v>893</v>
      </c>
      <c r="D85" s="269" t="s">
        <v>1034</v>
      </c>
      <c r="E85" s="270">
        <v>148493524</v>
      </c>
      <c r="F85" s="270" t="s">
        <v>893</v>
      </c>
      <c r="G85" s="270" t="s">
        <v>893</v>
      </c>
      <c r="H85" s="270" t="s">
        <v>893</v>
      </c>
      <c r="I85" s="270" t="s">
        <v>893</v>
      </c>
      <c r="J85" s="271" t="s">
        <v>893</v>
      </c>
    </row>
    <row r="86" spans="1:10">
      <c r="A86" s="268" t="s">
        <v>893</v>
      </c>
      <c r="B86" s="272" t="s">
        <v>893</v>
      </c>
      <c r="C86" s="272" t="s">
        <v>893</v>
      </c>
      <c r="D86" s="269" t="s">
        <v>1035</v>
      </c>
      <c r="E86" s="270">
        <v>1751544</v>
      </c>
      <c r="F86" s="270" t="s">
        <v>893</v>
      </c>
      <c r="G86" s="270" t="s">
        <v>893</v>
      </c>
      <c r="H86" s="270" t="s">
        <v>893</v>
      </c>
      <c r="I86" s="270" t="s">
        <v>893</v>
      </c>
      <c r="J86" s="271" t="s">
        <v>893</v>
      </c>
    </row>
    <row r="87" spans="1:10">
      <c r="A87" s="268" t="s">
        <v>893</v>
      </c>
      <c r="B87" s="272" t="s">
        <v>893</v>
      </c>
      <c r="C87" s="272" t="s">
        <v>893</v>
      </c>
      <c r="D87" s="269" t="s">
        <v>1036</v>
      </c>
      <c r="E87" s="270">
        <v>150245068</v>
      </c>
      <c r="F87" s="270" t="s">
        <v>893</v>
      </c>
      <c r="G87" s="270" t="s">
        <v>893</v>
      </c>
      <c r="H87" s="270" t="s">
        <v>893</v>
      </c>
      <c r="I87" s="270" t="s">
        <v>893</v>
      </c>
      <c r="J87" s="271" t="s">
        <v>893</v>
      </c>
    </row>
    <row r="88" spans="1:10" ht="110.1" customHeight="1">
      <c r="A88" s="2033" t="s">
        <v>1695</v>
      </c>
      <c r="B88" s="2033" t="s">
        <v>893</v>
      </c>
      <c r="C88" s="2033" t="s">
        <v>893</v>
      </c>
      <c r="D88" s="2033" t="s">
        <v>893</v>
      </c>
      <c r="E88" s="2033" t="s">
        <v>893</v>
      </c>
      <c r="F88" s="2033" t="s">
        <v>893</v>
      </c>
      <c r="G88" s="2033" t="s">
        <v>893</v>
      </c>
      <c r="H88" s="2033" t="s">
        <v>893</v>
      </c>
      <c r="I88" s="2033" t="s">
        <v>893</v>
      </c>
      <c r="J88" s="2033" t="s">
        <v>893</v>
      </c>
    </row>
  </sheetData>
  <mergeCells count="5">
    <mergeCell ref="A1:D1"/>
    <mergeCell ref="E1:F1"/>
    <mergeCell ref="G1:H1"/>
    <mergeCell ref="I1:J1"/>
    <mergeCell ref="A88:J88"/>
  </mergeCells>
  <phoneticPr fontId="44" type="noConversion"/>
  <hyperlinks>
    <hyperlink ref="K1" location="預告統計資料發布時間表!A1" display="回發布時間表" xr:uid="{E6272C4E-AF48-4945-9C88-DE057D4C7C9A}"/>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&amp;"標楷體,標準"中華民國113年07月(113年度)&amp;L&amp;R&amp;"標楷體,標準"&amp;10第&amp;P頁/共&amp;N頁&amp;"新細明體,標準"&amp;12
&amp;"標楷體,標準"編制機關:太麻里鄉公所
表    號:&amp;10 </oddHeader>
    <oddFooter>&amp;C&amp;L&amp;R&amp;"標楷體,標準"&amp;9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00FA9-CA6D-4B72-B531-0F07689EA76A}">
  <dimension ref="B1:BG29"/>
  <sheetViews>
    <sheetView topLeftCell="N1" zoomScale="60" zoomScaleNormal="60" workbookViewId="0">
      <selection activeCell="AR4" sqref="AR4"/>
    </sheetView>
  </sheetViews>
  <sheetFormatPr defaultRowHeight="16.5"/>
  <cols>
    <col min="1" max="1" width="4.875" style="100" customWidth="1"/>
    <col min="2" max="2" width="21.875" style="100" customWidth="1"/>
    <col min="3" max="3" width="13.625" style="100" customWidth="1"/>
    <col min="4" max="10" width="12.625" style="100" customWidth="1"/>
    <col min="11" max="11" width="7.75" style="100" customWidth="1"/>
    <col min="12" max="12" width="12.625" style="100" customWidth="1"/>
    <col min="13" max="13" width="11.875" style="100" bestFit="1" customWidth="1"/>
    <col min="14" max="16" width="11.625" style="100" customWidth="1"/>
    <col min="17" max="17" width="7.75" style="100" customWidth="1"/>
    <col min="18" max="18" width="7" style="100" customWidth="1"/>
    <col min="19" max="19" width="7.5" style="100" customWidth="1"/>
    <col min="20" max="21" width="8.375" style="100" customWidth="1"/>
    <col min="22" max="22" width="12.875" style="100" bestFit="1" customWidth="1"/>
    <col min="23" max="23" width="10.125" style="100" customWidth="1"/>
    <col min="24" max="24" width="7.125" style="100" customWidth="1"/>
    <col min="25" max="25" width="7.75" style="100" customWidth="1"/>
    <col min="26" max="27" width="11.875" style="100" bestFit="1" customWidth="1"/>
    <col min="28" max="29" width="5.375" style="100" customWidth="1"/>
    <col min="30" max="30" width="10.375" style="100" customWidth="1"/>
    <col min="31" max="31" width="9" style="100"/>
    <col min="32" max="32" width="14.875" style="100" customWidth="1"/>
    <col min="33" max="35" width="12.625" style="100" customWidth="1"/>
    <col min="36" max="256" width="9" style="100"/>
    <col min="257" max="257" width="4.875" style="100" customWidth="1"/>
    <col min="258" max="258" width="21.875" style="100" customWidth="1"/>
    <col min="259" max="259" width="13.625" style="100" customWidth="1"/>
    <col min="260" max="266" width="12.625" style="100" customWidth="1"/>
    <col min="267" max="267" width="7.75" style="100" customWidth="1"/>
    <col min="268" max="268" width="12.625" style="100" customWidth="1"/>
    <col min="269" max="269" width="11.875" style="100" bestFit="1" customWidth="1"/>
    <col min="270" max="272" width="11.625" style="100" customWidth="1"/>
    <col min="273" max="273" width="7.75" style="100" customWidth="1"/>
    <col min="274" max="274" width="7" style="100" customWidth="1"/>
    <col min="275" max="275" width="7.5" style="100" customWidth="1"/>
    <col min="276" max="277" width="8.375" style="100" customWidth="1"/>
    <col min="278" max="278" width="12.875" style="100" bestFit="1" customWidth="1"/>
    <col min="279" max="279" width="10.125" style="100" customWidth="1"/>
    <col min="280" max="280" width="7.125" style="100" customWidth="1"/>
    <col min="281" max="281" width="7.75" style="100" customWidth="1"/>
    <col min="282" max="283" width="11.875" style="100" bestFit="1" customWidth="1"/>
    <col min="284" max="285" width="5.375" style="100" customWidth="1"/>
    <col min="286" max="286" width="10.375" style="100" customWidth="1"/>
    <col min="287" max="287" width="9" style="100"/>
    <col min="288" max="288" width="14.875" style="100" customWidth="1"/>
    <col min="289" max="291" width="12.625" style="100" customWidth="1"/>
    <col min="292" max="512" width="9" style="100"/>
    <col min="513" max="513" width="4.875" style="100" customWidth="1"/>
    <col min="514" max="514" width="21.875" style="100" customWidth="1"/>
    <col min="515" max="515" width="13.625" style="100" customWidth="1"/>
    <col min="516" max="522" width="12.625" style="100" customWidth="1"/>
    <col min="523" max="523" width="7.75" style="100" customWidth="1"/>
    <col min="524" max="524" width="12.625" style="100" customWidth="1"/>
    <col min="525" max="525" width="11.875" style="100" bestFit="1" customWidth="1"/>
    <col min="526" max="528" width="11.625" style="100" customWidth="1"/>
    <col min="529" max="529" width="7.75" style="100" customWidth="1"/>
    <col min="530" max="530" width="7" style="100" customWidth="1"/>
    <col min="531" max="531" width="7.5" style="100" customWidth="1"/>
    <col min="532" max="533" width="8.375" style="100" customWidth="1"/>
    <col min="534" max="534" width="12.875" style="100" bestFit="1" customWidth="1"/>
    <col min="535" max="535" width="10.125" style="100" customWidth="1"/>
    <col min="536" max="536" width="7.125" style="100" customWidth="1"/>
    <col min="537" max="537" width="7.75" style="100" customWidth="1"/>
    <col min="538" max="539" width="11.875" style="100" bestFit="1" customWidth="1"/>
    <col min="540" max="541" width="5.375" style="100" customWidth="1"/>
    <col min="542" max="542" width="10.375" style="100" customWidth="1"/>
    <col min="543" max="543" width="9" style="100"/>
    <col min="544" max="544" width="14.875" style="100" customWidth="1"/>
    <col min="545" max="547" width="12.625" style="100" customWidth="1"/>
    <col min="548" max="768" width="9" style="100"/>
    <col min="769" max="769" width="4.875" style="100" customWidth="1"/>
    <col min="770" max="770" width="21.875" style="100" customWidth="1"/>
    <col min="771" max="771" width="13.625" style="100" customWidth="1"/>
    <col min="772" max="778" width="12.625" style="100" customWidth="1"/>
    <col min="779" max="779" width="7.75" style="100" customWidth="1"/>
    <col min="780" max="780" width="12.625" style="100" customWidth="1"/>
    <col min="781" max="781" width="11.875" style="100" bestFit="1" customWidth="1"/>
    <col min="782" max="784" width="11.625" style="100" customWidth="1"/>
    <col min="785" max="785" width="7.75" style="100" customWidth="1"/>
    <col min="786" max="786" width="7" style="100" customWidth="1"/>
    <col min="787" max="787" width="7.5" style="100" customWidth="1"/>
    <col min="788" max="789" width="8.375" style="100" customWidth="1"/>
    <col min="790" max="790" width="12.875" style="100" bestFit="1" customWidth="1"/>
    <col min="791" max="791" width="10.125" style="100" customWidth="1"/>
    <col min="792" max="792" width="7.125" style="100" customWidth="1"/>
    <col min="793" max="793" width="7.75" style="100" customWidth="1"/>
    <col min="794" max="795" width="11.875" style="100" bestFit="1" customWidth="1"/>
    <col min="796" max="797" width="5.375" style="100" customWidth="1"/>
    <col min="798" max="798" width="10.375" style="100" customWidth="1"/>
    <col min="799" max="799" width="9" style="100"/>
    <col min="800" max="800" width="14.875" style="100" customWidth="1"/>
    <col min="801" max="803" width="12.625" style="100" customWidth="1"/>
    <col min="804" max="1024" width="9" style="100"/>
    <col min="1025" max="1025" width="4.875" style="100" customWidth="1"/>
    <col min="1026" max="1026" width="21.875" style="100" customWidth="1"/>
    <col min="1027" max="1027" width="13.625" style="100" customWidth="1"/>
    <col min="1028" max="1034" width="12.625" style="100" customWidth="1"/>
    <col min="1035" max="1035" width="7.75" style="100" customWidth="1"/>
    <col min="1036" max="1036" width="12.625" style="100" customWidth="1"/>
    <col min="1037" max="1037" width="11.875" style="100" bestFit="1" customWidth="1"/>
    <col min="1038" max="1040" width="11.625" style="100" customWidth="1"/>
    <col min="1041" max="1041" width="7.75" style="100" customWidth="1"/>
    <col min="1042" max="1042" width="7" style="100" customWidth="1"/>
    <col min="1043" max="1043" width="7.5" style="100" customWidth="1"/>
    <col min="1044" max="1045" width="8.375" style="100" customWidth="1"/>
    <col min="1046" max="1046" width="12.875" style="100" bestFit="1" customWidth="1"/>
    <col min="1047" max="1047" width="10.125" style="100" customWidth="1"/>
    <col min="1048" max="1048" width="7.125" style="100" customWidth="1"/>
    <col min="1049" max="1049" width="7.75" style="100" customWidth="1"/>
    <col min="1050" max="1051" width="11.875" style="100" bestFit="1" customWidth="1"/>
    <col min="1052" max="1053" width="5.375" style="100" customWidth="1"/>
    <col min="1054" max="1054" width="10.375" style="100" customWidth="1"/>
    <col min="1055" max="1055" width="9" style="100"/>
    <col min="1056" max="1056" width="14.875" style="100" customWidth="1"/>
    <col min="1057" max="1059" width="12.625" style="100" customWidth="1"/>
    <col min="1060" max="1280" width="9" style="100"/>
    <col min="1281" max="1281" width="4.875" style="100" customWidth="1"/>
    <col min="1282" max="1282" width="21.875" style="100" customWidth="1"/>
    <col min="1283" max="1283" width="13.625" style="100" customWidth="1"/>
    <col min="1284" max="1290" width="12.625" style="100" customWidth="1"/>
    <col min="1291" max="1291" width="7.75" style="100" customWidth="1"/>
    <col min="1292" max="1292" width="12.625" style="100" customWidth="1"/>
    <col min="1293" max="1293" width="11.875" style="100" bestFit="1" customWidth="1"/>
    <col min="1294" max="1296" width="11.625" style="100" customWidth="1"/>
    <col min="1297" max="1297" width="7.75" style="100" customWidth="1"/>
    <col min="1298" max="1298" width="7" style="100" customWidth="1"/>
    <col min="1299" max="1299" width="7.5" style="100" customWidth="1"/>
    <col min="1300" max="1301" width="8.375" style="100" customWidth="1"/>
    <col min="1302" max="1302" width="12.875" style="100" bestFit="1" customWidth="1"/>
    <col min="1303" max="1303" width="10.125" style="100" customWidth="1"/>
    <col min="1304" max="1304" width="7.125" style="100" customWidth="1"/>
    <col min="1305" max="1305" width="7.75" style="100" customWidth="1"/>
    <col min="1306" max="1307" width="11.875" style="100" bestFit="1" customWidth="1"/>
    <col min="1308" max="1309" width="5.375" style="100" customWidth="1"/>
    <col min="1310" max="1310" width="10.375" style="100" customWidth="1"/>
    <col min="1311" max="1311" width="9" style="100"/>
    <col min="1312" max="1312" width="14.875" style="100" customWidth="1"/>
    <col min="1313" max="1315" width="12.625" style="100" customWidth="1"/>
    <col min="1316" max="1536" width="9" style="100"/>
    <col min="1537" max="1537" width="4.875" style="100" customWidth="1"/>
    <col min="1538" max="1538" width="21.875" style="100" customWidth="1"/>
    <col min="1539" max="1539" width="13.625" style="100" customWidth="1"/>
    <col min="1540" max="1546" width="12.625" style="100" customWidth="1"/>
    <col min="1547" max="1547" width="7.75" style="100" customWidth="1"/>
    <col min="1548" max="1548" width="12.625" style="100" customWidth="1"/>
    <col min="1549" max="1549" width="11.875" style="100" bestFit="1" customWidth="1"/>
    <col min="1550" max="1552" width="11.625" style="100" customWidth="1"/>
    <col min="1553" max="1553" width="7.75" style="100" customWidth="1"/>
    <col min="1554" max="1554" width="7" style="100" customWidth="1"/>
    <col min="1555" max="1555" width="7.5" style="100" customWidth="1"/>
    <col min="1556" max="1557" width="8.375" style="100" customWidth="1"/>
    <col min="1558" max="1558" width="12.875" style="100" bestFit="1" customWidth="1"/>
    <col min="1559" max="1559" width="10.125" style="100" customWidth="1"/>
    <col min="1560" max="1560" width="7.125" style="100" customWidth="1"/>
    <col min="1561" max="1561" width="7.75" style="100" customWidth="1"/>
    <col min="1562" max="1563" width="11.875" style="100" bestFit="1" customWidth="1"/>
    <col min="1564" max="1565" width="5.375" style="100" customWidth="1"/>
    <col min="1566" max="1566" width="10.375" style="100" customWidth="1"/>
    <col min="1567" max="1567" width="9" style="100"/>
    <col min="1568" max="1568" width="14.875" style="100" customWidth="1"/>
    <col min="1569" max="1571" width="12.625" style="100" customWidth="1"/>
    <col min="1572" max="1792" width="9" style="100"/>
    <col min="1793" max="1793" width="4.875" style="100" customWidth="1"/>
    <col min="1794" max="1794" width="21.875" style="100" customWidth="1"/>
    <col min="1795" max="1795" width="13.625" style="100" customWidth="1"/>
    <col min="1796" max="1802" width="12.625" style="100" customWidth="1"/>
    <col min="1803" max="1803" width="7.75" style="100" customWidth="1"/>
    <col min="1804" max="1804" width="12.625" style="100" customWidth="1"/>
    <col min="1805" max="1805" width="11.875" style="100" bestFit="1" customWidth="1"/>
    <col min="1806" max="1808" width="11.625" style="100" customWidth="1"/>
    <col min="1809" max="1809" width="7.75" style="100" customWidth="1"/>
    <col min="1810" max="1810" width="7" style="100" customWidth="1"/>
    <col min="1811" max="1811" width="7.5" style="100" customWidth="1"/>
    <col min="1812" max="1813" width="8.375" style="100" customWidth="1"/>
    <col min="1814" max="1814" width="12.875" style="100" bestFit="1" customWidth="1"/>
    <col min="1815" max="1815" width="10.125" style="100" customWidth="1"/>
    <col min="1816" max="1816" width="7.125" style="100" customWidth="1"/>
    <col min="1817" max="1817" width="7.75" style="100" customWidth="1"/>
    <col min="1818" max="1819" width="11.875" style="100" bestFit="1" customWidth="1"/>
    <col min="1820" max="1821" width="5.375" style="100" customWidth="1"/>
    <col min="1822" max="1822" width="10.375" style="100" customWidth="1"/>
    <col min="1823" max="1823" width="9" style="100"/>
    <col min="1824" max="1824" width="14.875" style="100" customWidth="1"/>
    <col min="1825" max="1827" width="12.625" style="100" customWidth="1"/>
    <col min="1828" max="2048" width="9" style="100"/>
    <col min="2049" max="2049" width="4.875" style="100" customWidth="1"/>
    <col min="2050" max="2050" width="21.875" style="100" customWidth="1"/>
    <col min="2051" max="2051" width="13.625" style="100" customWidth="1"/>
    <col min="2052" max="2058" width="12.625" style="100" customWidth="1"/>
    <col min="2059" max="2059" width="7.75" style="100" customWidth="1"/>
    <col min="2060" max="2060" width="12.625" style="100" customWidth="1"/>
    <col min="2061" max="2061" width="11.875" style="100" bestFit="1" customWidth="1"/>
    <col min="2062" max="2064" width="11.625" style="100" customWidth="1"/>
    <col min="2065" max="2065" width="7.75" style="100" customWidth="1"/>
    <col min="2066" max="2066" width="7" style="100" customWidth="1"/>
    <col min="2067" max="2067" width="7.5" style="100" customWidth="1"/>
    <col min="2068" max="2069" width="8.375" style="100" customWidth="1"/>
    <col min="2070" max="2070" width="12.875" style="100" bestFit="1" customWidth="1"/>
    <col min="2071" max="2071" width="10.125" style="100" customWidth="1"/>
    <col min="2072" max="2072" width="7.125" style="100" customWidth="1"/>
    <col min="2073" max="2073" width="7.75" style="100" customWidth="1"/>
    <col min="2074" max="2075" width="11.875" style="100" bestFit="1" customWidth="1"/>
    <col min="2076" max="2077" width="5.375" style="100" customWidth="1"/>
    <col min="2078" max="2078" width="10.375" style="100" customWidth="1"/>
    <col min="2079" max="2079" width="9" style="100"/>
    <col min="2080" max="2080" width="14.875" style="100" customWidth="1"/>
    <col min="2081" max="2083" width="12.625" style="100" customWidth="1"/>
    <col min="2084" max="2304" width="9" style="100"/>
    <col min="2305" max="2305" width="4.875" style="100" customWidth="1"/>
    <col min="2306" max="2306" width="21.875" style="100" customWidth="1"/>
    <col min="2307" max="2307" width="13.625" style="100" customWidth="1"/>
    <col min="2308" max="2314" width="12.625" style="100" customWidth="1"/>
    <col min="2315" max="2315" width="7.75" style="100" customWidth="1"/>
    <col min="2316" max="2316" width="12.625" style="100" customWidth="1"/>
    <col min="2317" max="2317" width="11.875" style="100" bestFit="1" customWidth="1"/>
    <col min="2318" max="2320" width="11.625" style="100" customWidth="1"/>
    <col min="2321" max="2321" width="7.75" style="100" customWidth="1"/>
    <col min="2322" max="2322" width="7" style="100" customWidth="1"/>
    <col min="2323" max="2323" width="7.5" style="100" customWidth="1"/>
    <col min="2324" max="2325" width="8.375" style="100" customWidth="1"/>
    <col min="2326" max="2326" width="12.875" style="100" bestFit="1" customWidth="1"/>
    <col min="2327" max="2327" width="10.125" style="100" customWidth="1"/>
    <col min="2328" max="2328" width="7.125" style="100" customWidth="1"/>
    <col min="2329" max="2329" width="7.75" style="100" customWidth="1"/>
    <col min="2330" max="2331" width="11.875" style="100" bestFit="1" customWidth="1"/>
    <col min="2332" max="2333" width="5.375" style="100" customWidth="1"/>
    <col min="2334" max="2334" width="10.375" style="100" customWidth="1"/>
    <col min="2335" max="2335" width="9" style="100"/>
    <col min="2336" max="2336" width="14.875" style="100" customWidth="1"/>
    <col min="2337" max="2339" width="12.625" style="100" customWidth="1"/>
    <col min="2340" max="2560" width="9" style="100"/>
    <col min="2561" max="2561" width="4.875" style="100" customWidth="1"/>
    <col min="2562" max="2562" width="21.875" style="100" customWidth="1"/>
    <col min="2563" max="2563" width="13.625" style="100" customWidth="1"/>
    <col min="2564" max="2570" width="12.625" style="100" customWidth="1"/>
    <col min="2571" max="2571" width="7.75" style="100" customWidth="1"/>
    <col min="2572" max="2572" width="12.625" style="100" customWidth="1"/>
    <col min="2573" max="2573" width="11.875" style="100" bestFit="1" customWidth="1"/>
    <col min="2574" max="2576" width="11.625" style="100" customWidth="1"/>
    <col min="2577" max="2577" width="7.75" style="100" customWidth="1"/>
    <col min="2578" max="2578" width="7" style="100" customWidth="1"/>
    <col min="2579" max="2579" width="7.5" style="100" customWidth="1"/>
    <col min="2580" max="2581" width="8.375" style="100" customWidth="1"/>
    <col min="2582" max="2582" width="12.875" style="100" bestFit="1" customWidth="1"/>
    <col min="2583" max="2583" width="10.125" style="100" customWidth="1"/>
    <col min="2584" max="2584" width="7.125" style="100" customWidth="1"/>
    <col min="2585" max="2585" width="7.75" style="100" customWidth="1"/>
    <col min="2586" max="2587" width="11.875" style="100" bestFit="1" customWidth="1"/>
    <col min="2588" max="2589" width="5.375" style="100" customWidth="1"/>
    <col min="2590" max="2590" width="10.375" style="100" customWidth="1"/>
    <col min="2591" max="2591" width="9" style="100"/>
    <col min="2592" max="2592" width="14.875" style="100" customWidth="1"/>
    <col min="2593" max="2595" width="12.625" style="100" customWidth="1"/>
    <col min="2596" max="2816" width="9" style="100"/>
    <col min="2817" max="2817" width="4.875" style="100" customWidth="1"/>
    <col min="2818" max="2818" width="21.875" style="100" customWidth="1"/>
    <col min="2819" max="2819" width="13.625" style="100" customWidth="1"/>
    <col min="2820" max="2826" width="12.625" style="100" customWidth="1"/>
    <col min="2827" max="2827" width="7.75" style="100" customWidth="1"/>
    <col min="2828" max="2828" width="12.625" style="100" customWidth="1"/>
    <col min="2829" max="2829" width="11.875" style="100" bestFit="1" customWidth="1"/>
    <col min="2830" max="2832" width="11.625" style="100" customWidth="1"/>
    <col min="2833" max="2833" width="7.75" style="100" customWidth="1"/>
    <col min="2834" max="2834" width="7" style="100" customWidth="1"/>
    <col min="2835" max="2835" width="7.5" style="100" customWidth="1"/>
    <col min="2836" max="2837" width="8.375" style="100" customWidth="1"/>
    <col min="2838" max="2838" width="12.875" style="100" bestFit="1" customWidth="1"/>
    <col min="2839" max="2839" width="10.125" style="100" customWidth="1"/>
    <col min="2840" max="2840" width="7.125" style="100" customWidth="1"/>
    <col min="2841" max="2841" width="7.75" style="100" customWidth="1"/>
    <col min="2842" max="2843" width="11.875" style="100" bestFit="1" customWidth="1"/>
    <col min="2844" max="2845" width="5.375" style="100" customWidth="1"/>
    <col min="2846" max="2846" width="10.375" style="100" customWidth="1"/>
    <col min="2847" max="2847" width="9" style="100"/>
    <col min="2848" max="2848" width="14.875" style="100" customWidth="1"/>
    <col min="2849" max="2851" width="12.625" style="100" customWidth="1"/>
    <col min="2852" max="3072" width="9" style="100"/>
    <col min="3073" max="3073" width="4.875" style="100" customWidth="1"/>
    <col min="3074" max="3074" width="21.875" style="100" customWidth="1"/>
    <col min="3075" max="3075" width="13.625" style="100" customWidth="1"/>
    <col min="3076" max="3082" width="12.625" style="100" customWidth="1"/>
    <col min="3083" max="3083" width="7.75" style="100" customWidth="1"/>
    <col min="3084" max="3084" width="12.625" style="100" customWidth="1"/>
    <col min="3085" max="3085" width="11.875" style="100" bestFit="1" customWidth="1"/>
    <col min="3086" max="3088" width="11.625" style="100" customWidth="1"/>
    <col min="3089" max="3089" width="7.75" style="100" customWidth="1"/>
    <col min="3090" max="3090" width="7" style="100" customWidth="1"/>
    <col min="3091" max="3091" width="7.5" style="100" customWidth="1"/>
    <col min="3092" max="3093" width="8.375" style="100" customWidth="1"/>
    <col min="3094" max="3094" width="12.875" style="100" bestFit="1" customWidth="1"/>
    <col min="3095" max="3095" width="10.125" style="100" customWidth="1"/>
    <col min="3096" max="3096" width="7.125" style="100" customWidth="1"/>
    <col min="3097" max="3097" width="7.75" style="100" customWidth="1"/>
    <col min="3098" max="3099" width="11.875" style="100" bestFit="1" customWidth="1"/>
    <col min="3100" max="3101" width="5.375" style="100" customWidth="1"/>
    <col min="3102" max="3102" width="10.375" style="100" customWidth="1"/>
    <col min="3103" max="3103" width="9" style="100"/>
    <col min="3104" max="3104" width="14.875" style="100" customWidth="1"/>
    <col min="3105" max="3107" width="12.625" style="100" customWidth="1"/>
    <col min="3108" max="3328" width="9" style="100"/>
    <col min="3329" max="3329" width="4.875" style="100" customWidth="1"/>
    <col min="3330" max="3330" width="21.875" style="100" customWidth="1"/>
    <col min="3331" max="3331" width="13.625" style="100" customWidth="1"/>
    <col min="3332" max="3338" width="12.625" style="100" customWidth="1"/>
    <col min="3339" max="3339" width="7.75" style="100" customWidth="1"/>
    <col min="3340" max="3340" width="12.625" style="100" customWidth="1"/>
    <col min="3341" max="3341" width="11.875" style="100" bestFit="1" customWidth="1"/>
    <col min="3342" max="3344" width="11.625" style="100" customWidth="1"/>
    <col min="3345" max="3345" width="7.75" style="100" customWidth="1"/>
    <col min="3346" max="3346" width="7" style="100" customWidth="1"/>
    <col min="3347" max="3347" width="7.5" style="100" customWidth="1"/>
    <col min="3348" max="3349" width="8.375" style="100" customWidth="1"/>
    <col min="3350" max="3350" width="12.875" style="100" bestFit="1" customWidth="1"/>
    <col min="3351" max="3351" width="10.125" style="100" customWidth="1"/>
    <col min="3352" max="3352" width="7.125" style="100" customWidth="1"/>
    <col min="3353" max="3353" width="7.75" style="100" customWidth="1"/>
    <col min="3354" max="3355" width="11.875" style="100" bestFit="1" customWidth="1"/>
    <col min="3356" max="3357" width="5.375" style="100" customWidth="1"/>
    <col min="3358" max="3358" width="10.375" style="100" customWidth="1"/>
    <col min="3359" max="3359" width="9" style="100"/>
    <col min="3360" max="3360" width="14.875" style="100" customWidth="1"/>
    <col min="3361" max="3363" width="12.625" style="100" customWidth="1"/>
    <col min="3364" max="3584" width="9" style="100"/>
    <col min="3585" max="3585" width="4.875" style="100" customWidth="1"/>
    <col min="3586" max="3586" width="21.875" style="100" customWidth="1"/>
    <col min="3587" max="3587" width="13.625" style="100" customWidth="1"/>
    <col min="3588" max="3594" width="12.625" style="100" customWidth="1"/>
    <col min="3595" max="3595" width="7.75" style="100" customWidth="1"/>
    <col min="3596" max="3596" width="12.625" style="100" customWidth="1"/>
    <col min="3597" max="3597" width="11.875" style="100" bestFit="1" customWidth="1"/>
    <col min="3598" max="3600" width="11.625" style="100" customWidth="1"/>
    <col min="3601" max="3601" width="7.75" style="100" customWidth="1"/>
    <col min="3602" max="3602" width="7" style="100" customWidth="1"/>
    <col min="3603" max="3603" width="7.5" style="100" customWidth="1"/>
    <col min="3604" max="3605" width="8.375" style="100" customWidth="1"/>
    <col min="3606" max="3606" width="12.875" style="100" bestFit="1" customWidth="1"/>
    <col min="3607" max="3607" width="10.125" style="100" customWidth="1"/>
    <col min="3608" max="3608" width="7.125" style="100" customWidth="1"/>
    <col min="3609" max="3609" width="7.75" style="100" customWidth="1"/>
    <col min="3610" max="3611" width="11.875" style="100" bestFit="1" customWidth="1"/>
    <col min="3612" max="3613" width="5.375" style="100" customWidth="1"/>
    <col min="3614" max="3614" width="10.375" style="100" customWidth="1"/>
    <col min="3615" max="3615" width="9" style="100"/>
    <col min="3616" max="3616" width="14.875" style="100" customWidth="1"/>
    <col min="3617" max="3619" width="12.625" style="100" customWidth="1"/>
    <col min="3620" max="3840" width="9" style="100"/>
    <col min="3841" max="3841" width="4.875" style="100" customWidth="1"/>
    <col min="3842" max="3842" width="21.875" style="100" customWidth="1"/>
    <col min="3843" max="3843" width="13.625" style="100" customWidth="1"/>
    <col min="3844" max="3850" width="12.625" style="100" customWidth="1"/>
    <col min="3851" max="3851" width="7.75" style="100" customWidth="1"/>
    <col min="3852" max="3852" width="12.625" style="100" customWidth="1"/>
    <col min="3853" max="3853" width="11.875" style="100" bestFit="1" customWidth="1"/>
    <col min="3854" max="3856" width="11.625" style="100" customWidth="1"/>
    <col min="3857" max="3857" width="7.75" style="100" customWidth="1"/>
    <col min="3858" max="3858" width="7" style="100" customWidth="1"/>
    <col min="3859" max="3859" width="7.5" style="100" customWidth="1"/>
    <col min="3860" max="3861" width="8.375" style="100" customWidth="1"/>
    <col min="3862" max="3862" width="12.875" style="100" bestFit="1" customWidth="1"/>
    <col min="3863" max="3863" width="10.125" style="100" customWidth="1"/>
    <col min="3864" max="3864" width="7.125" style="100" customWidth="1"/>
    <col min="3865" max="3865" width="7.75" style="100" customWidth="1"/>
    <col min="3866" max="3867" width="11.875" style="100" bestFit="1" customWidth="1"/>
    <col min="3868" max="3869" width="5.375" style="100" customWidth="1"/>
    <col min="3870" max="3870" width="10.375" style="100" customWidth="1"/>
    <col min="3871" max="3871" width="9" style="100"/>
    <col min="3872" max="3872" width="14.875" style="100" customWidth="1"/>
    <col min="3873" max="3875" width="12.625" style="100" customWidth="1"/>
    <col min="3876" max="4096" width="9" style="100"/>
    <col min="4097" max="4097" width="4.875" style="100" customWidth="1"/>
    <col min="4098" max="4098" width="21.875" style="100" customWidth="1"/>
    <col min="4099" max="4099" width="13.625" style="100" customWidth="1"/>
    <col min="4100" max="4106" width="12.625" style="100" customWidth="1"/>
    <col min="4107" max="4107" width="7.75" style="100" customWidth="1"/>
    <col min="4108" max="4108" width="12.625" style="100" customWidth="1"/>
    <col min="4109" max="4109" width="11.875" style="100" bestFit="1" customWidth="1"/>
    <col min="4110" max="4112" width="11.625" style="100" customWidth="1"/>
    <col min="4113" max="4113" width="7.75" style="100" customWidth="1"/>
    <col min="4114" max="4114" width="7" style="100" customWidth="1"/>
    <col min="4115" max="4115" width="7.5" style="100" customWidth="1"/>
    <col min="4116" max="4117" width="8.375" style="100" customWidth="1"/>
    <col min="4118" max="4118" width="12.875" style="100" bestFit="1" customWidth="1"/>
    <col min="4119" max="4119" width="10.125" style="100" customWidth="1"/>
    <col min="4120" max="4120" width="7.125" style="100" customWidth="1"/>
    <col min="4121" max="4121" width="7.75" style="100" customWidth="1"/>
    <col min="4122" max="4123" width="11.875" style="100" bestFit="1" customWidth="1"/>
    <col min="4124" max="4125" width="5.375" style="100" customWidth="1"/>
    <col min="4126" max="4126" width="10.375" style="100" customWidth="1"/>
    <col min="4127" max="4127" width="9" style="100"/>
    <col min="4128" max="4128" width="14.875" style="100" customWidth="1"/>
    <col min="4129" max="4131" width="12.625" style="100" customWidth="1"/>
    <col min="4132" max="4352" width="9" style="100"/>
    <col min="4353" max="4353" width="4.875" style="100" customWidth="1"/>
    <col min="4354" max="4354" width="21.875" style="100" customWidth="1"/>
    <col min="4355" max="4355" width="13.625" style="100" customWidth="1"/>
    <col min="4356" max="4362" width="12.625" style="100" customWidth="1"/>
    <col min="4363" max="4363" width="7.75" style="100" customWidth="1"/>
    <col min="4364" max="4364" width="12.625" style="100" customWidth="1"/>
    <col min="4365" max="4365" width="11.875" style="100" bestFit="1" customWidth="1"/>
    <col min="4366" max="4368" width="11.625" style="100" customWidth="1"/>
    <col min="4369" max="4369" width="7.75" style="100" customWidth="1"/>
    <col min="4370" max="4370" width="7" style="100" customWidth="1"/>
    <col min="4371" max="4371" width="7.5" style="100" customWidth="1"/>
    <col min="4372" max="4373" width="8.375" style="100" customWidth="1"/>
    <col min="4374" max="4374" width="12.875" style="100" bestFit="1" customWidth="1"/>
    <col min="4375" max="4375" width="10.125" style="100" customWidth="1"/>
    <col min="4376" max="4376" width="7.125" style="100" customWidth="1"/>
    <col min="4377" max="4377" width="7.75" style="100" customWidth="1"/>
    <col min="4378" max="4379" width="11.875" style="100" bestFit="1" customWidth="1"/>
    <col min="4380" max="4381" width="5.375" style="100" customWidth="1"/>
    <col min="4382" max="4382" width="10.375" style="100" customWidth="1"/>
    <col min="4383" max="4383" width="9" style="100"/>
    <col min="4384" max="4384" width="14.875" style="100" customWidth="1"/>
    <col min="4385" max="4387" width="12.625" style="100" customWidth="1"/>
    <col min="4388" max="4608" width="9" style="100"/>
    <col min="4609" max="4609" width="4.875" style="100" customWidth="1"/>
    <col min="4610" max="4610" width="21.875" style="100" customWidth="1"/>
    <col min="4611" max="4611" width="13.625" style="100" customWidth="1"/>
    <col min="4612" max="4618" width="12.625" style="100" customWidth="1"/>
    <col min="4619" max="4619" width="7.75" style="100" customWidth="1"/>
    <col min="4620" max="4620" width="12.625" style="100" customWidth="1"/>
    <col min="4621" max="4621" width="11.875" style="100" bestFit="1" customWidth="1"/>
    <col min="4622" max="4624" width="11.625" style="100" customWidth="1"/>
    <col min="4625" max="4625" width="7.75" style="100" customWidth="1"/>
    <col min="4626" max="4626" width="7" style="100" customWidth="1"/>
    <col min="4627" max="4627" width="7.5" style="100" customWidth="1"/>
    <col min="4628" max="4629" width="8.375" style="100" customWidth="1"/>
    <col min="4630" max="4630" width="12.875" style="100" bestFit="1" customWidth="1"/>
    <col min="4631" max="4631" width="10.125" style="100" customWidth="1"/>
    <col min="4632" max="4632" width="7.125" style="100" customWidth="1"/>
    <col min="4633" max="4633" width="7.75" style="100" customWidth="1"/>
    <col min="4634" max="4635" width="11.875" style="100" bestFit="1" customWidth="1"/>
    <col min="4636" max="4637" width="5.375" style="100" customWidth="1"/>
    <col min="4638" max="4638" width="10.375" style="100" customWidth="1"/>
    <col min="4639" max="4639" width="9" style="100"/>
    <col min="4640" max="4640" width="14.875" style="100" customWidth="1"/>
    <col min="4641" max="4643" width="12.625" style="100" customWidth="1"/>
    <col min="4644" max="4864" width="9" style="100"/>
    <col min="4865" max="4865" width="4.875" style="100" customWidth="1"/>
    <col min="4866" max="4866" width="21.875" style="100" customWidth="1"/>
    <col min="4867" max="4867" width="13.625" style="100" customWidth="1"/>
    <col min="4868" max="4874" width="12.625" style="100" customWidth="1"/>
    <col min="4875" max="4875" width="7.75" style="100" customWidth="1"/>
    <col min="4876" max="4876" width="12.625" style="100" customWidth="1"/>
    <col min="4877" max="4877" width="11.875" style="100" bestFit="1" customWidth="1"/>
    <col min="4878" max="4880" width="11.625" style="100" customWidth="1"/>
    <col min="4881" max="4881" width="7.75" style="100" customWidth="1"/>
    <col min="4882" max="4882" width="7" style="100" customWidth="1"/>
    <col min="4883" max="4883" width="7.5" style="100" customWidth="1"/>
    <col min="4884" max="4885" width="8.375" style="100" customWidth="1"/>
    <col min="4886" max="4886" width="12.875" style="100" bestFit="1" customWidth="1"/>
    <col min="4887" max="4887" width="10.125" style="100" customWidth="1"/>
    <col min="4888" max="4888" width="7.125" style="100" customWidth="1"/>
    <col min="4889" max="4889" width="7.75" style="100" customWidth="1"/>
    <col min="4890" max="4891" width="11.875" style="100" bestFit="1" customWidth="1"/>
    <col min="4892" max="4893" width="5.375" style="100" customWidth="1"/>
    <col min="4894" max="4894" width="10.375" style="100" customWidth="1"/>
    <col min="4895" max="4895" width="9" style="100"/>
    <col min="4896" max="4896" width="14.875" style="100" customWidth="1"/>
    <col min="4897" max="4899" width="12.625" style="100" customWidth="1"/>
    <col min="4900" max="5120" width="9" style="100"/>
    <col min="5121" max="5121" width="4.875" style="100" customWidth="1"/>
    <col min="5122" max="5122" width="21.875" style="100" customWidth="1"/>
    <col min="5123" max="5123" width="13.625" style="100" customWidth="1"/>
    <col min="5124" max="5130" width="12.625" style="100" customWidth="1"/>
    <col min="5131" max="5131" width="7.75" style="100" customWidth="1"/>
    <col min="5132" max="5132" width="12.625" style="100" customWidth="1"/>
    <col min="5133" max="5133" width="11.875" style="100" bestFit="1" customWidth="1"/>
    <col min="5134" max="5136" width="11.625" style="100" customWidth="1"/>
    <col min="5137" max="5137" width="7.75" style="100" customWidth="1"/>
    <col min="5138" max="5138" width="7" style="100" customWidth="1"/>
    <col min="5139" max="5139" width="7.5" style="100" customWidth="1"/>
    <col min="5140" max="5141" width="8.375" style="100" customWidth="1"/>
    <col min="5142" max="5142" width="12.875" style="100" bestFit="1" customWidth="1"/>
    <col min="5143" max="5143" width="10.125" style="100" customWidth="1"/>
    <col min="5144" max="5144" width="7.125" style="100" customWidth="1"/>
    <col min="5145" max="5145" width="7.75" style="100" customWidth="1"/>
    <col min="5146" max="5147" width="11.875" style="100" bestFit="1" customWidth="1"/>
    <col min="5148" max="5149" width="5.375" style="100" customWidth="1"/>
    <col min="5150" max="5150" width="10.375" style="100" customWidth="1"/>
    <col min="5151" max="5151" width="9" style="100"/>
    <col min="5152" max="5152" width="14.875" style="100" customWidth="1"/>
    <col min="5153" max="5155" width="12.625" style="100" customWidth="1"/>
    <col min="5156" max="5376" width="9" style="100"/>
    <col min="5377" max="5377" width="4.875" style="100" customWidth="1"/>
    <col min="5378" max="5378" width="21.875" style="100" customWidth="1"/>
    <col min="5379" max="5379" width="13.625" style="100" customWidth="1"/>
    <col min="5380" max="5386" width="12.625" style="100" customWidth="1"/>
    <col min="5387" max="5387" width="7.75" style="100" customWidth="1"/>
    <col min="5388" max="5388" width="12.625" style="100" customWidth="1"/>
    <col min="5389" max="5389" width="11.875" style="100" bestFit="1" customWidth="1"/>
    <col min="5390" max="5392" width="11.625" style="100" customWidth="1"/>
    <col min="5393" max="5393" width="7.75" style="100" customWidth="1"/>
    <col min="5394" max="5394" width="7" style="100" customWidth="1"/>
    <col min="5395" max="5395" width="7.5" style="100" customWidth="1"/>
    <col min="5396" max="5397" width="8.375" style="100" customWidth="1"/>
    <col min="5398" max="5398" width="12.875" style="100" bestFit="1" customWidth="1"/>
    <col min="5399" max="5399" width="10.125" style="100" customWidth="1"/>
    <col min="5400" max="5400" width="7.125" style="100" customWidth="1"/>
    <col min="5401" max="5401" width="7.75" style="100" customWidth="1"/>
    <col min="5402" max="5403" width="11.875" style="100" bestFit="1" customWidth="1"/>
    <col min="5404" max="5405" width="5.375" style="100" customWidth="1"/>
    <col min="5406" max="5406" width="10.375" style="100" customWidth="1"/>
    <col min="5407" max="5407" width="9" style="100"/>
    <col min="5408" max="5408" width="14.875" style="100" customWidth="1"/>
    <col min="5409" max="5411" width="12.625" style="100" customWidth="1"/>
    <col min="5412" max="5632" width="9" style="100"/>
    <col min="5633" max="5633" width="4.875" style="100" customWidth="1"/>
    <col min="5634" max="5634" width="21.875" style="100" customWidth="1"/>
    <col min="5635" max="5635" width="13.625" style="100" customWidth="1"/>
    <col min="5636" max="5642" width="12.625" style="100" customWidth="1"/>
    <col min="5643" max="5643" width="7.75" style="100" customWidth="1"/>
    <col min="5644" max="5644" width="12.625" style="100" customWidth="1"/>
    <col min="5645" max="5645" width="11.875" style="100" bestFit="1" customWidth="1"/>
    <col min="5646" max="5648" width="11.625" style="100" customWidth="1"/>
    <col min="5649" max="5649" width="7.75" style="100" customWidth="1"/>
    <col min="5650" max="5650" width="7" style="100" customWidth="1"/>
    <col min="5651" max="5651" width="7.5" style="100" customWidth="1"/>
    <col min="5652" max="5653" width="8.375" style="100" customWidth="1"/>
    <col min="5654" max="5654" width="12.875" style="100" bestFit="1" customWidth="1"/>
    <col min="5655" max="5655" width="10.125" style="100" customWidth="1"/>
    <col min="5656" max="5656" width="7.125" style="100" customWidth="1"/>
    <col min="5657" max="5657" width="7.75" style="100" customWidth="1"/>
    <col min="5658" max="5659" width="11.875" style="100" bestFit="1" customWidth="1"/>
    <col min="5660" max="5661" width="5.375" style="100" customWidth="1"/>
    <col min="5662" max="5662" width="10.375" style="100" customWidth="1"/>
    <col min="5663" max="5663" width="9" style="100"/>
    <col min="5664" max="5664" width="14.875" style="100" customWidth="1"/>
    <col min="5665" max="5667" width="12.625" style="100" customWidth="1"/>
    <col min="5668" max="5888" width="9" style="100"/>
    <col min="5889" max="5889" width="4.875" style="100" customWidth="1"/>
    <col min="5890" max="5890" width="21.875" style="100" customWidth="1"/>
    <col min="5891" max="5891" width="13.625" style="100" customWidth="1"/>
    <col min="5892" max="5898" width="12.625" style="100" customWidth="1"/>
    <col min="5899" max="5899" width="7.75" style="100" customWidth="1"/>
    <col min="5900" max="5900" width="12.625" style="100" customWidth="1"/>
    <col min="5901" max="5901" width="11.875" style="100" bestFit="1" customWidth="1"/>
    <col min="5902" max="5904" width="11.625" style="100" customWidth="1"/>
    <col min="5905" max="5905" width="7.75" style="100" customWidth="1"/>
    <col min="5906" max="5906" width="7" style="100" customWidth="1"/>
    <col min="5907" max="5907" width="7.5" style="100" customWidth="1"/>
    <col min="5908" max="5909" width="8.375" style="100" customWidth="1"/>
    <col min="5910" max="5910" width="12.875" style="100" bestFit="1" customWidth="1"/>
    <col min="5911" max="5911" width="10.125" style="100" customWidth="1"/>
    <col min="5912" max="5912" width="7.125" style="100" customWidth="1"/>
    <col min="5913" max="5913" width="7.75" style="100" customWidth="1"/>
    <col min="5914" max="5915" width="11.875" style="100" bestFit="1" customWidth="1"/>
    <col min="5916" max="5917" width="5.375" style="100" customWidth="1"/>
    <col min="5918" max="5918" width="10.375" style="100" customWidth="1"/>
    <col min="5919" max="5919" width="9" style="100"/>
    <col min="5920" max="5920" width="14.875" style="100" customWidth="1"/>
    <col min="5921" max="5923" width="12.625" style="100" customWidth="1"/>
    <col min="5924" max="6144" width="9" style="100"/>
    <col min="6145" max="6145" width="4.875" style="100" customWidth="1"/>
    <col min="6146" max="6146" width="21.875" style="100" customWidth="1"/>
    <col min="6147" max="6147" width="13.625" style="100" customWidth="1"/>
    <col min="6148" max="6154" width="12.625" style="100" customWidth="1"/>
    <col min="6155" max="6155" width="7.75" style="100" customWidth="1"/>
    <col min="6156" max="6156" width="12.625" style="100" customWidth="1"/>
    <col min="6157" max="6157" width="11.875" style="100" bestFit="1" customWidth="1"/>
    <col min="6158" max="6160" width="11.625" style="100" customWidth="1"/>
    <col min="6161" max="6161" width="7.75" style="100" customWidth="1"/>
    <col min="6162" max="6162" width="7" style="100" customWidth="1"/>
    <col min="6163" max="6163" width="7.5" style="100" customWidth="1"/>
    <col min="6164" max="6165" width="8.375" style="100" customWidth="1"/>
    <col min="6166" max="6166" width="12.875" style="100" bestFit="1" customWidth="1"/>
    <col min="6167" max="6167" width="10.125" style="100" customWidth="1"/>
    <col min="6168" max="6168" width="7.125" style="100" customWidth="1"/>
    <col min="6169" max="6169" width="7.75" style="100" customWidth="1"/>
    <col min="6170" max="6171" width="11.875" style="100" bestFit="1" customWidth="1"/>
    <col min="6172" max="6173" width="5.375" style="100" customWidth="1"/>
    <col min="6174" max="6174" width="10.375" style="100" customWidth="1"/>
    <col min="6175" max="6175" width="9" style="100"/>
    <col min="6176" max="6176" width="14.875" style="100" customWidth="1"/>
    <col min="6177" max="6179" width="12.625" style="100" customWidth="1"/>
    <col min="6180" max="6400" width="9" style="100"/>
    <col min="6401" max="6401" width="4.875" style="100" customWidth="1"/>
    <col min="6402" max="6402" width="21.875" style="100" customWidth="1"/>
    <col min="6403" max="6403" width="13.625" style="100" customWidth="1"/>
    <col min="6404" max="6410" width="12.625" style="100" customWidth="1"/>
    <col min="6411" max="6411" width="7.75" style="100" customWidth="1"/>
    <col min="6412" max="6412" width="12.625" style="100" customWidth="1"/>
    <col min="6413" max="6413" width="11.875" style="100" bestFit="1" customWidth="1"/>
    <col min="6414" max="6416" width="11.625" style="100" customWidth="1"/>
    <col min="6417" max="6417" width="7.75" style="100" customWidth="1"/>
    <col min="6418" max="6418" width="7" style="100" customWidth="1"/>
    <col min="6419" max="6419" width="7.5" style="100" customWidth="1"/>
    <col min="6420" max="6421" width="8.375" style="100" customWidth="1"/>
    <col min="6422" max="6422" width="12.875" style="100" bestFit="1" customWidth="1"/>
    <col min="6423" max="6423" width="10.125" style="100" customWidth="1"/>
    <col min="6424" max="6424" width="7.125" style="100" customWidth="1"/>
    <col min="6425" max="6425" width="7.75" style="100" customWidth="1"/>
    <col min="6426" max="6427" width="11.875" style="100" bestFit="1" customWidth="1"/>
    <col min="6428" max="6429" width="5.375" style="100" customWidth="1"/>
    <col min="6430" max="6430" width="10.375" style="100" customWidth="1"/>
    <col min="6431" max="6431" width="9" style="100"/>
    <col min="6432" max="6432" width="14.875" style="100" customWidth="1"/>
    <col min="6433" max="6435" width="12.625" style="100" customWidth="1"/>
    <col min="6436" max="6656" width="9" style="100"/>
    <col min="6657" max="6657" width="4.875" style="100" customWidth="1"/>
    <col min="6658" max="6658" width="21.875" style="100" customWidth="1"/>
    <col min="6659" max="6659" width="13.625" style="100" customWidth="1"/>
    <col min="6660" max="6666" width="12.625" style="100" customWidth="1"/>
    <col min="6667" max="6667" width="7.75" style="100" customWidth="1"/>
    <col min="6668" max="6668" width="12.625" style="100" customWidth="1"/>
    <col min="6669" max="6669" width="11.875" style="100" bestFit="1" customWidth="1"/>
    <col min="6670" max="6672" width="11.625" style="100" customWidth="1"/>
    <col min="6673" max="6673" width="7.75" style="100" customWidth="1"/>
    <col min="6674" max="6674" width="7" style="100" customWidth="1"/>
    <col min="6675" max="6675" width="7.5" style="100" customWidth="1"/>
    <col min="6676" max="6677" width="8.375" style="100" customWidth="1"/>
    <col min="6678" max="6678" width="12.875" style="100" bestFit="1" customWidth="1"/>
    <col min="6679" max="6679" width="10.125" style="100" customWidth="1"/>
    <col min="6680" max="6680" width="7.125" style="100" customWidth="1"/>
    <col min="6681" max="6681" width="7.75" style="100" customWidth="1"/>
    <col min="6682" max="6683" width="11.875" style="100" bestFit="1" customWidth="1"/>
    <col min="6684" max="6685" width="5.375" style="100" customWidth="1"/>
    <col min="6686" max="6686" width="10.375" style="100" customWidth="1"/>
    <col min="6687" max="6687" width="9" style="100"/>
    <col min="6688" max="6688" width="14.875" style="100" customWidth="1"/>
    <col min="6689" max="6691" width="12.625" style="100" customWidth="1"/>
    <col min="6692" max="6912" width="9" style="100"/>
    <col min="6913" max="6913" width="4.875" style="100" customWidth="1"/>
    <col min="6914" max="6914" width="21.875" style="100" customWidth="1"/>
    <col min="6915" max="6915" width="13.625" style="100" customWidth="1"/>
    <col min="6916" max="6922" width="12.625" style="100" customWidth="1"/>
    <col min="6923" max="6923" width="7.75" style="100" customWidth="1"/>
    <col min="6924" max="6924" width="12.625" style="100" customWidth="1"/>
    <col min="6925" max="6925" width="11.875" style="100" bestFit="1" customWidth="1"/>
    <col min="6926" max="6928" width="11.625" style="100" customWidth="1"/>
    <col min="6929" max="6929" width="7.75" style="100" customWidth="1"/>
    <col min="6930" max="6930" width="7" style="100" customWidth="1"/>
    <col min="6931" max="6931" width="7.5" style="100" customWidth="1"/>
    <col min="6932" max="6933" width="8.375" style="100" customWidth="1"/>
    <col min="6934" max="6934" width="12.875" style="100" bestFit="1" customWidth="1"/>
    <col min="6935" max="6935" width="10.125" style="100" customWidth="1"/>
    <col min="6936" max="6936" width="7.125" style="100" customWidth="1"/>
    <col min="6937" max="6937" width="7.75" style="100" customWidth="1"/>
    <col min="6938" max="6939" width="11.875" style="100" bestFit="1" customWidth="1"/>
    <col min="6940" max="6941" width="5.375" style="100" customWidth="1"/>
    <col min="6942" max="6942" width="10.375" style="100" customWidth="1"/>
    <col min="6943" max="6943" width="9" style="100"/>
    <col min="6944" max="6944" width="14.875" style="100" customWidth="1"/>
    <col min="6945" max="6947" width="12.625" style="100" customWidth="1"/>
    <col min="6948" max="7168" width="9" style="100"/>
    <col min="7169" max="7169" width="4.875" style="100" customWidth="1"/>
    <col min="7170" max="7170" width="21.875" style="100" customWidth="1"/>
    <col min="7171" max="7171" width="13.625" style="100" customWidth="1"/>
    <col min="7172" max="7178" width="12.625" style="100" customWidth="1"/>
    <col min="7179" max="7179" width="7.75" style="100" customWidth="1"/>
    <col min="7180" max="7180" width="12.625" style="100" customWidth="1"/>
    <col min="7181" max="7181" width="11.875" style="100" bestFit="1" customWidth="1"/>
    <col min="7182" max="7184" width="11.625" style="100" customWidth="1"/>
    <col min="7185" max="7185" width="7.75" style="100" customWidth="1"/>
    <col min="7186" max="7186" width="7" style="100" customWidth="1"/>
    <col min="7187" max="7187" width="7.5" style="100" customWidth="1"/>
    <col min="7188" max="7189" width="8.375" style="100" customWidth="1"/>
    <col min="7190" max="7190" width="12.875" style="100" bestFit="1" customWidth="1"/>
    <col min="7191" max="7191" width="10.125" style="100" customWidth="1"/>
    <col min="7192" max="7192" width="7.125" style="100" customWidth="1"/>
    <col min="7193" max="7193" width="7.75" style="100" customWidth="1"/>
    <col min="7194" max="7195" width="11.875" style="100" bestFit="1" customWidth="1"/>
    <col min="7196" max="7197" width="5.375" style="100" customWidth="1"/>
    <col min="7198" max="7198" width="10.375" style="100" customWidth="1"/>
    <col min="7199" max="7199" width="9" style="100"/>
    <col min="7200" max="7200" width="14.875" style="100" customWidth="1"/>
    <col min="7201" max="7203" width="12.625" style="100" customWidth="1"/>
    <col min="7204" max="7424" width="9" style="100"/>
    <col min="7425" max="7425" width="4.875" style="100" customWidth="1"/>
    <col min="7426" max="7426" width="21.875" style="100" customWidth="1"/>
    <col min="7427" max="7427" width="13.625" style="100" customWidth="1"/>
    <col min="7428" max="7434" width="12.625" style="100" customWidth="1"/>
    <col min="7435" max="7435" width="7.75" style="100" customWidth="1"/>
    <col min="7436" max="7436" width="12.625" style="100" customWidth="1"/>
    <col min="7437" max="7437" width="11.875" style="100" bestFit="1" customWidth="1"/>
    <col min="7438" max="7440" width="11.625" style="100" customWidth="1"/>
    <col min="7441" max="7441" width="7.75" style="100" customWidth="1"/>
    <col min="7442" max="7442" width="7" style="100" customWidth="1"/>
    <col min="7443" max="7443" width="7.5" style="100" customWidth="1"/>
    <col min="7444" max="7445" width="8.375" style="100" customWidth="1"/>
    <col min="7446" max="7446" width="12.875" style="100" bestFit="1" customWidth="1"/>
    <col min="7447" max="7447" width="10.125" style="100" customWidth="1"/>
    <col min="7448" max="7448" width="7.125" style="100" customWidth="1"/>
    <col min="7449" max="7449" width="7.75" style="100" customWidth="1"/>
    <col min="7450" max="7451" width="11.875" style="100" bestFit="1" customWidth="1"/>
    <col min="7452" max="7453" width="5.375" style="100" customWidth="1"/>
    <col min="7454" max="7454" width="10.375" style="100" customWidth="1"/>
    <col min="7455" max="7455" width="9" style="100"/>
    <col min="7456" max="7456" width="14.875" style="100" customWidth="1"/>
    <col min="7457" max="7459" width="12.625" style="100" customWidth="1"/>
    <col min="7460" max="7680" width="9" style="100"/>
    <col min="7681" max="7681" width="4.875" style="100" customWidth="1"/>
    <col min="7682" max="7682" width="21.875" style="100" customWidth="1"/>
    <col min="7683" max="7683" width="13.625" style="100" customWidth="1"/>
    <col min="7684" max="7690" width="12.625" style="100" customWidth="1"/>
    <col min="7691" max="7691" width="7.75" style="100" customWidth="1"/>
    <col min="7692" max="7692" width="12.625" style="100" customWidth="1"/>
    <col min="7693" max="7693" width="11.875" style="100" bestFit="1" customWidth="1"/>
    <col min="7694" max="7696" width="11.625" style="100" customWidth="1"/>
    <col min="7697" max="7697" width="7.75" style="100" customWidth="1"/>
    <col min="7698" max="7698" width="7" style="100" customWidth="1"/>
    <col min="7699" max="7699" width="7.5" style="100" customWidth="1"/>
    <col min="7700" max="7701" width="8.375" style="100" customWidth="1"/>
    <col min="7702" max="7702" width="12.875" style="100" bestFit="1" customWidth="1"/>
    <col min="7703" max="7703" width="10.125" style="100" customWidth="1"/>
    <col min="7704" max="7704" width="7.125" style="100" customWidth="1"/>
    <col min="7705" max="7705" width="7.75" style="100" customWidth="1"/>
    <col min="7706" max="7707" width="11.875" style="100" bestFit="1" customWidth="1"/>
    <col min="7708" max="7709" width="5.375" style="100" customWidth="1"/>
    <col min="7710" max="7710" width="10.375" style="100" customWidth="1"/>
    <col min="7711" max="7711" width="9" style="100"/>
    <col min="7712" max="7712" width="14.875" style="100" customWidth="1"/>
    <col min="7713" max="7715" width="12.625" style="100" customWidth="1"/>
    <col min="7716" max="7936" width="9" style="100"/>
    <col min="7937" max="7937" width="4.875" style="100" customWidth="1"/>
    <col min="7938" max="7938" width="21.875" style="100" customWidth="1"/>
    <col min="7939" max="7939" width="13.625" style="100" customWidth="1"/>
    <col min="7940" max="7946" width="12.625" style="100" customWidth="1"/>
    <col min="7947" max="7947" width="7.75" style="100" customWidth="1"/>
    <col min="7948" max="7948" width="12.625" style="100" customWidth="1"/>
    <col min="7949" max="7949" width="11.875" style="100" bestFit="1" customWidth="1"/>
    <col min="7950" max="7952" width="11.625" style="100" customWidth="1"/>
    <col min="7953" max="7953" width="7.75" style="100" customWidth="1"/>
    <col min="7954" max="7954" width="7" style="100" customWidth="1"/>
    <col min="7955" max="7955" width="7.5" style="100" customWidth="1"/>
    <col min="7956" max="7957" width="8.375" style="100" customWidth="1"/>
    <col min="7958" max="7958" width="12.875" style="100" bestFit="1" customWidth="1"/>
    <col min="7959" max="7959" width="10.125" style="100" customWidth="1"/>
    <col min="7960" max="7960" width="7.125" style="100" customWidth="1"/>
    <col min="7961" max="7961" width="7.75" style="100" customWidth="1"/>
    <col min="7962" max="7963" width="11.875" style="100" bestFit="1" customWidth="1"/>
    <col min="7964" max="7965" width="5.375" style="100" customWidth="1"/>
    <col min="7966" max="7966" width="10.375" style="100" customWidth="1"/>
    <col min="7967" max="7967" width="9" style="100"/>
    <col min="7968" max="7968" width="14.875" style="100" customWidth="1"/>
    <col min="7969" max="7971" width="12.625" style="100" customWidth="1"/>
    <col min="7972" max="8192" width="9" style="100"/>
    <col min="8193" max="8193" width="4.875" style="100" customWidth="1"/>
    <col min="8194" max="8194" width="21.875" style="100" customWidth="1"/>
    <col min="8195" max="8195" width="13.625" style="100" customWidth="1"/>
    <col min="8196" max="8202" width="12.625" style="100" customWidth="1"/>
    <col min="8203" max="8203" width="7.75" style="100" customWidth="1"/>
    <col min="8204" max="8204" width="12.625" style="100" customWidth="1"/>
    <col min="8205" max="8205" width="11.875" style="100" bestFit="1" customWidth="1"/>
    <col min="8206" max="8208" width="11.625" style="100" customWidth="1"/>
    <col min="8209" max="8209" width="7.75" style="100" customWidth="1"/>
    <col min="8210" max="8210" width="7" style="100" customWidth="1"/>
    <col min="8211" max="8211" width="7.5" style="100" customWidth="1"/>
    <col min="8212" max="8213" width="8.375" style="100" customWidth="1"/>
    <col min="8214" max="8214" width="12.875" style="100" bestFit="1" customWidth="1"/>
    <col min="8215" max="8215" width="10.125" style="100" customWidth="1"/>
    <col min="8216" max="8216" width="7.125" style="100" customWidth="1"/>
    <col min="8217" max="8217" width="7.75" style="100" customWidth="1"/>
    <col min="8218" max="8219" width="11.875" style="100" bestFit="1" customWidth="1"/>
    <col min="8220" max="8221" width="5.375" style="100" customWidth="1"/>
    <col min="8222" max="8222" width="10.375" style="100" customWidth="1"/>
    <col min="8223" max="8223" width="9" style="100"/>
    <col min="8224" max="8224" width="14.875" style="100" customWidth="1"/>
    <col min="8225" max="8227" width="12.625" style="100" customWidth="1"/>
    <col min="8228" max="8448" width="9" style="100"/>
    <col min="8449" max="8449" width="4.875" style="100" customWidth="1"/>
    <col min="8450" max="8450" width="21.875" style="100" customWidth="1"/>
    <col min="8451" max="8451" width="13.625" style="100" customWidth="1"/>
    <col min="8452" max="8458" width="12.625" style="100" customWidth="1"/>
    <col min="8459" max="8459" width="7.75" style="100" customWidth="1"/>
    <col min="8460" max="8460" width="12.625" style="100" customWidth="1"/>
    <col min="8461" max="8461" width="11.875" style="100" bestFit="1" customWidth="1"/>
    <col min="8462" max="8464" width="11.625" style="100" customWidth="1"/>
    <col min="8465" max="8465" width="7.75" style="100" customWidth="1"/>
    <col min="8466" max="8466" width="7" style="100" customWidth="1"/>
    <col min="8467" max="8467" width="7.5" style="100" customWidth="1"/>
    <col min="8468" max="8469" width="8.375" style="100" customWidth="1"/>
    <col min="8470" max="8470" width="12.875" style="100" bestFit="1" customWidth="1"/>
    <col min="8471" max="8471" width="10.125" style="100" customWidth="1"/>
    <col min="8472" max="8472" width="7.125" style="100" customWidth="1"/>
    <col min="8473" max="8473" width="7.75" style="100" customWidth="1"/>
    <col min="8474" max="8475" width="11.875" style="100" bestFit="1" customWidth="1"/>
    <col min="8476" max="8477" width="5.375" style="100" customWidth="1"/>
    <col min="8478" max="8478" width="10.375" style="100" customWidth="1"/>
    <col min="8479" max="8479" width="9" style="100"/>
    <col min="8480" max="8480" width="14.875" style="100" customWidth="1"/>
    <col min="8481" max="8483" width="12.625" style="100" customWidth="1"/>
    <col min="8484" max="8704" width="9" style="100"/>
    <col min="8705" max="8705" width="4.875" style="100" customWidth="1"/>
    <col min="8706" max="8706" width="21.875" style="100" customWidth="1"/>
    <col min="8707" max="8707" width="13.625" style="100" customWidth="1"/>
    <col min="8708" max="8714" width="12.625" style="100" customWidth="1"/>
    <col min="8715" max="8715" width="7.75" style="100" customWidth="1"/>
    <col min="8716" max="8716" width="12.625" style="100" customWidth="1"/>
    <col min="8717" max="8717" width="11.875" style="100" bestFit="1" customWidth="1"/>
    <col min="8718" max="8720" width="11.625" style="100" customWidth="1"/>
    <col min="8721" max="8721" width="7.75" style="100" customWidth="1"/>
    <col min="8722" max="8722" width="7" style="100" customWidth="1"/>
    <col min="8723" max="8723" width="7.5" style="100" customWidth="1"/>
    <col min="8724" max="8725" width="8.375" style="100" customWidth="1"/>
    <col min="8726" max="8726" width="12.875" style="100" bestFit="1" customWidth="1"/>
    <col min="8727" max="8727" width="10.125" style="100" customWidth="1"/>
    <col min="8728" max="8728" width="7.125" style="100" customWidth="1"/>
    <col min="8729" max="8729" width="7.75" style="100" customWidth="1"/>
    <col min="8730" max="8731" width="11.875" style="100" bestFit="1" customWidth="1"/>
    <col min="8732" max="8733" width="5.375" style="100" customWidth="1"/>
    <col min="8734" max="8734" width="10.375" style="100" customWidth="1"/>
    <col min="8735" max="8735" width="9" style="100"/>
    <col min="8736" max="8736" width="14.875" style="100" customWidth="1"/>
    <col min="8737" max="8739" width="12.625" style="100" customWidth="1"/>
    <col min="8740" max="8960" width="9" style="100"/>
    <col min="8961" max="8961" width="4.875" style="100" customWidth="1"/>
    <col min="8962" max="8962" width="21.875" style="100" customWidth="1"/>
    <col min="8963" max="8963" width="13.625" style="100" customWidth="1"/>
    <col min="8964" max="8970" width="12.625" style="100" customWidth="1"/>
    <col min="8971" max="8971" width="7.75" style="100" customWidth="1"/>
    <col min="8972" max="8972" width="12.625" style="100" customWidth="1"/>
    <col min="8973" max="8973" width="11.875" style="100" bestFit="1" customWidth="1"/>
    <col min="8974" max="8976" width="11.625" style="100" customWidth="1"/>
    <col min="8977" max="8977" width="7.75" style="100" customWidth="1"/>
    <col min="8978" max="8978" width="7" style="100" customWidth="1"/>
    <col min="8979" max="8979" width="7.5" style="100" customWidth="1"/>
    <col min="8980" max="8981" width="8.375" style="100" customWidth="1"/>
    <col min="8982" max="8982" width="12.875" style="100" bestFit="1" customWidth="1"/>
    <col min="8983" max="8983" width="10.125" style="100" customWidth="1"/>
    <col min="8984" max="8984" width="7.125" style="100" customWidth="1"/>
    <col min="8985" max="8985" width="7.75" style="100" customWidth="1"/>
    <col min="8986" max="8987" width="11.875" style="100" bestFit="1" customWidth="1"/>
    <col min="8988" max="8989" width="5.375" style="100" customWidth="1"/>
    <col min="8990" max="8990" width="10.375" style="100" customWidth="1"/>
    <col min="8991" max="8991" width="9" style="100"/>
    <col min="8992" max="8992" width="14.875" style="100" customWidth="1"/>
    <col min="8993" max="8995" width="12.625" style="100" customWidth="1"/>
    <col min="8996" max="9216" width="9" style="100"/>
    <col min="9217" max="9217" width="4.875" style="100" customWidth="1"/>
    <col min="9218" max="9218" width="21.875" style="100" customWidth="1"/>
    <col min="9219" max="9219" width="13.625" style="100" customWidth="1"/>
    <col min="9220" max="9226" width="12.625" style="100" customWidth="1"/>
    <col min="9227" max="9227" width="7.75" style="100" customWidth="1"/>
    <col min="9228" max="9228" width="12.625" style="100" customWidth="1"/>
    <col min="9229" max="9229" width="11.875" style="100" bestFit="1" customWidth="1"/>
    <col min="9230" max="9232" width="11.625" style="100" customWidth="1"/>
    <col min="9233" max="9233" width="7.75" style="100" customWidth="1"/>
    <col min="9234" max="9234" width="7" style="100" customWidth="1"/>
    <col min="9235" max="9235" width="7.5" style="100" customWidth="1"/>
    <col min="9236" max="9237" width="8.375" style="100" customWidth="1"/>
    <col min="9238" max="9238" width="12.875" style="100" bestFit="1" customWidth="1"/>
    <col min="9239" max="9239" width="10.125" style="100" customWidth="1"/>
    <col min="9240" max="9240" width="7.125" style="100" customWidth="1"/>
    <col min="9241" max="9241" width="7.75" style="100" customWidth="1"/>
    <col min="9242" max="9243" width="11.875" style="100" bestFit="1" customWidth="1"/>
    <col min="9244" max="9245" width="5.375" style="100" customWidth="1"/>
    <col min="9246" max="9246" width="10.375" style="100" customWidth="1"/>
    <col min="9247" max="9247" width="9" style="100"/>
    <col min="9248" max="9248" width="14.875" style="100" customWidth="1"/>
    <col min="9249" max="9251" width="12.625" style="100" customWidth="1"/>
    <col min="9252" max="9472" width="9" style="100"/>
    <col min="9473" max="9473" width="4.875" style="100" customWidth="1"/>
    <col min="9474" max="9474" width="21.875" style="100" customWidth="1"/>
    <col min="9475" max="9475" width="13.625" style="100" customWidth="1"/>
    <col min="9476" max="9482" width="12.625" style="100" customWidth="1"/>
    <col min="9483" max="9483" width="7.75" style="100" customWidth="1"/>
    <col min="9484" max="9484" width="12.625" style="100" customWidth="1"/>
    <col min="9485" max="9485" width="11.875" style="100" bestFit="1" customWidth="1"/>
    <col min="9486" max="9488" width="11.625" style="100" customWidth="1"/>
    <col min="9489" max="9489" width="7.75" style="100" customWidth="1"/>
    <col min="9490" max="9490" width="7" style="100" customWidth="1"/>
    <col min="9491" max="9491" width="7.5" style="100" customWidth="1"/>
    <col min="9492" max="9493" width="8.375" style="100" customWidth="1"/>
    <col min="9494" max="9494" width="12.875" style="100" bestFit="1" customWidth="1"/>
    <col min="9495" max="9495" width="10.125" style="100" customWidth="1"/>
    <col min="9496" max="9496" width="7.125" style="100" customWidth="1"/>
    <col min="9497" max="9497" width="7.75" style="100" customWidth="1"/>
    <col min="9498" max="9499" width="11.875" style="100" bestFit="1" customWidth="1"/>
    <col min="9500" max="9501" width="5.375" style="100" customWidth="1"/>
    <col min="9502" max="9502" width="10.375" style="100" customWidth="1"/>
    <col min="9503" max="9503" width="9" style="100"/>
    <col min="9504" max="9504" width="14.875" style="100" customWidth="1"/>
    <col min="9505" max="9507" width="12.625" style="100" customWidth="1"/>
    <col min="9508" max="9728" width="9" style="100"/>
    <col min="9729" max="9729" width="4.875" style="100" customWidth="1"/>
    <col min="9730" max="9730" width="21.875" style="100" customWidth="1"/>
    <col min="9731" max="9731" width="13.625" style="100" customWidth="1"/>
    <col min="9732" max="9738" width="12.625" style="100" customWidth="1"/>
    <col min="9739" max="9739" width="7.75" style="100" customWidth="1"/>
    <col min="9740" max="9740" width="12.625" style="100" customWidth="1"/>
    <col min="9741" max="9741" width="11.875" style="100" bestFit="1" customWidth="1"/>
    <col min="9742" max="9744" width="11.625" style="100" customWidth="1"/>
    <col min="9745" max="9745" width="7.75" style="100" customWidth="1"/>
    <col min="9746" max="9746" width="7" style="100" customWidth="1"/>
    <col min="9747" max="9747" width="7.5" style="100" customWidth="1"/>
    <col min="9748" max="9749" width="8.375" style="100" customWidth="1"/>
    <col min="9750" max="9750" width="12.875" style="100" bestFit="1" customWidth="1"/>
    <col min="9751" max="9751" width="10.125" style="100" customWidth="1"/>
    <col min="9752" max="9752" width="7.125" style="100" customWidth="1"/>
    <col min="9753" max="9753" width="7.75" style="100" customWidth="1"/>
    <col min="9754" max="9755" width="11.875" style="100" bestFit="1" customWidth="1"/>
    <col min="9756" max="9757" width="5.375" style="100" customWidth="1"/>
    <col min="9758" max="9758" width="10.375" style="100" customWidth="1"/>
    <col min="9759" max="9759" width="9" style="100"/>
    <col min="9760" max="9760" width="14.875" style="100" customWidth="1"/>
    <col min="9761" max="9763" width="12.625" style="100" customWidth="1"/>
    <col min="9764" max="9984" width="9" style="100"/>
    <col min="9985" max="9985" width="4.875" style="100" customWidth="1"/>
    <col min="9986" max="9986" width="21.875" style="100" customWidth="1"/>
    <col min="9987" max="9987" width="13.625" style="100" customWidth="1"/>
    <col min="9988" max="9994" width="12.625" style="100" customWidth="1"/>
    <col min="9995" max="9995" width="7.75" style="100" customWidth="1"/>
    <col min="9996" max="9996" width="12.625" style="100" customWidth="1"/>
    <col min="9997" max="9997" width="11.875" style="100" bestFit="1" customWidth="1"/>
    <col min="9998" max="10000" width="11.625" style="100" customWidth="1"/>
    <col min="10001" max="10001" width="7.75" style="100" customWidth="1"/>
    <col min="10002" max="10002" width="7" style="100" customWidth="1"/>
    <col min="10003" max="10003" width="7.5" style="100" customWidth="1"/>
    <col min="10004" max="10005" width="8.375" style="100" customWidth="1"/>
    <col min="10006" max="10006" width="12.875" style="100" bestFit="1" customWidth="1"/>
    <col min="10007" max="10007" width="10.125" style="100" customWidth="1"/>
    <col min="10008" max="10008" width="7.125" style="100" customWidth="1"/>
    <col min="10009" max="10009" width="7.75" style="100" customWidth="1"/>
    <col min="10010" max="10011" width="11.875" style="100" bestFit="1" customWidth="1"/>
    <col min="10012" max="10013" width="5.375" style="100" customWidth="1"/>
    <col min="10014" max="10014" width="10.375" style="100" customWidth="1"/>
    <col min="10015" max="10015" width="9" style="100"/>
    <col min="10016" max="10016" width="14.875" style="100" customWidth="1"/>
    <col min="10017" max="10019" width="12.625" style="100" customWidth="1"/>
    <col min="10020" max="10240" width="9" style="100"/>
    <col min="10241" max="10241" width="4.875" style="100" customWidth="1"/>
    <col min="10242" max="10242" width="21.875" style="100" customWidth="1"/>
    <col min="10243" max="10243" width="13.625" style="100" customWidth="1"/>
    <col min="10244" max="10250" width="12.625" style="100" customWidth="1"/>
    <col min="10251" max="10251" width="7.75" style="100" customWidth="1"/>
    <col min="10252" max="10252" width="12.625" style="100" customWidth="1"/>
    <col min="10253" max="10253" width="11.875" style="100" bestFit="1" customWidth="1"/>
    <col min="10254" max="10256" width="11.625" style="100" customWidth="1"/>
    <col min="10257" max="10257" width="7.75" style="100" customWidth="1"/>
    <col min="10258" max="10258" width="7" style="100" customWidth="1"/>
    <col min="10259" max="10259" width="7.5" style="100" customWidth="1"/>
    <col min="10260" max="10261" width="8.375" style="100" customWidth="1"/>
    <col min="10262" max="10262" width="12.875" style="100" bestFit="1" customWidth="1"/>
    <col min="10263" max="10263" width="10.125" style="100" customWidth="1"/>
    <col min="10264" max="10264" width="7.125" style="100" customWidth="1"/>
    <col min="10265" max="10265" width="7.75" style="100" customWidth="1"/>
    <col min="10266" max="10267" width="11.875" style="100" bestFit="1" customWidth="1"/>
    <col min="10268" max="10269" width="5.375" style="100" customWidth="1"/>
    <col min="10270" max="10270" width="10.375" style="100" customWidth="1"/>
    <col min="10271" max="10271" width="9" style="100"/>
    <col min="10272" max="10272" width="14.875" style="100" customWidth="1"/>
    <col min="10273" max="10275" width="12.625" style="100" customWidth="1"/>
    <col min="10276" max="10496" width="9" style="100"/>
    <col min="10497" max="10497" width="4.875" style="100" customWidth="1"/>
    <col min="10498" max="10498" width="21.875" style="100" customWidth="1"/>
    <col min="10499" max="10499" width="13.625" style="100" customWidth="1"/>
    <col min="10500" max="10506" width="12.625" style="100" customWidth="1"/>
    <col min="10507" max="10507" width="7.75" style="100" customWidth="1"/>
    <col min="10508" max="10508" width="12.625" style="100" customWidth="1"/>
    <col min="10509" max="10509" width="11.875" style="100" bestFit="1" customWidth="1"/>
    <col min="10510" max="10512" width="11.625" style="100" customWidth="1"/>
    <col min="10513" max="10513" width="7.75" style="100" customWidth="1"/>
    <col min="10514" max="10514" width="7" style="100" customWidth="1"/>
    <col min="10515" max="10515" width="7.5" style="100" customWidth="1"/>
    <col min="10516" max="10517" width="8.375" style="100" customWidth="1"/>
    <col min="10518" max="10518" width="12.875" style="100" bestFit="1" customWidth="1"/>
    <col min="10519" max="10519" width="10.125" style="100" customWidth="1"/>
    <col min="10520" max="10520" width="7.125" style="100" customWidth="1"/>
    <col min="10521" max="10521" width="7.75" style="100" customWidth="1"/>
    <col min="10522" max="10523" width="11.875" style="100" bestFit="1" customWidth="1"/>
    <col min="10524" max="10525" width="5.375" style="100" customWidth="1"/>
    <col min="10526" max="10526" width="10.375" style="100" customWidth="1"/>
    <col min="10527" max="10527" width="9" style="100"/>
    <col min="10528" max="10528" width="14.875" style="100" customWidth="1"/>
    <col min="10529" max="10531" width="12.625" style="100" customWidth="1"/>
    <col min="10532" max="10752" width="9" style="100"/>
    <col min="10753" max="10753" width="4.875" style="100" customWidth="1"/>
    <col min="10754" max="10754" width="21.875" style="100" customWidth="1"/>
    <col min="10755" max="10755" width="13.625" style="100" customWidth="1"/>
    <col min="10756" max="10762" width="12.625" style="100" customWidth="1"/>
    <col min="10763" max="10763" width="7.75" style="100" customWidth="1"/>
    <col min="10764" max="10764" width="12.625" style="100" customWidth="1"/>
    <col min="10765" max="10765" width="11.875" style="100" bestFit="1" customWidth="1"/>
    <col min="10766" max="10768" width="11.625" style="100" customWidth="1"/>
    <col min="10769" max="10769" width="7.75" style="100" customWidth="1"/>
    <col min="10770" max="10770" width="7" style="100" customWidth="1"/>
    <col min="10771" max="10771" width="7.5" style="100" customWidth="1"/>
    <col min="10772" max="10773" width="8.375" style="100" customWidth="1"/>
    <col min="10774" max="10774" width="12.875" style="100" bestFit="1" customWidth="1"/>
    <col min="10775" max="10775" width="10.125" style="100" customWidth="1"/>
    <col min="10776" max="10776" width="7.125" style="100" customWidth="1"/>
    <col min="10777" max="10777" width="7.75" style="100" customWidth="1"/>
    <col min="10778" max="10779" width="11.875" style="100" bestFit="1" customWidth="1"/>
    <col min="10780" max="10781" width="5.375" style="100" customWidth="1"/>
    <col min="10782" max="10782" width="10.375" style="100" customWidth="1"/>
    <col min="10783" max="10783" width="9" style="100"/>
    <col min="10784" max="10784" width="14.875" style="100" customWidth="1"/>
    <col min="10785" max="10787" width="12.625" style="100" customWidth="1"/>
    <col min="10788" max="11008" width="9" style="100"/>
    <col min="11009" max="11009" width="4.875" style="100" customWidth="1"/>
    <col min="11010" max="11010" width="21.875" style="100" customWidth="1"/>
    <col min="11011" max="11011" width="13.625" style="100" customWidth="1"/>
    <col min="11012" max="11018" width="12.625" style="100" customWidth="1"/>
    <col min="11019" max="11019" width="7.75" style="100" customWidth="1"/>
    <col min="11020" max="11020" width="12.625" style="100" customWidth="1"/>
    <col min="11021" max="11021" width="11.875" style="100" bestFit="1" customWidth="1"/>
    <col min="11022" max="11024" width="11.625" style="100" customWidth="1"/>
    <col min="11025" max="11025" width="7.75" style="100" customWidth="1"/>
    <col min="11026" max="11026" width="7" style="100" customWidth="1"/>
    <col min="11027" max="11027" width="7.5" style="100" customWidth="1"/>
    <col min="11028" max="11029" width="8.375" style="100" customWidth="1"/>
    <col min="11030" max="11030" width="12.875" style="100" bestFit="1" customWidth="1"/>
    <col min="11031" max="11031" width="10.125" style="100" customWidth="1"/>
    <col min="11032" max="11032" width="7.125" style="100" customWidth="1"/>
    <col min="11033" max="11033" width="7.75" style="100" customWidth="1"/>
    <col min="11034" max="11035" width="11.875" style="100" bestFit="1" customWidth="1"/>
    <col min="11036" max="11037" width="5.375" style="100" customWidth="1"/>
    <col min="11038" max="11038" width="10.375" style="100" customWidth="1"/>
    <col min="11039" max="11039" width="9" style="100"/>
    <col min="11040" max="11040" width="14.875" style="100" customWidth="1"/>
    <col min="11041" max="11043" width="12.625" style="100" customWidth="1"/>
    <col min="11044" max="11264" width="9" style="100"/>
    <col min="11265" max="11265" width="4.875" style="100" customWidth="1"/>
    <col min="11266" max="11266" width="21.875" style="100" customWidth="1"/>
    <col min="11267" max="11267" width="13.625" style="100" customWidth="1"/>
    <col min="11268" max="11274" width="12.625" style="100" customWidth="1"/>
    <col min="11275" max="11275" width="7.75" style="100" customWidth="1"/>
    <col min="11276" max="11276" width="12.625" style="100" customWidth="1"/>
    <col min="11277" max="11277" width="11.875" style="100" bestFit="1" customWidth="1"/>
    <col min="11278" max="11280" width="11.625" style="100" customWidth="1"/>
    <col min="11281" max="11281" width="7.75" style="100" customWidth="1"/>
    <col min="11282" max="11282" width="7" style="100" customWidth="1"/>
    <col min="11283" max="11283" width="7.5" style="100" customWidth="1"/>
    <col min="11284" max="11285" width="8.375" style="100" customWidth="1"/>
    <col min="11286" max="11286" width="12.875" style="100" bestFit="1" customWidth="1"/>
    <col min="11287" max="11287" width="10.125" style="100" customWidth="1"/>
    <col min="11288" max="11288" width="7.125" style="100" customWidth="1"/>
    <col min="11289" max="11289" width="7.75" style="100" customWidth="1"/>
    <col min="11290" max="11291" width="11.875" style="100" bestFit="1" customWidth="1"/>
    <col min="11292" max="11293" width="5.375" style="100" customWidth="1"/>
    <col min="11294" max="11294" width="10.375" style="100" customWidth="1"/>
    <col min="11295" max="11295" width="9" style="100"/>
    <col min="11296" max="11296" width="14.875" style="100" customWidth="1"/>
    <col min="11297" max="11299" width="12.625" style="100" customWidth="1"/>
    <col min="11300" max="11520" width="9" style="100"/>
    <col min="11521" max="11521" width="4.875" style="100" customWidth="1"/>
    <col min="11522" max="11522" width="21.875" style="100" customWidth="1"/>
    <col min="11523" max="11523" width="13.625" style="100" customWidth="1"/>
    <col min="11524" max="11530" width="12.625" style="100" customWidth="1"/>
    <col min="11531" max="11531" width="7.75" style="100" customWidth="1"/>
    <col min="11532" max="11532" width="12.625" style="100" customWidth="1"/>
    <col min="11533" max="11533" width="11.875" style="100" bestFit="1" customWidth="1"/>
    <col min="11534" max="11536" width="11.625" style="100" customWidth="1"/>
    <col min="11537" max="11537" width="7.75" style="100" customWidth="1"/>
    <col min="11538" max="11538" width="7" style="100" customWidth="1"/>
    <col min="11539" max="11539" width="7.5" style="100" customWidth="1"/>
    <col min="11540" max="11541" width="8.375" style="100" customWidth="1"/>
    <col min="11542" max="11542" width="12.875" style="100" bestFit="1" customWidth="1"/>
    <col min="11543" max="11543" width="10.125" style="100" customWidth="1"/>
    <col min="11544" max="11544" width="7.125" style="100" customWidth="1"/>
    <col min="11545" max="11545" width="7.75" style="100" customWidth="1"/>
    <col min="11546" max="11547" width="11.875" style="100" bestFit="1" customWidth="1"/>
    <col min="11548" max="11549" width="5.375" style="100" customWidth="1"/>
    <col min="11550" max="11550" width="10.375" style="100" customWidth="1"/>
    <col min="11551" max="11551" width="9" style="100"/>
    <col min="11552" max="11552" width="14.875" style="100" customWidth="1"/>
    <col min="11553" max="11555" width="12.625" style="100" customWidth="1"/>
    <col min="11556" max="11776" width="9" style="100"/>
    <col min="11777" max="11777" width="4.875" style="100" customWidth="1"/>
    <col min="11778" max="11778" width="21.875" style="100" customWidth="1"/>
    <col min="11779" max="11779" width="13.625" style="100" customWidth="1"/>
    <col min="11780" max="11786" width="12.625" style="100" customWidth="1"/>
    <col min="11787" max="11787" width="7.75" style="100" customWidth="1"/>
    <col min="11788" max="11788" width="12.625" style="100" customWidth="1"/>
    <col min="11789" max="11789" width="11.875" style="100" bestFit="1" customWidth="1"/>
    <col min="11790" max="11792" width="11.625" style="100" customWidth="1"/>
    <col min="11793" max="11793" width="7.75" style="100" customWidth="1"/>
    <col min="11794" max="11794" width="7" style="100" customWidth="1"/>
    <col min="11795" max="11795" width="7.5" style="100" customWidth="1"/>
    <col min="11796" max="11797" width="8.375" style="100" customWidth="1"/>
    <col min="11798" max="11798" width="12.875" style="100" bestFit="1" customWidth="1"/>
    <col min="11799" max="11799" width="10.125" style="100" customWidth="1"/>
    <col min="11800" max="11800" width="7.125" style="100" customWidth="1"/>
    <col min="11801" max="11801" width="7.75" style="100" customWidth="1"/>
    <col min="11802" max="11803" width="11.875" style="100" bestFit="1" customWidth="1"/>
    <col min="11804" max="11805" width="5.375" style="100" customWidth="1"/>
    <col min="11806" max="11806" width="10.375" style="100" customWidth="1"/>
    <col min="11807" max="11807" width="9" style="100"/>
    <col min="11808" max="11808" width="14.875" style="100" customWidth="1"/>
    <col min="11809" max="11811" width="12.625" style="100" customWidth="1"/>
    <col min="11812" max="12032" width="9" style="100"/>
    <col min="12033" max="12033" width="4.875" style="100" customWidth="1"/>
    <col min="12034" max="12034" width="21.875" style="100" customWidth="1"/>
    <col min="12035" max="12035" width="13.625" style="100" customWidth="1"/>
    <col min="12036" max="12042" width="12.625" style="100" customWidth="1"/>
    <col min="12043" max="12043" width="7.75" style="100" customWidth="1"/>
    <col min="12044" max="12044" width="12.625" style="100" customWidth="1"/>
    <col min="12045" max="12045" width="11.875" style="100" bestFit="1" customWidth="1"/>
    <col min="12046" max="12048" width="11.625" style="100" customWidth="1"/>
    <col min="12049" max="12049" width="7.75" style="100" customWidth="1"/>
    <col min="12050" max="12050" width="7" style="100" customWidth="1"/>
    <col min="12051" max="12051" width="7.5" style="100" customWidth="1"/>
    <col min="12052" max="12053" width="8.375" style="100" customWidth="1"/>
    <col min="12054" max="12054" width="12.875" style="100" bestFit="1" customWidth="1"/>
    <col min="12055" max="12055" width="10.125" style="100" customWidth="1"/>
    <col min="12056" max="12056" width="7.125" style="100" customWidth="1"/>
    <col min="12057" max="12057" width="7.75" style="100" customWidth="1"/>
    <col min="12058" max="12059" width="11.875" style="100" bestFit="1" customWidth="1"/>
    <col min="12060" max="12061" width="5.375" style="100" customWidth="1"/>
    <col min="12062" max="12062" width="10.375" style="100" customWidth="1"/>
    <col min="12063" max="12063" width="9" style="100"/>
    <col min="12064" max="12064" width="14.875" style="100" customWidth="1"/>
    <col min="12065" max="12067" width="12.625" style="100" customWidth="1"/>
    <col min="12068" max="12288" width="9" style="100"/>
    <col min="12289" max="12289" width="4.875" style="100" customWidth="1"/>
    <col min="12290" max="12290" width="21.875" style="100" customWidth="1"/>
    <col min="12291" max="12291" width="13.625" style="100" customWidth="1"/>
    <col min="12292" max="12298" width="12.625" style="100" customWidth="1"/>
    <col min="12299" max="12299" width="7.75" style="100" customWidth="1"/>
    <col min="12300" max="12300" width="12.625" style="100" customWidth="1"/>
    <col min="12301" max="12301" width="11.875" style="100" bestFit="1" customWidth="1"/>
    <col min="12302" max="12304" width="11.625" style="100" customWidth="1"/>
    <col min="12305" max="12305" width="7.75" style="100" customWidth="1"/>
    <col min="12306" max="12306" width="7" style="100" customWidth="1"/>
    <col min="12307" max="12307" width="7.5" style="100" customWidth="1"/>
    <col min="12308" max="12309" width="8.375" style="100" customWidth="1"/>
    <col min="12310" max="12310" width="12.875" style="100" bestFit="1" customWidth="1"/>
    <col min="12311" max="12311" width="10.125" style="100" customWidth="1"/>
    <col min="12312" max="12312" width="7.125" style="100" customWidth="1"/>
    <col min="12313" max="12313" width="7.75" style="100" customWidth="1"/>
    <col min="12314" max="12315" width="11.875" style="100" bestFit="1" customWidth="1"/>
    <col min="12316" max="12317" width="5.375" style="100" customWidth="1"/>
    <col min="12318" max="12318" width="10.375" style="100" customWidth="1"/>
    <col min="12319" max="12319" width="9" style="100"/>
    <col min="12320" max="12320" width="14.875" style="100" customWidth="1"/>
    <col min="12321" max="12323" width="12.625" style="100" customWidth="1"/>
    <col min="12324" max="12544" width="9" style="100"/>
    <col min="12545" max="12545" width="4.875" style="100" customWidth="1"/>
    <col min="12546" max="12546" width="21.875" style="100" customWidth="1"/>
    <col min="12547" max="12547" width="13.625" style="100" customWidth="1"/>
    <col min="12548" max="12554" width="12.625" style="100" customWidth="1"/>
    <col min="12555" max="12555" width="7.75" style="100" customWidth="1"/>
    <col min="12556" max="12556" width="12.625" style="100" customWidth="1"/>
    <col min="12557" max="12557" width="11.875" style="100" bestFit="1" customWidth="1"/>
    <col min="12558" max="12560" width="11.625" style="100" customWidth="1"/>
    <col min="12561" max="12561" width="7.75" style="100" customWidth="1"/>
    <col min="12562" max="12562" width="7" style="100" customWidth="1"/>
    <col min="12563" max="12563" width="7.5" style="100" customWidth="1"/>
    <col min="12564" max="12565" width="8.375" style="100" customWidth="1"/>
    <col min="12566" max="12566" width="12.875" style="100" bestFit="1" customWidth="1"/>
    <col min="12567" max="12567" width="10.125" style="100" customWidth="1"/>
    <col min="12568" max="12568" width="7.125" style="100" customWidth="1"/>
    <col min="12569" max="12569" width="7.75" style="100" customWidth="1"/>
    <col min="12570" max="12571" width="11.875" style="100" bestFit="1" customWidth="1"/>
    <col min="12572" max="12573" width="5.375" style="100" customWidth="1"/>
    <col min="12574" max="12574" width="10.375" style="100" customWidth="1"/>
    <col min="12575" max="12575" width="9" style="100"/>
    <col min="12576" max="12576" width="14.875" style="100" customWidth="1"/>
    <col min="12577" max="12579" width="12.625" style="100" customWidth="1"/>
    <col min="12580" max="12800" width="9" style="100"/>
    <col min="12801" max="12801" width="4.875" style="100" customWidth="1"/>
    <col min="12802" max="12802" width="21.875" style="100" customWidth="1"/>
    <col min="12803" max="12803" width="13.625" style="100" customWidth="1"/>
    <col min="12804" max="12810" width="12.625" style="100" customWidth="1"/>
    <col min="12811" max="12811" width="7.75" style="100" customWidth="1"/>
    <col min="12812" max="12812" width="12.625" style="100" customWidth="1"/>
    <col min="12813" max="12813" width="11.875" style="100" bestFit="1" customWidth="1"/>
    <col min="12814" max="12816" width="11.625" style="100" customWidth="1"/>
    <col min="12817" max="12817" width="7.75" style="100" customWidth="1"/>
    <col min="12818" max="12818" width="7" style="100" customWidth="1"/>
    <col min="12819" max="12819" width="7.5" style="100" customWidth="1"/>
    <col min="12820" max="12821" width="8.375" style="100" customWidth="1"/>
    <col min="12822" max="12822" width="12.875" style="100" bestFit="1" customWidth="1"/>
    <col min="12823" max="12823" width="10.125" style="100" customWidth="1"/>
    <col min="12824" max="12824" width="7.125" style="100" customWidth="1"/>
    <col min="12825" max="12825" width="7.75" style="100" customWidth="1"/>
    <col min="12826" max="12827" width="11.875" style="100" bestFit="1" customWidth="1"/>
    <col min="12828" max="12829" width="5.375" style="100" customWidth="1"/>
    <col min="12830" max="12830" width="10.375" style="100" customWidth="1"/>
    <col min="12831" max="12831" width="9" style="100"/>
    <col min="12832" max="12832" width="14.875" style="100" customWidth="1"/>
    <col min="12833" max="12835" width="12.625" style="100" customWidth="1"/>
    <col min="12836" max="13056" width="9" style="100"/>
    <col min="13057" max="13057" width="4.875" style="100" customWidth="1"/>
    <col min="13058" max="13058" width="21.875" style="100" customWidth="1"/>
    <col min="13059" max="13059" width="13.625" style="100" customWidth="1"/>
    <col min="13060" max="13066" width="12.625" style="100" customWidth="1"/>
    <col min="13067" max="13067" width="7.75" style="100" customWidth="1"/>
    <col min="13068" max="13068" width="12.625" style="100" customWidth="1"/>
    <col min="13069" max="13069" width="11.875" style="100" bestFit="1" customWidth="1"/>
    <col min="13070" max="13072" width="11.625" style="100" customWidth="1"/>
    <col min="13073" max="13073" width="7.75" style="100" customWidth="1"/>
    <col min="13074" max="13074" width="7" style="100" customWidth="1"/>
    <col min="13075" max="13075" width="7.5" style="100" customWidth="1"/>
    <col min="13076" max="13077" width="8.375" style="100" customWidth="1"/>
    <col min="13078" max="13078" width="12.875" style="100" bestFit="1" customWidth="1"/>
    <col min="13079" max="13079" width="10.125" style="100" customWidth="1"/>
    <col min="13080" max="13080" width="7.125" style="100" customWidth="1"/>
    <col min="13081" max="13081" width="7.75" style="100" customWidth="1"/>
    <col min="13082" max="13083" width="11.875" style="100" bestFit="1" customWidth="1"/>
    <col min="13084" max="13085" width="5.375" style="100" customWidth="1"/>
    <col min="13086" max="13086" width="10.375" style="100" customWidth="1"/>
    <col min="13087" max="13087" width="9" style="100"/>
    <col min="13088" max="13088" width="14.875" style="100" customWidth="1"/>
    <col min="13089" max="13091" width="12.625" style="100" customWidth="1"/>
    <col min="13092" max="13312" width="9" style="100"/>
    <col min="13313" max="13313" width="4.875" style="100" customWidth="1"/>
    <col min="13314" max="13314" width="21.875" style="100" customWidth="1"/>
    <col min="13315" max="13315" width="13.625" style="100" customWidth="1"/>
    <col min="13316" max="13322" width="12.625" style="100" customWidth="1"/>
    <col min="13323" max="13323" width="7.75" style="100" customWidth="1"/>
    <col min="13324" max="13324" width="12.625" style="100" customWidth="1"/>
    <col min="13325" max="13325" width="11.875" style="100" bestFit="1" customWidth="1"/>
    <col min="13326" max="13328" width="11.625" style="100" customWidth="1"/>
    <col min="13329" max="13329" width="7.75" style="100" customWidth="1"/>
    <col min="13330" max="13330" width="7" style="100" customWidth="1"/>
    <col min="13331" max="13331" width="7.5" style="100" customWidth="1"/>
    <col min="13332" max="13333" width="8.375" style="100" customWidth="1"/>
    <col min="13334" max="13334" width="12.875" style="100" bestFit="1" customWidth="1"/>
    <col min="13335" max="13335" width="10.125" style="100" customWidth="1"/>
    <col min="13336" max="13336" width="7.125" style="100" customWidth="1"/>
    <col min="13337" max="13337" width="7.75" style="100" customWidth="1"/>
    <col min="13338" max="13339" width="11.875" style="100" bestFit="1" customWidth="1"/>
    <col min="13340" max="13341" width="5.375" style="100" customWidth="1"/>
    <col min="13342" max="13342" width="10.375" style="100" customWidth="1"/>
    <col min="13343" max="13343" width="9" style="100"/>
    <col min="13344" max="13344" width="14.875" style="100" customWidth="1"/>
    <col min="13345" max="13347" width="12.625" style="100" customWidth="1"/>
    <col min="13348" max="13568" width="9" style="100"/>
    <col min="13569" max="13569" width="4.875" style="100" customWidth="1"/>
    <col min="13570" max="13570" width="21.875" style="100" customWidth="1"/>
    <col min="13571" max="13571" width="13.625" style="100" customWidth="1"/>
    <col min="13572" max="13578" width="12.625" style="100" customWidth="1"/>
    <col min="13579" max="13579" width="7.75" style="100" customWidth="1"/>
    <col min="13580" max="13580" width="12.625" style="100" customWidth="1"/>
    <col min="13581" max="13581" width="11.875" style="100" bestFit="1" customWidth="1"/>
    <col min="13582" max="13584" width="11.625" style="100" customWidth="1"/>
    <col min="13585" max="13585" width="7.75" style="100" customWidth="1"/>
    <col min="13586" max="13586" width="7" style="100" customWidth="1"/>
    <col min="13587" max="13587" width="7.5" style="100" customWidth="1"/>
    <col min="13588" max="13589" width="8.375" style="100" customWidth="1"/>
    <col min="13590" max="13590" width="12.875" style="100" bestFit="1" customWidth="1"/>
    <col min="13591" max="13591" width="10.125" style="100" customWidth="1"/>
    <col min="13592" max="13592" width="7.125" style="100" customWidth="1"/>
    <col min="13593" max="13593" width="7.75" style="100" customWidth="1"/>
    <col min="13594" max="13595" width="11.875" style="100" bestFit="1" customWidth="1"/>
    <col min="13596" max="13597" width="5.375" style="100" customWidth="1"/>
    <col min="13598" max="13598" width="10.375" style="100" customWidth="1"/>
    <col min="13599" max="13599" width="9" style="100"/>
    <col min="13600" max="13600" width="14.875" style="100" customWidth="1"/>
    <col min="13601" max="13603" width="12.625" style="100" customWidth="1"/>
    <col min="13604" max="13824" width="9" style="100"/>
    <col min="13825" max="13825" width="4.875" style="100" customWidth="1"/>
    <col min="13826" max="13826" width="21.875" style="100" customWidth="1"/>
    <col min="13827" max="13827" width="13.625" style="100" customWidth="1"/>
    <col min="13828" max="13834" width="12.625" style="100" customWidth="1"/>
    <col min="13835" max="13835" width="7.75" style="100" customWidth="1"/>
    <col min="13836" max="13836" width="12.625" style="100" customWidth="1"/>
    <col min="13837" max="13837" width="11.875" style="100" bestFit="1" customWidth="1"/>
    <col min="13838" max="13840" width="11.625" style="100" customWidth="1"/>
    <col min="13841" max="13841" width="7.75" style="100" customWidth="1"/>
    <col min="13842" max="13842" width="7" style="100" customWidth="1"/>
    <col min="13843" max="13843" width="7.5" style="100" customWidth="1"/>
    <col min="13844" max="13845" width="8.375" style="100" customWidth="1"/>
    <col min="13846" max="13846" width="12.875" style="100" bestFit="1" customWidth="1"/>
    <col min="13847" max="13847" width="10.125" style="100" customWidth="1"/>
    <col min="13848" max="13848" width="7.125" style="100" customWidth="1"/>
    <col min="13849" max="13849" width="7.75" style="100" customWidth="1"/>
    <col min="13850" max="13851" width="11.875" style="100" bestFit="1" customWidth="1"/>
    <col min="13852" max="13853" width="5.375" style="100" customWidth="1"/>
    <col min="13854" max="13854" width="10.375" style="100" customWidth="1"/>
    <col min="13855" max="13855" width="9" style="100"/>
    <col min="13856" max="13856" width="14.875" style="100" customWidth="1"/>
    <col min="13857" max="13859" width="12.625" style="100" customWidth="1"/>
    <col min="13860" max="14080" width="9" style="100"/>
    <col min="14081" max="14081" width="4.875" style="100" customWidth="1"/>
    <col min="14082" max="14082" width="21.875" style="100" customWidth="1"/>
    <col min="14083" max="14083" width="13.625" style="100" customWidth="1"/>
    <col min="14084" max="14090" width="12.625" style="100" customWidth="1"/>
    <col min="14091" max="14091" width="7.75" style="100" customWidth="1"/>
    <col min="14092" max="14092" width="12.625" style="100" customWidth="1"/>
    <col min="14093" max="14093" width="11.875" style="100" bestFit="1" customWidth="1"/>
    <col min="14094" max="14096" width="11.625" style="100" customWidth="1"/>
    <col min="14097" max="14097" width="7.75" style="100" customWidth="1"/>
    <col min="14098" max="14098" width="7" style="100" customWidth="1"/>
    <col min="14099" max="14099" width="7.5" style="100" customWidth="1"/>
    <col min="14100" max="14101" width="8.375" style="100" customWidth="1"/>
    <col min="14102" max="14102" width="12.875" style="100" bestFit="1" customWidth="1"/>
    <col min="14103" max="14103" width="10.125" style="100" customWidth="1"/>
    <col min="14104" max="14104" width="7.125" style="100" customWidth="1"/>
    <col min="14105" max="14105" width="7.75" style="100" customWidth="1"/>
    <col min="14106" max="14107" width="11.875" style="100" bestFit="1" customWidth="1"/>
    <col min="14108" max="14109" width="5.375" style="100" customWidth="1"/>
    <col min="14110" max="14110" width="10.375" style="100" customWidth="1"/>
    <col min="14111" max="14111" width="9" style="100"/>
    <col min="14112" max="14112" width="14.875" style="100" customWidth="1"/>
    <col min="14113" max="14115" width="12.625" style="100" customWidth="1"/>
    <col min="14116" max="14336" width="9" style="100"/>
    <col min="14337" max="14337" width="4.875" style="100" customWidth="1"/>
    <col min="14338" max="14338" width="21.875" style="100" customWidth="1"/>
    <col min="14339" max="14339" width="13.625" style="100" customWidth="1"/>
    <col min="14340" max="14346" width="12.625" style="100" customWidth="1"/>
    <col min="14347" max="14347" width="7.75" style="100" customWidth="1"/>
    <col min="14348" max="14348" width="12.625" style="100" customWidth="1"/>
    <col min="14349" max="14349" width="11.875" style="100" bestFit="1" customWidth="1"/>
    <col min="14350" max="14352" width="11.625" style="100" customWidth="1"/>
    <col min="14353" max="14353" width="7.75" style="100" customWidth="1"/>
    <col min="14354" max="14354" width="7" style="100" customWidth="1"/>
    <col min="14355" max="14355" width="7.5" style="100" customWidth="1"/>
    <col min="14356" max="14357" width="8.375" style="100" customWidth="1"/>
    <col min="14358" max="14358" width="12.875" style="100" bestFit="1" customWidth="1"/>
    <col min="14359" max="14359" width="10.125" style="100" customWidth="1"/>
    <col min="14360" max="14360" width="7.125" style="100" customWidth="1"/>
    <col min="14361" max="14361" width="7.75" style="100" customWidth="1"/>
    <col min="14362" max="14363" width="11.875" style="100" bestFit="1" customWidth="1"/>
    <col min="14364" max="14365" width="5.375" style="100" customWidth="1"/>
    <col min="14366" max="14366" width="10.375" style="100" customWidth="1"/>
    <col min="14367" max="14367" width="9" style="100"/>
    <col min="14368" max="14368" width="14.875" style="100" customWidth="1"/>
    <col min="14369" max="14371" width="12.625" style="100" customWidth="1"/>
    <col min="14372" max="14592" width="9" style="100"/>
    <col min="14593" max="14593" width="4.875" style="100" customWidth="1"/>
    <col min="14594" max="14594" width="21.875" style="100" customWidth="1"/>
    <col min="14595" max="14595" width="13.625" style="100" customWidth="1"/>
    <col min="14596" max="14602" width="12.625" style="100" customWidth="1"/>
    <col min="14603" max="14603" width="7.75" style="100" customWidth="1"/>
    <col min="14604" max="14604" width="12.625" style="100" customWidth="1"/>
    <col min="14605" max="14605" width="11.875" style="100" bestFit="1" customWidth="1"/>
    <col min="14606" max="14608" width="11.625" style="100" customWidth="1"/>
    <col min="14609" max="14609" width="7.75" style="100" customWidth="1"/>
    <col min="14610" max="14610" width="7" style="100" customWidth="1"/>
    <col min="14611" max="14611" width="7.5" style="100" customWidth="1"/>
    <col min="14612" max="14613" width="8.375" style="100" customWidth="1"/>
    <col min="14614" max="14614" width="12.875" style="100" bestFit="1" customWidth="1"/>
    <col min="14615" max="14615" width="10.125" style="100" customWidth="1"/>
    <col min="14616" max="14616" width="7.125" style="100" customWidth="1"/>
    <col min="14617" max="14617" width="7.75" style="100" customWidth="1"/>
    <col min="14618" max="14619" width="11.875" style="100" bestFit="1" customWidth="1"/>
    <col min="14620" max="14621" width="5.375" style="100" customWidth="1"/>
    <col min="14622" max="14622" width="10.375" style="100" customWidth="1"/>
    <col min="14623" max="14623" width="9" style="100"/>
    <col min="14624" max="14624" width="14.875" style="100" customWidth="1"/>
    <col min="14625" max="14627" width="12.625" style="100" customWidth="1"/>
    <col min="14628" max="14848" width="9" style="100"/>
    <col min="14849" max="14849" width="4.875" style="100" customWidth="1"/>
    <col min="14850" max="14850" width="21.875" style="100" customWidth="1"/>
    <col min="14851" max="14851" width="13.625" style="100" customWidth="1"/>
    <col min="14852" max="14858" width="12.625" style="100" customWidth="1"/>
    <col min="14859" max="14859" width="7.75" style="100" customWidth="1"/>
    <col min="14860" max="14860" width="12.625" style="100" customWidth="1"/>
    <col min="14861" max="14861" width="11.875" style="100" bestFit="1" customWidth="1"/>
    <col min="14862" max="14864" width="11.625" style="100" customWidth="1"/>
    <col min="14865" max="14865" width="7.75" style="100" customWidth="1"/>
    <col min="14866" max="14866" width="7" style="100" customWidth="1"/>
    <col min="14867" max="14867" width="7.5" style="100" customWidth="1"/>
    <col min="14868" max="14869" width="8.375" style="100" customWidth="1"/>
    <col min="14870" max="14870" width="12.875" style="100" bestFit="1" customWidth="1"/>
    <col min="14871" max="14871" width="10.125" style="100" customWidth="1"/>
    <col min="14872" max="14872" width="7.125" style="100" customWidth="1"/>
    <col min="14873" max="14873" width="7.75" style="100" customWidth="1"/>
    <col min="14874" max="14875" width="11.875" style="100" bestFit="1" customWidth="1"/>
    <col min="14876" max="14877" width="5.375" style="100" customWidth="1"/>
    <col min="14878" max="14878" width="10.375" style="100" customWidth="1"/>
    <col min="14879" max="14879" width="9" style="100"/>
    <col min="14880" max="14880" width="14.875" style="100" customWidth="1"/>
    <col min="14881" max="14883" width="12.625" style="100" customWidth="1"/>
    <col min="14884" max="15104" width="9" style="100"/>
    <col min="15105" max="15105" width="4.875" style="100" customWidth="1"/>
    <col min="15106" max="15106" width="21.875" style="100" customWidth="1"/>
    <col min="15107" max="15107" width="13.625" style="100" customWidth="1"/>
    <col min="15108" max="15114" width="12.625" style="100" customWidth="1"/>
    <col min="15115" max="15115" width="7.75" style="100" customWidth="1"/>
    <col min="15116" max="15116" width="12.625" style="100" customWidth="1"/>
    <col min="15117" max="15117" width="11.875" style="100" bestFit="1" customWidth="1"/>
    <col min="15118" max="15120" width="11.625" style="100" customWidth="1"/>
    <col min="15121" max="15121" width="7.75" style="100" customWidth="1"/>
    <col min="15122" max="15122" width="7" style="100" customWidth="1"/>
    <col min="15123" max="15123" width="7.5" style="100" customWidth="1"/>
    <col min="15124" max="15125" width="8.375" style="100" customWidth="1"/>
    <col min="15126" max="15126" width="12.875" style="100" bestFit="1" customWidth="1"/>
    <col min="15127" max="15127" width="10.125" style="100" customWidth="1"/>
    <col min="15128" max="15128" width="7.125" style="100" customWidth="1"/>
    <col min="15129" max="15129" width="7.75" style="100" customWidth="1"/>
    <col min="15130" max="15131" width="11.875" style="100" bestFit="1" customWidth="1"/>
    <col min="15132" max="15133" width="5.375" style="100" customWidth="1"/>
    <col min="15134" max="15134" width="10.375" style="100" customWidth="1"/>
    <col min="15135" max="15135" width="9" style="100"/>
    <col min="15136" max="15136" width="14.875" style="100" customWidth="1"/>
    <col min="15137" max="15139" width="12.625" style="100" customWidth="1"/>
    <col min="15140" max="15360" width="9" style="100"/>
    <col min="15361" max="15361" width="4.875" style="100" customWidth="1"/>
    <col min="15362" max="15362" width="21.875" style="100" customWidth="1"/>
    <col min="15363" max="15363" width="13.625" style="100" customWidth="1"/>
    <col min="15364" max="15370" width="12.625" style="100" customWidth="1"/>
    <col min="15371" max="15371" width="7.75" style="100" customWidth="1"/>
    <col min="15372" max="15372" width="12.625" style="100" customWidth="1"/>
    <col min="15373" max="15373" width="11.875" style="100" bestFit="1" customWidth="1"/>
    <col min="15374" max="15376" width="11.625" style="100" customWidth="1"/>
    <col min="15377" max="15377" width="7.75" style="100" customWidth="1"/>
    <col min="15378" max="15378" width="7" style="100" customWidth="1"/>
    <col min="15379" max="15379" width="7.5" style="100" customWidth="1"/>
    <col min="15380" max="15381" width="8.375" style="100" customWidth="1"/>
    <col min="15382" max="15382" width="12.875" style="100" bestFit="1" customWidth="1"/>
    <col min="15383" max="15383" width="10.125" style="100" customWidth="1"/>
    <col min="15384" max="15384" width="7.125" style="100" customWidth="1"/>
    <col min="15385" max="15385" width="7.75" style="100" customWidth="1"/>
    <col min="15386" max="15387" width="11.875" style="100" bestFit="1" customWidth="1"/>
    <col min="15388" max="15389" width="5.375" style="100" customWidth="1"/>
    <col min="15390" max="15390" width="10.375" style="100" customWidth="1"/>
    <col min="15391" max="15391" width="9" style="100"/>
    <col min="15392" max="15392" width="14.875" style="100" customWidth="1"/>
    <col min="15393" max="15395" width="12.625" style="100" customWidth="1"/>
    <col min="15396" max="15616" width="9" style="100"/>
    <col min="15617" max="15617" width="4.875" style="100" customWidth="1"/>
    <col min="15618" max="15618" width="21.875" style="100" customWidth="1"/>
    <col min="15619" max="15619" width="13.625" style="100" customWidth="1"/>
    <col min="15620" max="15626" width="12.625" style="100" customWidth="1"/>
    <col min="15627" max="15627" width="7.75" style="100" customWidth="1"/>
    <col min="15628" max="15628" width="12.625" style="100" customWidth="1"/>
    <col min="15629" max="15629" width="11.875" style="100" bestFit="1" customWidth="1"/>
    <col min="15630" max="15632" width="11.625" style="100" customWidth="1"/>
    <col min="15633" max="15633" width="7.75" style="100" customWidth="1"/>
    <col min="15634" max="15634" width="7" style="100" customWidth="1"/>
    <col min="15635" max="15635" width="7.5" style="100" customWidth="1"/>
    <col min="15636" max="15637" width="8.375" style="100" customWidth="1"/>
    <col min="15638" max="15638" width="12.875" style="100" bestFit="1" customWidth="1"/>
    <col min="15639" max="15639" width="10.125" style="100" customWidth="1"/>
    <col min="15640" max="15640" width="7.125" style="100" customWidth="1"/>
    <col min="15641" max="15641" width="7.75" style="100" customWidth="1"/>
    <col min="15642" max="15643" width="11.875" style="100" bestFit="1" customWidth="1"/>
    <col min="15644" max="15645" width="5.375" style="100" customWidth="1"/>
    <col min="15646" max="15646" width="10.375" style="100" customWidth="1"/>
    <col min="15647" max="15647" width="9" style="100"/>
    <col min="15648" max="15648" width="14.875" style="100" customWidth="1"/>
    <col min="15649" max="15651" width="12.625" style="100" customWidth="1"/>
    <col min="15652" max="15872" width="9" style="100"/>
    <col min="15873" max="15873" width="4.875" style="100" customWidth="1"/>
    <col min="15874" max="15874" width="21.875" style="100" customWidth="1"/>
    <col min="15875" max="15875" width="13.625" style="100" customWidth="1"/>
    <col min="15876" max="15882" width="12.625" style="100" customWidth="1"/>
    <col min="15883" max="15883" width="7.75" style="100" customWidth="1"/>
    <col min="15884" max="15884" width="12.625" style="100" customWidth="1"/>
    <col min="15885" max="15885" width="11.875" style="100" bestFit="1" customWidth="1"/>
    <col min="15886" max="15888" width="11.625" style="100" customWidth="1"/>
    <col min="15889" max="15889" width="7.75" style="100" customWidth="1"/>
    <col min="15890" max="15890" width="7" style="100" customWidth="1"/>
    <col min="15891" max="15891" width="7.5" style="100" customWidth="1"/>
    <col min="15892" max="15893" width="8.375" style="100" customWidth="1"/>
    <col min="15894" max="15894" width="12.875" style="100" bestFit="1" customWidth="1"/>
    <col min="15895" max="15895" width="10.125" style="100" customWidth="1"/>
    <col min="15896" max="15896" width="7.125" style="100" customWidth="1"/>
    <col min="15897" max="15897" width="7.75" style="100" customWidth="1"/>
    <col min="15898" max="15899" width="11.875" style="100" bestFit="1" customWidth="1"/>
    <col min="15900" max="15901" width="5.375" style="100" customWidth="1"/>
    <col min="15902" max="15902" width="10.375" style="100" customWidth="1"/>
    <col min="15903" max="15903" width="9" style="100"/>
    <col min="15904" max="15904" width="14.875" style="100" customWidth="1"/>
    <col min="15905" max="15907" width="12.625" style="100" customWidth="1"/>
    <col min="15908" max="16128" width="9" style="100"/>
    <col min="16129" max="16129" width="4.875" style="100" customWidth="1"/>
    <col min="16130" max="16130" width="21.875" style="100" customWidth="1"/>
    <col min="16131" max="16131" width="13.625" style="100" customWidth="1"/>
    <col min="16132" max="16138" width="12.625" style="100" customWidth="1"/>
    <col min="16139" max="16139" width="7.75" style="100" customWidth="1"/>
    <col min="16140" max="16140" width="12.625" style="100" customWidth="1"/>
    <col min="16141" max="16141" width="11.875" style="100" bestFit="1" customWidth="1"/>
    <col min="16142" max="16144" width="11.625" style="100" customWidth="1"/>
    <col min="16145" max="16145" width="7.75" style="100" customWidth="1"/>
    <col min="16146" max="16146" width="7" style="100" customWidth="1"/>
    <col min="16147" max="16147" width="7.5" style="100" customWidth="1"/>
    <col min="16148" max="16149" width="8.375" style="100" customWidth="1"/>
    <col min="16150" max="16150" width="12.875" style="100" bestFit="1" customWidth="1"/>
    <col min="16151" max="16151" width="10.125" style="100" customWidth="1"/>
    <col min="16152" max="16152" width="7.125" style="100" customWidth="1"/>
    <col min="16153" max="16153" width="7.75" style="100" customWidth="1"/>
    <col min="16154" max="16155" width="11.875" style="100" bestFit="1" customWidth="1"/>
    <col min="16156" max="16157" width="5.375" style="100" customWidth="1"/>
    <col min="16158" max="16158" width="10.375" style="100" customWidth="1"/>
    <col min="16159" max="16159" width="9" style="100"/>
    <col min="16160" max="16160" width="14.875" style="100" customWidth="1"/>
    <col min="16161" max="16163" width="12.625" style="100" customWidth="1"/>
    <col min="16164" max="16384" width="9" style="100"/>
  </cols>
  <sheetData>
    <row r="1" spans="2:59" ht="25.5" thickBot="1">
      <c r="B1" s="1222" t="s">
        <v>1227</v>
      </c>
      <c r="C1" s="1223"/>
      <c r="D1" s="1224"/>
      <c r="E1" s="1225"/>
      <c r="F1" s="1225"/>
      <c r="G1" s="1225"/>
      <c r="H1" s="1225"/>
      <c r="I1" s="1226"/>
      <c r="J1" s="1226"/>
      <c r="K1" s="1226"/>
      <c r="L1" s="1226"/>
      <c r="M1" s="1226"/>
      <c r="N1" s="1225"/>
      <c r="O1" s="1225"/>
      <c r="P1" s="1225"/>
      <c r="Q1" s="1227"/>
      <c r="R1" s="2037" t="s">
        <v>784</v>
      </c>
      <c r="S1" s="2038"/>
      <c r="T1" s="2034" t="s">
        <v>56</v>
      </c>
      <c r="U1" s="2035"/>
      <c r="V1" s="2035"/>
      <c r="W1" s="2035"/>
      <c r="X1" s="2035"/>
      <c r="Y1" s="2035"/>
      <c r="Z1" s="2035"/>
      <c r="AA1" s="2035"/>
      <c r="AB1" s="2035"/>
      <c r="AC1" s="2035"/>
      <c r="AD1" s="2036"/>
      <c r="AF1" s="1222" t="s">
        <v>1227</v>
      </c>
      <c r="AG1" s="1224"/>
      <c r="AH1" s="1225"/>
      <c r="AI1" s="1225"/>
      <c r="AJ1" s="1225"/>
      <c r="AK1" s="1225"/>
      <c r="AL1" s="1226"/>
      <c r="AM1" s="1226"/>
      <c r="AN1" s="1226"/>
      <c r="AO1" s="1226"/>
      <c r="AP1" s="1226"/>
      <c r="AQ1" s="1225"/>
      <c r="AR1" s="1225"/>
      <c r="AS1" s="1225"/>
      <c r="AT1" s="1227"/>
      <c r="AU1" s="2037" t="s">
        <v>784</v>
      </c>
      <c r="AV1" s="2038"/>
      <c r="AW1" s="2034" t="s">
        <v>56</v>
      </c>
      <c r="AX1" s="2035"/>
      <c r="AY1" s="2035"/>
      <c r="AZ1" s="2035"/>
      <c r="BA1" s="2035"/>
      <c r="BB1" s="2035"/>
      <c r="BC1" s="2035"/>
      <c r="BD1" s="2035"/>
      <c r="BE1" s="2035"/>
      <c r="BF1" s="2035"/>
      <c r="BG1" s="2036"/>
    </row>
    <row r="2" spans="2:59" ht="25.5" thickBot="1">
      <c r="B2" s="1228" t="s">
        <v>1851</v>
      </c>
      <c r="C2" s="1229" t="s">
        <v>1852</v>
      </c>
      <c r="D2" s="1230"/>
      <c r="E2" s="1231"/>
      <c r="F2" s="1231"/>
      <c r="G2" s="1231"/>
      <c r="H2" s="1231"/>
      <c r="I2" s="1232"/>
      <c r="J2" s="1232"/>
      <c r="K2" s="1232"/>
      <c r="L2" s="1232"/>
      <c r="M2" s="1232"/>
      <c r="N2" s="1231"/>
      <c r="O2" s="1231"/>
      <c r="P2" s="1231"/>
      <c r="Q2" s="1233"/>
      <c r="R2" s="2037" t="s">
        <v>1853</v>
      </c>
      <c r="S2" s="2038"/>
      <c r="T2" s="2037" t="s">
        <v>1854</v>
      </c>
      <c r="U2" s="2035"/>
      <c r="V2" s="2035"/>
      <c r="W2" s="2035"/>
      <c r="X2" s="2035"/>
      <c r="Y2" s="2035"/>
      <c r="Z2" s="2035"/>
      <c r="AA2" s="2035"/>
      <c r="AB2" s="2035"/>
      <c r="AC2" s="2035"/>
      <c r="AD2" s="2036"/>
      <c r="AF2" s="1228" t="s">
        <v>1851</v>
      </c>
      <c r="AG2" s="1230"/>
      <c r="AH2" s="1231"/>
      <c r="AI2" s="1231"/>
      <c r="AJ2" s="1231"/>
      <c r="AK2" s="1231"/>
      <c r="AL2" s="1232"/>
      <c r="AM2" s="1232"/>
      <c r="AN2" s="1232"/>
      <c r="AO2" s="1232"/>
      <c r="AP2" s="1232"/>
      <c r="AQ2" s="1231"/>
      <c r="AR2" s="1231"/>
      <c r="AS2" s="1231"/>
      <c r="AT2" s="1233"/>
      <c r="AU2" s="2037" t="s">
        <v>1853</v>
      </c>
      <c r="AV2" s="2038"/>
      <c r="AW2" s="2037" t="s">
        <v>1854</v>
      </c>
      <c r="AX2" s="2035"/>
      <c r="AY2" s="2035"/>
      <c r="AZ2" s="2035"/>
      <c r="BA2" s="2035"/>
      <c r="BB2" s="2035"/>
      <c r="BC2" s="2035"/>
      <c r="BD2" s="2035"/>
      <c r="BE2" s="2035"/>
      <c r="BF2" s="2035"/>
      <c r="BG2" s="2036"/>
    </row>
    <row r="3" spans="2:59" s="1235" customFormat="1" ht="46.5" thickBot="1">
      <c r="B3" s="2047" t="s">
        <v>1855</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1234"/>
      <c r="AF3" s="1234"/>
      <c r="AG3" s="1234"/>
      <c r="AH3" s="1234"/>
      <c r="AI3" s="1234"/>
      <c r="AJ3" s="1234"/>
      <c r="AK3" s="1234"/>
      <c r="AL3" s="1234"/>
      <c r="AM3" s="1234"/>
    </row>
    <row r="4" spans="2:59" s="1238" customFormat="1" ht="28.5" thickBot="1">
      <c r="B4" s="1236"/>
      <c r="C4" s="2048" t="s">
        <v>2357</v>
      </c>
      <c r="D4" s="2048"/>
      <c r="E4" s="2048"/>
      <c r="F4" s="2048"/>
      <c r="G4" s="2048"/>
      <c r="H4" s="2048"/>
      <c r="I4" s="2048"/>
      <c r="J4" s="2048"/>
      <c r="K4" s="2048"/>
      <c r="L4" s="2048"/>
      <c r="M4" s="2048"/>
      <c r="N4" s="2048"/>
      <c r="O4" s="2048"/>
      <c r="P4" s="2048"/>
      <c r="Q4" s="2048"/>
      <c r="R4" s="2048"/>
      <c r="S4" s="2048"/>
      <c r="T4" s="2048"/>
      <c r="U4" s="1237"/>
      <c r="V4" s="1237" t="s">
        <v>1857</v>
      </c>
      <c r="W4" s="1237"/>
      <c r="X4" s="1237"/>
      <c r="Y4" s="1237"/>
      <c r="Z4" s="1237"/>
      <c r="AA4" s="1237"/>
      <c r="AC4" s="2039" t="s">
        <v>1858</v>
      </c>
      <c r="AD4" s="2040"/>
      <c r="AF4" s="2049" t="s">
        <v>2358</v>
      </c>
      <c r="AG4" s="2050"/>
      <c r="AH4" s="2050"/>
      <c r="AI4" s="2050"/>
      <c r="AJ4" s="2045"/>
      <c r="AK4" s="2045"/>
      <c r="AL4" s="2045"/>
      <c r="AM4" s="2045"/>
      <c r="AN4" s="2045"/>
      <c r="AO4" s="1240"/>
      <c r="AP4" s="2039" t="s">
        <v>1860</v>
      </c>
      <c r="AQ4" s="2040"/>
      <c r="AR4" s="125" t="s">
        <v>13</v>
      </c>
    </row>
    <row r="5" spans="2:59" s="1252" customFormat="1" ht="93.75" customHeight="1" thickBot="1">
      <c r="B5" s="1241" t="s">
        <v>1861</v>
      </c>
      <c r="C5" s="1242" t="s">
        <v>1339</v>
      </c>
      <c r="D5" s="1243" t="s">
        <v>1862</v>
      </c>
      <c r="E5" s="1243" t="s">
        <v>1863</v>
      </c>
      <c r="F5" s="1243" t="s">
        <v>1864</v>
      </c>
      <c r="G5" s="1243" t="s">
        <v>1865</v>
      </c>
      <c r="H5" s="1243" t="s">
        <v>1866</v>
      </c>
      <c r="I5" s="1243" t="s">
        <v>1867</v>
      </c>
      <c r="J5" s="1244" t="s">
        <v>1868</v>
      </c>
      <c r="K5" s="1243" t="s">
        <v>1869</v>
      </c>
      <c r="L5" s="1243" t="s">
        <v>1870</v>
      </c>
      <c r="M5" s="1243" t="s">
        <v>1871</v>
      </c>
      <c r="N5" s="1243" t="s">
        <v>1872</v>
      </c>
      <c r="O5" s="1243" t="s">
        <v>1873</v>
      </c>
      <c r="P5" s="1243" t="s">
        <v>1874</v>
      </c>
      <c r="Q5" s="1243" t="s">
        <v>1875</v>
      </c>
      <c r="R5" s="1243" t="s">
        <v>1876</v>
      </c>
      <c r="S5" s="1243" t="s">
        <v>1877</v>
      </c>
      <c r="T5" s="1243" t="s">
        <v>1878</v>
      </c>
      <c r="U5" s="1243" t="s">
        <v>1879</v>
      </c>
      <c r="V5" s="1243" t="s">
        <v>1880</v>
      </c>
      <c r="W5" s="1243" t="s">
        <v>1881</v>
      </c>
      <c r="X5" s="1243" t="s">
        <v>1882</v>
      </c>
      <c r="Y5" s="1243" t="s">
        <v>1883</v>
      </c>
      <c r="Z5" s="1243" t="s">
        <v>1884</v>
      </c>
      <c r="AA5" s="1243" t="s">
        <v>1885</v>
      </c>
      <c r="AB5" s="1243" t="s">
        <v>1886</v>
      </c>
      <c r="AC5" s="1245" t="s">
        <v>1887</v>
      </c>
      <c r="AD5" s="1246" t="s">
        <v>1888</v>
      </c>
      <c r="AE5" s="1247"/>
      <c r="AF5" s="1248" t="s">
        <v>1889</v>
      </c>
      <c r="AG5" s="1249" t="s">
        <v>1890</v>
      </c>
      <c r="AH5" s="1249" t="s">
        <v>1891</v>
      </c>
      <c r="AI5" s="1249" t="s">
        <v>1892</v>
      </c>
      <c r="AJ5" s="1250"/>
      <c r="AK5" s="1251" t="s">
        <v>1893</v>
      </c>
      <c r="AL5" s="1251" t="s">
        <v>1894</v>
      </c>
      <c r="AM5" s="1249" t="s">
        <v>1895</v>
      </c>
      <c r="AN5" s="1249" t="s">
        <v>1896</v>
      </c>
      <c r="AO5" s="1249" t="s">
        <v>1897</v>
      </c>
      <c r="AP5" s="1249" t="s">
        <v>1898</v>
      </c>
      <c r="AQ5" s="1249" t="s">
        <v>1899</v>
      </c>
    </row>
    <row r="6" spans="2:59" s="1252" customFormat="1" ht="35.1" customHeight="1" thickBot="1">
      <c r="B6" s="1253" t="s">
        <v>1715</v>
      </c>
      <c r="C6" s="1254">
        <f t="shared" ref="C6:C24" si="0">SUM(D6:AD6)</f>
        <v>275646</v>
      </c>
      <c r="D6" s="1254">
        <f>D7+D10+D16+D21</f>
        <v>42515</v>
      </c>
      <c r="E6" s="1254">
        <f t="shared" ref="E6:AL6" si="1">E7+E10+E16+E21</f>
        <v>28220</v>
      </c>
      <c r="F6" s="1254">
        <f t="shared" si="1"/>
        <v>15090</v>
      </c>
      <c r="G6" s="1254">
        <f t="shared" si="1"/>
        <v>15665</v>
      </c>
      <c r="H6" s="1254">
        <f t="shared" si="1"/>
        <v>15705</v>
      </c>
      <c r="I6" s="1254">
        <f t="shared" si="1"/>
        <v>24685</v>
      </c>
      <c r="J6" s="1254">
        <f t="shared" si="1"/>
        <v>27600</v>
      </c>
      <c r="K6" s="1254">
        <f t="shared" si="1"/>
        <v>0</v>
      </c>
      <c r="L6" s="1254">
        <f t="shared" si="1"/>
        <v>15975</v>
      </c>
      <c r="M6" s="1254">
        <f t="shared" si="1"/>
        <v>380</v>
      </c>
      <c r="N6" s="1254">
        <f t="shared" si="1"/>
        <v>23520</v>
      </c>
      <c r="O6" s="1254">
        <f t="shared" si="1"/>
        <v>22890</v>
      </c>
      <c r="P6" s="1254">
        <f t="shared" si="1"/>
        <v>17720</v>
      </c>
      <c r="Q6" s="1254">
        <f t="shared" si="1"/>
        <v>0</v>
      </c>
      <c r="R6" s="1254">
        <f t="shared" si="1"/>
        <v>0</v>
      </c>
      <c r="S6" s="1254">
        <f t="shared" si="1"/>
        <v>110</v>
      </c>
      <c r="T6" s="1254">
        <f t="shared" si="1"/>
        <v>452</v>
      </c>
      <c r="U6" s="1254">
        <f t="shared" si="1"/>
        <v>51</v>
      </c>
      <c r="V6" s="1254">
        <f t="shared" si="1"/>
        <v>14295</v>
      </c>
      <c r="W6" s="1254">
        <f t="shared" si="1"/>
        <v>820</v>
      </c>
      <c r="X6" s="1254">
        <f t="shared" si="1"/>
        <v>0</v>
      </c>
      <c r="Y6" s="1254">
        <f t="shared" si="1"/>
        <v>8</v>
      </c>
      <c r="Z6" s="1254">
        <f t="shared" si="1"/>
        <v>9945</v>
      </c>
      <c r="AA6" s="1254">
        <f t="shared" si="1"/>
        <v>0</v>
      </c>
      <c r="AB6" s="1254">
        <f t="shared" si="1"/>
        <v>0</v>
      </c>
      <c r="AC6" s="1254">
        <f t="shared" si="1"/>
        <v>0</v>
      </c>
      <c r="AD6" s="1255">
        <f t="shared" si="1"/>
        <v>0</v>
      </c>
      <c r="AE6" s="1256"/>
      <c r="AF6" s="1257">
        <f>SUM(AF21,AF16,AF10,AF7)</f>
        <v>27600</v>
      </c>
      <c r="AG6" s="1258">
        <f>SUM(AG7,AG10,AG16,AG21)</f>
        <v>27600</v>
      </c>
      <c r="AH6" s="1258">
        <f>AH7+AH10+AH16+AH21</f>
        <v>0</v>
      </c>
      <c r="AI6" s="1258">
        <f>AI7+AI10+AI16+AI21</f>
        <v>0</v>
      </c>
      <c r="AJ6" s="1259"/>
      <c r="AK6" s="1258">
        <f>AK7+AK10+AK16+AK21</f>
        <v>0</v>
      </c>
      <c r="AL6" s="1258">
        <f t="shared" si="1"/>
        <v>23</v>
      </c>
      <c r="AM6" s="1258">
        <f>AM7+AM10+AM16+AM21</f>
        <v>9</v>
      </c>
      <c r="AN6" s="1258">
        <f>AN7+AN10+AN16+AN21</f>
        <v>0</v>
      </c>
      <c r="AO6" s="1258">
        <f>AO7+AO10+AO16+AO21</f>
        <v>26</v>
      </c>
      <c r="AP6" s="1258">
        <f>AP7+AP10+AP16+AP21</f>
        <v>0</v>
      </c>
      <c r="AQ6" s="1258">
        <f>AQ7+AQ10+AQ16+AQ21</f>
        <v>0</v>
      </c>
    </row>
    <row r="7" spans="2:59" s="1252" customFormat="1" ht="35.1" customHeight="1" thickBot="1">
      <c r="B7" s="1260" t="s">
        <v>1900</v>
      </c>
      <c r="C7" s="1261">
        <f t="shared" si="0"/>
        <v>206175</v>
      </c>
      <c r="D7" s="1261">
        <f>SUM(D8:D9)</f>
        <v>32325</v>
      </c>
      <c r="E7" s="1261">
        <f t="shared" ref="E7:AQ7" si="2">SUM(E8:E9)</f>
        <v>22090</v>
      </c>
      <c r="F7" s="1261">
        <f t="shared" si="2"/>
        <v>10270</v>
      </c>
      <c r="G7" s="1261">
        <f t="shared" si="2"/>
        <v>9485</v>
      </c>
      <c r="H7" s="1261">
        <f t="shared" si="2"/>
        <v>9255</v>
      </c>
      <c r="I7" s="1261">
        <f t="shared" si="2"/>
        <v>17565</v>
      </c>
      <c r="J7" s="1261">
        <f t="shared" si="2"/>
        <v>19515</v>
      </c>
      <c r="K7" s="1261">
        <f t="shared" si="2"/>
        <v>0</v>
      </c>
      <c r="L7" s="1261">
        <f t="shared" si="2"/>
        <v>11810</v>
      </c>
      <c r="M7" s="1261">
        <f t="shared" si="2"/>
        <v>380</v>
      </c>
      <c r="N7" s="1261">
        <f t="shared" si="2"/>
        <v>19770</v>
      </c>
      <c r="O7" s="1261">
        <f t="shared" si="2"/>
        <v>19390</v>
      </c>
      <c r="P7" s="1261">
        <f t="shared" si="2"/>
        <v>14860</v>
      </c>
      <c r="Q7" s="1261">
        <f t="shared" si="2"/>
        <v>0</v>
      </c>
      <c r="R7" s="1261">
        <f t="shared" si="2"/>
        <v>0</v>
      </c>
      <c r="S7" s="1261">
        <f t="shared" si="2"/>
        <v>110</v>
      </c>
      <c r="T7" s="1261">
        <f t="shared" si="2"/>
        <v>287</v>
      </c>
      <c r="U7" s="1261">
        <f t="shared" si="2"/>
        <v>0</v>
      </c>
      <c r="V7" s="1261">
        <f t="shared" si="2"/>
        <v>10945</v>
      </c>
      <c r="W7" s="1261">
        <f t="shared" si="2"/>
        <v>820</v>
      </c>
      <c r="X7" s="1261">
        <f t="shared" si="2"/>
        <v>0</v>
      </c>
      <c r="Y7" s="1261">
        <f t="shared" si="2"/>
        <v>8</v>
      </c>
      <c r="Z7" s="1261">
        <f t="shared" si="2"/>
        <v>7290</v>
      </c>
      <c r="AA7" s="1261">
        <f t="shared" si="2"/>
        <v>0</v>
      </c>
      <c r="AB7" s="1261">
        <f>SUM(AB8:AB9)</f>
        <v>0</v>
      </c>
      <c r="AC7" s="1261">
        <f t="shared" si="2"/>
        <v>0</v>
      </c>
      <c r="AD7" s="1262">
        <f t="shared" si="2"/>
        <v>0</v>
      </c>
      <c r="AE7" s="1256"/>
      <c r="AF7" s="1257">
        <f>SUM(AF8:AF9)</f>
        <v>19515</v>
      </c>
      <c r="AG7" s="1258">
        <f>SUM(AG8:AG9)</f>
        <v>19515</v>
      </c>
      <c r="AH7" s="1258">
        <f>SUM(AH8:AH9)</f>
        <v>0</v>
      </c>
      <c r="AI7" s="1258">
        <f>SUM(AI8:AI9)</f>
        <v>0</v>
      </c>
      <c r="AJ7" s="1259"/>
      <c r="AK7" s="1258">
        <f>SUM(AK8:AK9)</f>
        <v>0</v>
      </c>
      <c r="AL7" s="1258">
        <f t="shared" si="2"/>
        <v>13</v>
      </c>
      <c r="AM7" s="1258">
        <f t="shared" si="2"/>
        <v>6</v>
      </c>
      <c r="AN7" s="1258">
        <f t="shared" si="2"/>
        <v>0</v>
      </c>
      <c r="AO7" s="1258">
        <f t="shared" si="2"/>
        <v>15</v>
      </c>
      <c r="AP7" s="1258">
        <f t="shared" si="2"/>
        <v>0</v>
      </c>
      <c r="AQ7" s="1258">
        <f t="shared" si="2"/>
        <v>0</v>
      </c>
    </row>
    <row r="8" spans="2:59" s="1252" customFormat="1" ht="35.1" customHeight="1" thickBot="1">
      <c r="B8" s="1713" t="s">
        <v>1901</v>
      </c>
      <c r="C8" s="1264">
        <f t="shared" si="0"/>
        <v>154623</v>
      </c>
      <c r="D8" s="1265">
        <v>18440</v>
      </c>
      <c r="E8" s="1265">
        <v>16840</v>
      </c>
      <c r="F8" s="1265">
        <v>6950</v>
      </c>
      <c r="G8" s="1265">
        <v>6335</v>
      </c>
      <c r="H8" s="1265">
        <v>5780</v>
      </c>
      <c r="I8" s="1265">
        <v>14350</v>
      </c>
      <c r="J8" s="1266">
        <v>15650</v>
      </c>
      <c r="K8" s="1265"/>
      <c r="L8" s="1265">
        <v>8375</v>
      </c>
      <c r="M8" s="1265">
        <v>380</v>
      </c>
      <c r="N8" s="1265">
        <v>17345</v>
      </c>
      <c r="O8" s="1265">
        <v>16850</v>
      </c>
      <c r="P8" s="1265">
        <v>12250</v>
      </c>
      <c r="Q8" s="1265"/>
      <c r="R8" s="1265"/>
      <c r="S8" s="1265">
        <v>110</v>
      </c>
      <c r="T8" s="1265">
        <v>175</v>
      </c>
      <c r="U8" s="1265"/>
      <c r="V8" s="1265">
        <v>8325</v>
      </c>
      <c r="W8" s="1265">
        <v>820</v>
      </c>
      <c r="X8" s="1265"/>
      <c r="Y8" s="1265">
        <v>8</v>
      </c>
      <c r="Z8" s="1265">
        <v>5640</v>
      </c>
      <c r="AA8" s="1265"/>
      <c r="AB8" s="1265"/>
      <c r="AC8" s="1265"/>
      <c r="AD8" s="1267"/>
      <c r="AE8" s="1256"/>
      <c r="AF8" s="1257">
        <f t="shared" ref="AF8:AF14" si="3">SUM(AG8:AI8)</f>
        <v>15650</v>
      </c>
      <c r="AG8" s="1265">
        <f>SUM(J8)</f>
        <v>15650</v>
      </c>
      <c r="AH8" s="1268"/>
      <c r="AI8" s="1268"/>
      <c r="AJ8" s="1256"/>
      <c r="AK8" s="1714"/>
      <c r="AL8" s="1267">
        <v>13</v>
      </c>
      <c r="AM8" s="1267">
        <v>6</v>
      </c>
      <c r="AN8" s="1267"/>
      <c r="AO8" s="1267">
        <v>15</v>
      </c>
      <c r="AP8" s="1267"/>
      <c r="AQ8" s="1267"/>
    </row>
    <row r="9" spans="2:59" s="1252" customFormat="1" ht="35.1" customHeight="1" thickBot="1">
      <c r="B9" s="1270" t="s">
        <v>1902</v>
      </c>
      <c r="C9" s="1285">
        <f>SUM(D9:AD9)</f>
        <v>51552</v>
      </c>
      <c r="D9" s="1275">
        <v>13885</v>
      </c>
      <c r="E9" s="1275">
        <v>5250</v>
      </c>
      <c r="F9" s="1275">
        <v>3320</v>
      </c>
      <c r="G9" s="1275">
        <v>3150</v>
      </c>
      <c r="H9" s="1275">
        <v>3475</v>
      </c>
      <c r="I9" s="1275">
        <v>3215</v>
      </c>
      <c r="J9" s="1266">
        <v>3865</v>
      </c>
      <c r="K9" s="1275"/>
      <c r="L9" s="1275">
        <v>3435</v>
      </c>
      <c r="M9" s="1275"/>
      <c r="N9" s="1275">
        <v>2425</v>
      </c>
      <c r="O9" s="1275">
        <v>2540</v>
      </c>
      <c r="P9" s="1275">
        <v>2610</v>
      </c>
      <c r="Q9" s="1275"/>
      <c r="R9" s="1275"/>
      <c r="S9" s="1275"/>
      <c r="T9" s="1275">
        <v>112</v>
      </c>
      <c r="U9" s="1275"/>
      <c r="V9" s="1275">
        <v>2620</v>
      </c>
      <c r="W9" s="1275"/>
      <c r="X9" s="1275"/>
      <c r="Y9" s="1275"/>
      <c r="Z9" s="1275">
        <v>1650</v>
      </c>
      <c r="AA9" s="1275"/>
      <c r="AB9" s="1275"/>
      <c r="AC9" s="1715"/>
      <c r="AD9" s="1274"/>
      <c r="AE9" s="1256"/>
      <c r="AF9" s="1257">
        <f t="shared" si="3"/>
        <v>3865</v>
      </c>
      <c r="AG9" s="1275">
        <f>SUM(J9)</f>
        <v>3865</v>
      </c>
      <c r="AH9" s="1268"/>
      <c r="AI9" s="1268"/>
      <c r="AJ9" s="1256"/>
      <c r="AK9" s="1276"/>
      <c r="AL9" s="1274"/>
      <c r="AM9" s="1274"/>
      <c r="AN9" s="1274"/>
      <c r="AO9" s="1274"/>
      <c r="AP9" s="1274"/>
      <c r="AQ9" s="1274"/>
    </row>
    <row r="10" spans="2:59" s="1252" customFormat="1" ht="35.1" customHeight="1" thickBot="1">
      <c r="B10" s="1260" t="s">
        <v>1903</v>
      </c>
      <c r="C10" s="1261">
        <f t="shared" si="0"/>
        <v>64606</v>
      </c>
      <c r="D10" s="1261">
        <f t="shared" ref="D10:Z10" si="4">SUM(D11:D15)</f>
        <v>6740</v>
      </c>
      <c r="E10" s="1261">
        <f t="shared" si="4"/>
        <v>5635</v>
      </c>
      <c r="F10" s="1261">
        <f t="shared" si="4"/>
        <v>4820</v>
      </c>
      <c r="G10" s="1261">
        <f t="shared" si="4"/>
        <v>6100</v>
      </c>
      <c r="H10" s="1261">
        <f t="shared" si="4"/>
        <v>6360</v>
      </c>
      <c r="I10" s="1261">
        <f t="shared" si="4"/>
        <v>6865</v>
      </c>
      <c r="J10" s="1261">
        <f t="shared" si="4"/>
        <v>7880</v>
      </c>
      <c r="K10" s="1261">
        <f t="shared" si="4"/>
        <v>0</v>
      </c>
      <c r="L10" s="1261">
        <f t="shared" si="4"/>
        <v>3875</v>
      </c>
      <c r="M10" s="1261">
        <f t="shared" si="4"/>
        <v>0</v>
      </c>
      <c r="N10" s="1261">
        <f t="shared" si="4"/>
        <v>3750</v>
      </c>
      <c r="O10" s="1261">
        <f t="shared" si="4"/>
        <v>3500</v>
      </c>
      <c r="P10" s="1261">
        <f t="shared" si="4"/>
        <v>2860</v>
      </c>
      <c r="Q10" s="1261">
        <f t="shared" si="4"/>
        <v>0</v>
      </c>
      <c r="R10" s="1261">
        <f t="shared" si="4"/>
        <v>0</v>
      </c>
      <c r="S10" s="1261">
        <f t="shared" si="4"/>
        <v>0</v>
      </c>
      <c r="T10" s="1261">
        <f t="shared" si="4"/>
        <v>165</v>
      </c>
      <c r="U10" s="1261">
        <f t="shared" si="4"/>
        <v>51</v>
      </c>
      <c r="V10" s="1261">
        <f t="shared" si="4"/>
        <v>3350</v>
      </c>
      <c r="W10" s="1261">
        <f t="shared" si="4"/>
        <v>0</v>
      </c>
      <c r="X10" s="1261">
        <f t="shared" si="4"/>
        <v>0</v>
      </c>
      <c r="Y10" s="1261">
        <f t="shared" si="4"/>
        <v>0</v>
      </c>
      <c r="Z10" s="1261">
        <f t="shared" si="4"/>
        <v>2655</v>
      </c>
      <c r="AA10" s="1261">
        <f>SUM(AA11:AA15)</f>
        <v>0</v>
      </c>
      <c r="AB10" s="1261">
        <f>SUM(AB11:AB15)</f>
        <v>0</v>
      </c>
      <c r="AC10" s="1261">
        <f>SUM(AC11:AC15)</f>
        <v>0</v>
      </c>
      <c r="AD10" s="1262">
        <f>SUM(AD11:AD15)</f>
        <v>0</v>
      </c>
      <c r="AE10" s="1256"/>
      <c r="AF10" s="1257">
        <f t="shared" si="3"/>
        <v>7880</v>
      </c>
      <c r="AG10" s="1258">
        <f>SUM(J10)</f>
        <v>7880</v>
      </c>
      <c r="AH10" s="1258">
        <f>SUM(AH11:AH15)</f>
        <v>0</v>
      </c>
      <c r="AI10" s="1258">
        <f>SUM(AI11:AI15)</f>
        <v>0</v>
      </c>
      <c r="AJ10" s="1259"/>
      <c r="AK10" s="1258">
        <f t="shared" ref="AK10:AQ10" si="5">SUM(AK11:AK15)</f>
        <v>0</v>
      </c>
      <c r="AL10" s="1258">
        <f t="shared" si="5"/>
        <v>10</v>
      </c>
      <c r="AM10" s="1258">
        <f t="shared" si="5"/>
        <v>3</v>
      </c>
      <c r="AN10" s="1258">
        <f t="shared" si="5"/>
        <v>0</v>
      </c>
      <c r="AO10" s="1258">
        <f t="shared" si="5"/>
        <v>11</v>
      </c>
      <c r="AP10" s="1258">
        <f t="shared" si="5"/>
        <v>0</v>
      </c>
      <c r="AQ10" s="1258">
        <f t="shared" si="5"/>
        <v>0</v>
      </c>
    </row>
    <row r="11" spans="2:59" s="1252" customFormat="1" ht="35.1" customHeight="1" thickBot="1">
      <c r="B11" s="1716" t="s">
        <v>1904</v>
      </c>
      <c r="C11" s="1264">
        <f t="shared" si="0"/>
        <v>64606</v>
      </c>
      <c r="D11" s="1278">
        <v>6740</v>
      </c>
      <c r="E11" s="1278">
        <v>5635</v>
      </c>
      <c r="F11" s="1278">
        <v>4820</v>
      </c>
      <c r="G11" s="1278">
        <v>6100</v>
      </c>
      <c r="H11" s="1278">
        <v>6360</v>
      </c>
      <c r="I11" s="1278">
        <v>6865</v>
      </c>
      <c r="J11" s="1266">
        <v>7880</v>
      </c>
      <c r="K11" s="1278"/>
      <c r="L11" s="1278">
        <v>3875</v>
      </c>
      <c r="M11" s="1278"/>
      <c r="N11" s="1278">
        <v>3750</v>
      </c>
      <c r="O11" s="1278">
        <v>3500</v>
      </c>
      <c r="P11" s="1278">
        <v>2860</v>
      </c>
      <c r="Q11" s="1278"/>
      <c r="R11" s="1278"/>
      <c r="S11" s="1278"/>
      <c r="T11" s="1278">
        <v>165</v>
      </c>
      <c r="U11" s="1278">
        <v>51</v>
      </c>
      <c r="V11" s="1278">
        <v>3350</v>
      </c>
      <c r="W11" s="1278"/>
      <c r="X11" s="1278"/>
      <c r="Y11" s="1278"/>
      <c r="Z11" s="1278">
        <v>2655</v>
      </c>
      <c r="AA11" s="1278"/>
      <c r="AB11" s="1278"/>
      <c r="AC11" s="1279"/>
      <c r="AD11" s="1280"/>
      <c r="AE11" s="1256"/>
      <c r="AF11" s="1281">
        <f t="shared" si="3"/>
        <v>7880</v>
      </c>
      <c r="AG11" s="1278">
        <f>SUM(J11)</f>
        <v>7880</v>
      </c>
      <c r="AH11" s="1268"/>
      <c r="AI11" s="1268"/>
      <c r="AJ11" s="1256"/>
      <c r="AK11" s="1282"/>
      <c r="AL11" s="1280">
        <v>10</v>
      </c>
      <c r="AM11" s="1280">
        <v>3</v>
      </c>
      <c r="AN11" s="1280"/>
      <c r="AO11" s="1280">
        <v>11</v>
      </c>
      <c r="AP11" s="1280"/>
      <c r="AQ11" s="1283"/>
    </row>
    <row r="12" spans="2:59" s="1252" customFormat="1" ht="35.1" customHeight="1" thickBot="1">
      <c r="B12" s="1716"/>
      <c r="C12" s="1264">
        <f t="shared" si="0"/>
        <v>0</v>
      </c>
      <c r="D12" s="1278"/>
      <c r="E12" s="1278"/>
      <c r="F12" s="1278"/>
      <c r="G12" s="1278"/>
      <c r="H12" s="1278"/>
      <c r="I12" s="1278"/>
      <c r="J12" s="1266"/>
      <c r="K12" s="1278"/>
      <c r="L12" s="1278"/>
      <c r="M12" s="1278"/>
      <c r="N12" s="1278"/>
      <c r="O12" s="1278"/>
      <c r="P12" s="1278"/>
      <c r="Q12" s="1278"/>
      <c r="R12" s="1278"/>
      <c r="S12" s="1278"/>
      <c r="T12" s="1278"/>
      <c r="U12" s="1278"/>
      <c r="V12" s="1278"/>
      <c r="W12" s="1278"/>
      <c r="X12" s="1278"/>
      <c r="Y12" s="1278"/>
      <c r="Z12" s="1278"/>
      <c r="AA12" s="1278"/>
      <c r="AB12" s="1278"/>
      <c r="AC12" s="1279"/>
      <c r="AD12" s="1280"/>
      <c r="AE12" s="1256"/>
      <c r="AF12" s="1257">
        <f t="shared" si="3"/>
        <v>0</v>
      </c>
      <c r="AG12" s="1268"/>
      <c r="AH12" s="1268"/>
      <c r="AI12" s="1268"/>
      <c r="AJ12" s="1256"/>
      <c r="AK12" s="1283"/>
      <c r="AL12" s="1283"/>
      <c r="AM12" s="1283"/>
      <c r="AN12" s="1283"/>
      <c r="AO12" s="1283"/>
      <c r="AP12" s="1283"/>
      <c r="AQ12" s="1283"/>
    </row>
    <row r="13" spans="2:59" s="1252" customFormat="1" ht="35.1" customHeight="1" thickBot="1">
      <c r="B13" s="1716"/>
      <c r="C13" s="1264">
        <f t="shared" si="0"/>
        <v>0</v>
      </c>
      <c r="D13" s="1278"/>
      <c r="E13" s="1278"/>
      <c r="F13" s="1278"/>
      <c r="G13" s="1278"/>
      <c r="H13" s="1278"/>
      <c r="I13" s="1278"/>
      <c r="J13" s="1266"/>
      <c r="K13" s="1278"/>
      <c r="L13" s="1278"/>
      <c r="M13" s="1278"/>
      <c r="N13" s="1278"/>
      <c r="O13" s="1278"/>
      <c r="P13" s="1278"/>
      <c r="Q13" s="1278"/>
      <c r="R13" s="1278"/>
      <c r="S13" s="1278"/>
      <c r="T13" s="1278"/>
      <c r="U13" s="1278"/>
      <c r="V13" s="1278"/>
      <c r="W13" s="1278"/>
      <c r="X13" s="1278"/>
      <c r="Y13" s="1278"/>
      <c r="Z13" s="1278"/>
      <c r="AA13" s="1278"/>
      <c r="AB13" s="1278"/>
      <c r="AC13" s="1279"/>
      <c r="AD13" s="1280"/>
      <c r="AE13" s="1256"/>
      <c r="AF13" s="1257">
        <f t="shared" si="3"/>
        <v>0</v>
      </c>
      <c r="AG13" s="1268"/>
      <c r="AH13" s="1268"/>
      <c r="AI13" s="1268"/>
      <c r="AJ13" s="1256"/>
      <c r="AK13" s="1283"/>
      <c r="AL13" s="1283"/>
      <c r="AM13" s="1283"/>
      <c r="AN13" s="1283"/>
      <c r="AO13" s="1283"/>
      <c r="AP13" s="1283"/>
      <c r="AQ13" s="1283"/>
    </row>
    <row r="14" spans="2:59" s="1252" customFormat="1" ht="35.1" customHeight="1" thickBot="1">
      <c r="B14" s="1716"/>
      <c r="C14" s="1264">
        <f t="shared" si="0"/>
        <v>0</v>
      </c>
      <c r="D14" s="1278"/>
      <c r="E14" s="1278"/>
      <c r="F14" s="1278"/>
      <c r="G14" s="1278"/>
      <c r="H14" s="1278"/>
      <c r="I14" s="1278"/>
      <c r="J14" s="1266"/>
      <c r="K14" s="1278"/>
      <c r="L14" s="1278"/>
      <c r="M14" s="1278"/>
      <c r="N14" s="1278"/>
      <c r="O14" s="1278"/>
      <c r="P14" s="1278"/>
      <c r="Q14" s="1278"/>
      <c r="R14" s="1278"/>
      <c r="S14" s="1278"/>
      <c r="T14" s="1278"/>
      <c r="U14" s="1278"/>
      <c r="V14" s="1278"/>
      <c r="W14" s="1278"/>
      <c r="X14" s="1278"/>
      <c r="Y14" s="1278"/>
      <c r="Z14" s="1278"/>
      <c r="AA14" s="1278"/>
      <c r="AB14" s="1278"/>
      <c r="AC14" s="1279"/>
      <c r="AD14" s="1280"/>
      <c r="AE14" s="1256"/>
      <c r="AF14" s="1257">
        <f t="shared" si="3"/>
        <v>0</v>
      </c>
      <c r="AG14" s="1268"/>
      <c r="AH14" s="1268"/>
      <c r="AI14" s="1268"/>
      <c r="AJ14" s="1256"/>
      <c r="AK14" s="1283"/>
      <c r="AL14" s="1283"/>
      <c r="AM14" s="1283"/>
      <c r="AN14" s="1283"/>
      <c r="AO14" s="1283"/>
      <c r="AP14" s="1283"/>
      <c r="AQ14" s="1283"/>
    </row>
    <row r="15" spans="2:59" s="1252" customFormat="1" ht="35.1" customHeight="1" thickBot="1">
      <c r="B15" s="1284"/>
      <c r="C15" s="1285">
        <f t="shared" si="0"/>
        <v>0</v>
      </c>
      <c r="D15" s="1286"/>
      <c r="E15" s="1286"/>
      <c r="F15" s="1286"/>
      <c r="G15" s="1286"/>
      <c r="H15" s="1286"/>
      <c r="I15" s="1286"/>
      <c r="J15" s="1266"/>
      <c r="K15" s="1286"/>
      <c r="L15" s="1286"/>
      <c r="M15" s="1286"/>
      <c r="N15" s="1286"/>
      <c r="O15" s="1286"/>
      <c r="P15" s="1286"/>
      <c r="Q15" s="1286"/>
      <c r="R15" s="1286"/>
      <c r="S15" s="1286"/>
      <c r="T15" s="1286"/>
      <c r="U15" s="1286"/>
      <c r="V15" s="1286"/>
      <c r="W15" s="1286"/>
      <c r="X15" s="1286"/>
      <c r="Y15" s="1286"/>
      <c r="Z15" s="1286"/>
      <c r="AA15" s="1286"/>
      <c r="AB15" s="1286"/>
      <c r="AC15" s="1717"/>
      <c r="AD15" s="1288"/>
      <c r="AE15" s="1256"/>
      <c r="AF15" s="1257"/>
      <c r="AG15" s="1268"/>
      <c r="AH15" s="1268"/>
      <c r="AI15" s="1268"/>
      <c r="AJ15" s="1256"/>
      <c r="AK15" s="1268"/>
      <c r="AL15" s="1268"/>
      <c r="AM15" s="1268"/>
      <c r="AN15" s="1268"/>
      <c r="AO15" s="1268"/>
      <c r="AP15" s="1268"/>
      <c r="AQ15" s="1268"/>
    </row>
    <row r="16" spans="2:59" s="1252" customFormat="1" ht="35.1" customHeight="1" thickBot="1">
      <c r="B16" s="1260" t="s">
        <v>1905</v>
      </c>
      <c r="C16" s="1261">
        <f t="shared" si="0"/>
        <v>2915</v>
      </c>
      <c r="D16" s="1261">
        <f>SUM(D17:D19)</f>
        <v>2250</v>
      </c>
      <c r="E16" s="1261">
        <f t="shared" ref="E16:AQ16" si="6">SUM(E17:E19)</f>
        <v>330</v>
      </c>
      <c r="F16" s="1261">
        <f t="shared" si="6"/>
        <v>0</v>
      </c>
      <c r="G16" s="1261">
        <f t="shared" si="6"/>
        <v>0</v>
      </c>
      <c r="H16" s="1261">
        <f t="shared" si="6"/>
        <v>0</v>
      </c>
      <c r="I16" s="1261">
        <f t="shared" si="6"/>
        <v>115</v>
      </c>
      <c r="J16" s="1261">
        <f t="shared" si="6"/>
        <v>80</v>
      </c>
      <c r="K16" s="1261">
        <f t="shared" si="6"/>
        <v>0</v>
      </c>
      <c r="L16" s="1261">
        <f t="shared" si="6"/>
        <v>140</v>
      </c>
      <c r="M16" s="1261">
        <f t="shared" si="6"/>
        <v>0</v>
      </c>
      <c r="N16" s="1261">
        <f t="shared" si="6"/>
        <v>0</v>
      </c>
      <c r="O16" s="1261">
        <f t="shared" si="6"/>
        <v>0</v>
      </c>
      <c r="P16" s="1261">
        <f t="shared" si="6"/>
        <v>0</v>
      </c>
      <c r="Q16" s="1261">
        <f t="shared" si="6"/>
        <v>0</v>
      </c>
      <c r="R16" s="1261">
        <f t="shared" si="6"/>
        <v>0</v>
      </c>
      <c r="S16" s="1261">
        <f t="shared" si="6"/>
        <v>0</v>
      </c>
      <c r="T16" s="1261">
        <f t="shared" si="6"/>
        <v>0</v>
      </c>
      <c r="U16" s="1261">
        <f t="shared" si="6"/>
        <v>0</v>
      </c>
      <c r="V16" s="1261">
        <f t="shared" si="6"/>
        <v>0</v>
      </c>
      <c r="W16" s="1261">
        <f t="shared" si="6"/>
        <v>0</v>
      </c>
      <c r="X16" s="1261">
        <f t="shared" si="6"/>
        <v>0</v>
      </c>
      <c r="Y16" s="1261">
        <f t="shared" si="6"/>
        <v>0</v>
      </c>
      <c r="Z16" s="1261">
        <f t="shared" si="6"/>
        <v>0</v>
      </c>
      <c r="AA16" s="1261">
        <f t="shared" si="6"/>
        <v>0</v>
      </c>
      <c r="AB16" s="1261">
        <f t="shared" si="6"/>
        <v>0</v>
      </c>
      <c r="AC16" s="1261">
        <f t="shared" si="6"/>
        <v>0</v>
      </c>
      <c r="AD16" s="1262">
        <f t="shared" si="6"/>
        <v>0</v>
      </c>
      <c r="AE16" s="1256"/>
      <c r="AF16" s="1257">
        <f>SUM(AG16:AI16)</f>
        <v>80</v>
      </c>
      <c r="AG16" s="1258">
        <f>SUM(AG17:AG20)</f>
        <v>80</v>
      </c>
      <c r="AH16" s="1258">
        <f>SUM(AH17:AH19)</f>
        <v>0</v>
      </c>
      <c r="AI16" s="1258">
        <f>SUM(AI17:AI19)</f>
        <v>0</v>
      </c>
      <c r="AJ16" s="1259"/>
      <c r="AK16" s="1258">
        <f t="shared" si="6"/>
        <v>0</v>
      </c>
      <c r="AL16" s="1258">
        <f t="shared" si="6"/>
        <v>0</v>
      </c>
      <c r="AM16" s="1258">
        <f t="shared" si="6"/>
        <v>0</v>
      </c>
      <c r="AN16" s="1258">
        <f t="shared" si="6"/>
        <v>0</v>
      </c>
      <c r="AO16" s="1258">
        <f t="shared" si="6"/>
        <v>0</v>
      </c>
      <c r="AP16" s="1258">
        <f t="shared" si="6"/>
        <v>0</v>
      </c>
      <c r="AQ16" s="1258">
        <f t="shared" si="6"/>
        <v>0</v>
      </c>
    </row>
    <row r="17" spans="2:47" s="1252" customFormat="1" ht="35.1" customHeight="1" thickBot="1">
      <c r="B17" s="1718" t="s">
        <v>1906</v>
      </c>
      <c r="C17" s="1264">
        <f t="shared" si="0"/>
        <v>2915</v>
      </c>
      <c r="D17" s="1290">
        <v>2250</v>
      </c>
      <c r="E17" s="1290">
        <v>330</v>
      </c>
      <c r="F17" s="1290"/>
      <c r="G17" s="1290"/>
      <c r="H17" s="1290"/>
      <c r="I17" s="1290">
        <v>115</v>
      </c>
      <c r="J17" s="1266">
        <v>80</v>
      </c>
      <c r="K17" s="1290"/>
      <c r="L17" s="1290">
        <v>140</v>
      </c>
      <c r="M17" s="1290"/>
      <c r="N17" s="1290"/>
      <c r="O17" s="1290"/>
      <c r="P17" s="1290"/>
      <c r="Q17" s="1290"/>
      <c r="R17" s="1290"/>
      <c r="S17" s="1290"/>
      <c r="T17" s="1290"/>
      <c r="U17" s="1290"/>
      <c r="V17" s="1290"/>
      <c r="W17" s="1290"/>
      <c r="X17" s="1290"/>
      <c r="Y17" s="1290"/>
      <c r="Z17" s="1290"/>
      <c r="AA17" s="1290"/>
      <c r="AB17" s="1290"/>
      <c r="AC17" s="1291"/>
      <c r="AD17" s="1292"/>
      <c r="AE17" s="1293"/>
      <c r="AF17" s="1294">
        <f>SUM(AG17:AI17)</f>
        <v>80</v>
      </c>
      <c r="AG17" s="1295">
        <f>SUM(J17)</f>
        <v>80</v>
      </c>
      <c r="AH17" s="1296"/>
      <c r="AI17" s="1296"/>
      <c r="AJ17" s="1293"/>
      <c r="AK17" s="1297"/>
      <c r="AL17" s="1297"/>
      <c r="AM17" s="1297"/>
      <c r="AN17" s="1297"/>
      <c r="AO17" s="1297"/>
      <c r="AP17" s="1297"/>
      <c r="AQ17" s="1297"/>
    </row>
    <row r="18" spans="2:47" s="1252" customFormat="1" ht="35.1" customHeight="1" thickBot="1">
      <c r="B18" s="1718"/>
      <c r="C18" s="1264">
        <f t="shared" si="0"/>
        <v>0</v>
      </c>
      <c r="D18" s="1290"/>
      <c r="E18" s="1290"/>
      <c r="F18" s="1290"/>
      <c r="G18" s="1290"/>
      <c r="H18" s="1290"/>
      <c r="I18" s="1290"/>
      <c r="J18" s="1266"/>
      <c r="K18" s="1290"/>
      <c r="L18" s="1290"/>
      <c r="M18" s="1290"/>
      <c r="N18" s="1290"/>
      <c r="O18" s="1290"/>
      <c r="P18" s="1290"/>
      <c r="Q18" s="1290"/>
      <c r="R18" s="1290"/>
      <c r="S18" s="1290"/>
      <c r="T18" s="1290"/>
      <c r="U18" s="1290"/>
      <c r="V18" s="1290"/>
      <c r="W18" s="1290"/>
      <c r="X18" s="1290"/>
      <c r="Y18" s="1290"/>
      <c r="Z18" s="1290"/>
      <c r="AA18" s="1290"/>
      <c r="AB18" s="1290"/>
      <c r="AC18" s="1291"/>
      <c r="AD18" s="1292"/>
      <c r="AE18" s="1293"/>
      <c r="AF18" s="1294">
        <f>SUM(AG18:AI18)</f>
        <v>0</v>
      </c>
      <c r="AG18" s="1296"/>
      <c r="AH18" s="1296"/>
      <c r="AI18" s="1296"/>
      <c r="AJ18" s="1293"/>
      <c r="AK18" s="1297"/>
      <c r="AL18" s="1297"/>
      <c r="AM18" s="1297"/>
      <c r="AN18" s="1297"/>
      <c r="AO18" s="1297"/>
      <c r="AP18" s="1297"/>
      <c r="AQ18" s="1297"/>
    </row>
    <row r="19" spans="2:47" s="1252" customFormat="1" ht="35.1" customHeight="1" thickBot="1">
      <c r="B19" s="1718"/>
      <c r="C19" s="1264">
        <f t="shared" si="0"/>
        <v>0</v>
      </c>
      <c r="D19" s="1290"/>
      <c r="E19" s="1290"/>
      <c r="F19" s="1290"/>
      <c r="G19" s="1290"/>
      <c r="H19" s="1290"/>
      <c r="I19" s="1290"/>
      <c r="J19" s="1266"/>
      <c r="K19" s="1290"/>
      <c r="L19" s="1290"/>
      <c r="M19" s="1290"/>
      <c r="N19" s="1290"/>
      <c r="O19" s="1290"/>
      <c r="P19" s="1290"/>
      <c r="Q19" s="1290"/>
      <c r="R19" s="1290"/>
      <c r="S19" s="1290"/>
      <c r="T19" s="1290"/>
      <c r="U19" s="1290"/>
      <c r="V19" s="1290"/>
      <c r="W19" s="1290"/>
      <c r="X19" s="1290"/>
      <c r="Y19" s="1290"/>
      <c r="Z19" s="1290"/>
      <c r="AA19" s="1290"/>
      <c r="AB19" s="1290"/>
      <c r="AC19" s="1291"/>
      <c r="AD19" s="1292"/>
      <c r="AE19" s="1256"/>
      <c r="AF19" s="1257">
        <f>SUM(AG19:AI19)</f>
        <v>0</v>
      </c>
      <c r="AG19" s="1268"/>
      <c r="AH19" s="1268"/>
      <c r="AI19" s="1268"/>
      <c r="AJ19" s="1256"/>
      <c r="AK19" s="1297"/>
      <c r="AL19" s="1297"/>
      <c r="AM19" s="1297"/>
      <c r="AN19" s="1297"/>
      <c r="AO19" s="1297"/>
      <c r="AP19" s="1297"/>
      <c r="AQ19" s="1297"/>
    </row>
    <row r="20" spans="2:47" s="1252" customFormat="1" ht="35.1" customHeight="1" thickBot="1">
      <c r="B20" s="1298"/>
      <c r="C20" s="1285">
        <f t="shared" si="0"/>
        <v>0</v>
      </c>
      <c r="D20" s="1299"/>
      <c r="E20" s="1299"/>
      <c r="F20" s="1299"/>
      <c r="G20" s="1299"/>
      <c r="H20" s="1299"/>
      <c r="I20" s="1299"/>
      <c r="J20" s="1266"/>
      <c r="K20" s="1299"/>
      <c r="L20" s="1299"/>
      <c r="M20" s="1299"/>
      <c r="N20" s="1299"/>
      <c r="O20" s="1299"/>
      <c r="P20" s="1299"/>
      <c r="Q20" s="1299"/>
      <c r="R20" s="1299"/>
      <c r="S20" s="1299"/>
      <c r="T20" s="1299"/>
      <c r="U20" s="1299"/>
      <c r="V20" s="1299"/>
      <c r="W20" s="1299"/>
      <c r="X20" s="1299"/>
      <c r="Y20" s="1299"/>
      <c r="Z20" s="1299"/>
      <c r="AA20" s="1299"/>
      <c r="AB20" s="1299"/>
      <c r="AC20" s="1719"/>
      <c r="AD20" s="1301"/>
      <c r="AE20" s="1256"/>
      <c r="AF20" s="1257">
        <f>SUM(AG20:AI20)</f>
        <v>0</v>
      </c>
      <c r="AG20" s="1268"/>
      <c r="AH20" s="1268"/>
      <c r="AI20" s="1268"/>
      <c r="AJ20" s="1256"/>
      <c r="AK20" s="1297"/>
      <c r="AL20" s="1297"/>
      <c r="AM20" s="1297"/>
      <c r="AN20" s="1297"/>
      <c r="AO20" s="1297"/>
      <c r="AP20" s="1297"/>
      <c r="AQ20" s="1297"/>
    </row>
    <row r="21" spans="2:47" s="1252" customFormat="1" ht="35.1" customHeight="1" thickBot="1">
      <c r="B21" s="1302" t="s">
        <v>1907</v>
      </c>
      <c r="C21" s="1303">
        <f t="shared" si="0"/>
        <v>1950</v>
      </c>
      <c r="D21" s="1303">
        <f t="shared" ref="D21:AD21" si="7">SUM(D22:D24)</f>
        <v>1200</v>
      </c>
      <c r="E21" s="1303">
        <f t="shared" si="7"/>
        <v>165</v>
      </c>
      <c r="F21" s="1303">
        <f t="shared" si="7"/>
        <v>0</v>
      </c>
      <c r="G21" s="1303">
        <f t="shared" si="7"/>
        <v>80</v>
      </c>
      <c r="H21" s="1303">
        <f t="shared" si="7"/>
        <v>90</v>
      </c>
      <c r="I21" s="1303">
        <f t="shared" si="7"/>
        <v>140</v>
      </c>
      <c r="J21" s="1303">
        <f t="shared" si="7"/>
        <v>125</v>
      </c>
      <c r="K21" s="1303">
        <f t="shared" si="7"/>
        <v>0</v>
      </c>
      <c r="L21" s="1303">
        <f t="shared" si="7"/>
        <v>150</v>
      </c>
      <c r="M21" s="1303">
        <f t="shared" si="7"/>
        <v>0</v>
      </c>
      <c r="N21" s="1303">
        <f t="shared" si="7"/>
        <v>0</v>
      </c>
      <c r="O21" s="1303">
        <f t="shared" si="7"/>
        <v>0</v>
      </c>
      <c r="P21" s="1303">
        <f t="shared" si="7"/>
        <v>0</v>
      </c>
      <c r="Q21" s="1303">
        <f t="shared" si="7"/>
        <v>0</v>
      </c>
      <c r="R21" s="1303">
        <f t="shared" si="7"/>
        <v>0</v>
      </c>
      <c r="S21" s="1303">
        <f t="shared" si="7"/>
        <v>0</v>
      </c>
      <c r="T21" s="1303">
        <f t="shared" si="7"/>
        <v>0</v>
      </c>
      <c r="U21" s="1303">
        <f t="shared" si="7"/>
        <v>0</v>
      </c>
      <c r="V21" s="1303">
        <f t="shared" si="7"/>
        <v>0</v>
      </c>
      <c r="W21" s="1303">
        <f t="shared" si="7"/>
        <v>0</v>
      </c>
      <c r="X21" s="1303">
        <f t="shared" si="7"/>
        <v>0</v>
      </c>
      <c r="Y21" s="1303">
        <f t="shared" si="7"/>
        <v>0</v>
      </c>
      <c r="Z21" s="1303">
        <f t="shared" si="7"/>
        <v>0</v>
      </c>
      <c r="AA21" s="1303">
        <f t="shared" si="7"/>
        <v>0</v>
      </c>
      <c r="AB21" s="1303">
        <f t="shared" si="7"/>
        <v>0</v>
      </c>
      <c r="AC21" s="1303">
        <f t="shared" si="7"/>
        <v>0</v>
      </c>
      <c r="AD21" s="1304">
        <f t="shared" si="7"/>
        <v>0</v>
      </c>
      <c r="AE21" s="1256"/>
      <c r="AF21" s="1257">
        <f>SUM(J21)</f>
        <v>125</v>
      </c>
      <c r="AG21" s="1258">
        <f>SUM(J21)</f>
        <v>125</v>
      </c>
      <c r="AH21" s="1258">
        <f>SUM(AH22:AH24)</f>
        <v>0</v>
      </c>
      <c r="AI21" s="1258">
        <f t="shared" ref="AI21:AQ21" si="8">SUM(AI22:AI24)</f>
        <v>0</v>
      </c>
      <c r="AJ21" s="1259"/>
      <c r="AK21" s="1258">
        <f t="shared" si="8"/>
        <v>0</v>
      </c>
      <c r="AL21" s="1258">
        <f t="shared" si="8"/>
        <v>0</v>
      </c>
      <c r="AM21" s="1258">
        <f t="shared" si="8"/>
        <v>0</v>
      </c>
      <c r="AN21" s="1258">
        <f t="shared" si="8"/>
        <v>0</v>
      </c>
      <c r="AO21" s="1258">
        <f t="shared" si="8"/>
        <v>0</v>
      </c>
      <c r="AP21" s="1258">
        <f t="shared" si="8"/>
        <v>0</v>
      </c>
      <c r="AQ21" s="1258">
        <f t="shared" si="8"/>
        <v>0</v>
      </c>
    </row>
    <row r="22" spans="2:47" s="1252" customFormat="1" ht="35.1" customHeight="1" thickBot="1">
      <c r="B22" s="1716" t="s">
        <v>874</v>
      </c>
      <c r="C22" s="1264">
        <f t="shared" si="0"/>
        <v>1950</v>
      </c>
      <c r="D22" s="1290">
        <v>1200</v>
      </c>
      <c r="E22" s="1290">
        <v>165</v>
      </c>
      <c r="F22" s="1290"/>
      <c r="G22" s="1290">
        <v>80</v>
      </c>
      <c r="H22" s="1290">
        <v>90</v>
      </c>
      <c r="I22" s="1290">
        <v>140</v>
      </c>
      <c r="J22" s="1266">
        <v>125</v>
      </c>
      <c r="K22" s="1290"/>
      <c r="L22" s="1290">
        <v>150</v>
      </c>
      <c r="M22" s="1290"/>
      <c r="N22" s="1290"/>
      <c r="O22" s="1290"/>
      <c r="P22" s="1290"/>
      <c r="Q22" s="1290"/>
      <c r="R22" s="1290"/>
      <c r="S22" s="1290"/>
      <c r="T22" s="1290"/>
      <c r="U22" s="1290"/>
      <c r="V22" s="1290"/>
      <c r="W22" s="1290"/>
      <c r="X22" s="1305"/>
      <c r="Y22" s="1290"/>
      <c r="Z22" s="1290"/>
      <c r="AA22" s="1290"/>
      <c r="AB22" s="1290"/>
      <c r="AC22" s="1291"/>
      <c r="AD22" s="1292"/>
      <c r="AE22" s="1256"/>
      <c r="AF22" s="1257">
        <f>SUM(AG22)</f>
        <v>125</v>
      </c>
      <c r="AG22" s="1295">
        <f>SUM(J22)</f>
        <v>125</v>
      </c>
      <c r="AH22" s="1268"/>
      <c r="AI22" s="1268"/>
      <c r="AJ22" s="1256"/>
      <c r="AK22" s="1297"/>
      <c r="AL22" s="1297"/>
      <c r="AM22" s="1297"/>
      <c r="AN22" s="1297"/>
      <c r="AO22" s="1297"/>
      <c r="AP22" s="1297"/>
      <c r="AQ22" s="1297"/>
    </row>
    <row r="23" spans="2:47" s="1252" customFormat="1" ht="35.1" customHeight="1" thickBot="1">
      <c r="B23" s="1718"/>
      <c r="C23" s="1264">
        <f t="shared" si="0"/>
        <v>0</v>
      </c>
      <c r="D23" s="1290"/>
      <c r="E23" s="1290"/>
      <c r="F23" s="1290"/>
      <c r="G23" s="1290"/>
      <c r="H23" s="1290"/>
      <c r="I23" s="1290"/>
      <c r="J23" s="1266"/>
      <c r="K23" s="1290"/>
      <c r="L23" s="1290"/>
      <c r="M23" s="1290"/>
      <c r="N23" s="1290"/>
      <c r="O23" s="1290"/>
      <c r="P23" s="1290"/>
      <c r="Q23" s="1290"/>
      <c r="R23" s="1290"/>
      <c r="S23" s="1290"/>
      <c r="T23" s="1290"/>
      <c r="U23" s="1290"/>
      <c r="V23" s="1290"/>
      <c r="W23" s="1290"/>
      <c r="X23" s="1290"/>
      <c r="Y23" s="1290"/>
      <c r="Z23" s="1290"/>
      <c r="AA23" s="1290"/>
      <c r="AB23" s="1290"/>
      <c r="AC23" s="1291"/>
      <c r="AD23" s="1292"/>
      <c r="AE23" s="1256"/>
      <c r="AF23" s="1257">
        <f>SUM(AG23:AI23)</f>
        <v>0</v>
      </c>
      <c r="AG23" s="1268"/>
      <c r="AH23" s="1268"/>
      <c r="AI23" s="1268"/>
      <c r="AJ23" s="1256"/>
      <c r="AK23" s="1297"/>
      <c r="AL23" s="1297"/>
      <c r="AM23" s="1297"/>
      <c r="AN23" s="1297"/>
      <c r="AO23" s="1297"/>
      <c r="AP23" s="1297"/>
      <c r="AQ23" s="1297"/>
    </row>
    <row r="24" spans="2:47" s="1252" customFormat="1" ht="35.1" customHeight="1" thickBot="1">
      <c r="B24" s="1720"/>
      <c r="C24" s="1264">
        <f t="shared" si="0"/>
        <v>0</v>
      </c>
      <c r="D24" s="1290"/>
      <c r="E24" s="1290"/>
      <c r="F24" s="1290"/>
      <c r="G24" s="1290"/>
      <c r="H24" s="1290"/>
      <c r="I24" s="1290"/>
      <c r="J24" s="1266"/>
      <c r="K24" s="1290"/>
      <c r="L24" s="1290"/>
      <c r="M24" s="1290"/>
      <c r="N24" s="1290"/>
      <c r="O24" s="1290"/>
      <c r="P24" s="1290"/>
      <c r="Q24" s="1290"/>
      <c r="R24" s="1290"/>
      <c r="S24" s="1290"/>
      <c r="T24" s="1290"/>
      <c r="U24" s="1290"/>
      <c r="V24" s="1290"/>
      <c r="W24" s="1290"/>
      <c r="X24" s="1290"/>
      <c r="Y24" s="1290"/>
      <c r="Z24" s="1290"/>
      <c r="AA24" s="1290"/>
      <c r="AB24" s="1290"/>
      <c r="AC24" s="1307"/>
      <c r="AD24" s="1301"/>
      <c r="AE24" s="1256"/>
      <c r="AF24" s="1257">
        <f>SUM(AG24:AI24)</f>
        <v>0</v>
      </c>
      <c r="AG24" s="1268"/>
      <c r="AH24" s="1268"/>
      <c r="AI24" s="1268"/>
      <c r="AJ24" s="1256"/>
      <c r="AK24" s="1297"/>
      <c r="AL24" s="1297"/>
      <c r="AM24" s="1297"/>
      <c r="AN24" s="1297"/>
      <c r="AO24" s="1297"/>
      <c r="AP24" s="1297"/>
      <c r="AQ24" s="1297"/>
    </row>
    <row r="25" spans="2:47" s="1238" customFormat="1" ht="186.75" customHeight="1">
      <c r="B25" s="2041" t="s">
        <v>1908</v>
      </c>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row>
    <row r="26" spans="2:47" s="1238" customFormat="1" ht="35.1" customHeight="1">
      <c r="B26" s="1308"/>
      <c r="C26" s="1309"/>
      <c r="D26" s="1310"/>
      <c r="E26" s="1311"/>
      <c r="F26" s="1311"/>
      <c r="G26" s="1239"/>
      <c r="H26" s="1239"/>
      <c r="I26" s="1239"/>
      <c r="J26" s="1239"/>
      <c r="K26" s="1239"/>
    </row>
    <row r="27" spans="2:47" s="1238" customFormat="1" ht="30" customHeight="1">
      <c r="B27" s="1308" t="s">
        <v>1909</v>
      </c>
      <c r="C27" s="1308"/>
      <c r="D27" s="2043" t="s">
        <v>1910</v>
      </c>
      <c r="E27" s="2043"/>
      <c r="G27" s="1312"/>
      <c r="H27" s="1312"/>
      <c r="J27" s="1308" t="s">
        <v>1911</v>
      </c>
      <c r="K27" s="1313"/>
      <c r="M27" s="1312"/>
      <c r="O27" s="1308" t="s">
        <v>1912</v>
      </c>
      <c r="P27" s="1308"/>
      <c r="W27" s="2044" t="s">
        <v>2359</v>
      </c>
      <c r="X27" s="2045"/>
      <c r="Y27" s="2045"/>
      <c r="Z27" s="2045"/>
      <c r="AA27" s="2045"/>
      <c r="AB27" s="2045"/>
      <c r="AC27" s="2045"/>
      <c r="AD27" s="2045"/>
      <c r="AE27" s="1312"/>
      <c r="AF27" s="1308" t="s">
        <v>1909</v>
      </c>
      <c r="AH27" s="1238" t="s">
        <v>1914</v>
      </c>
      <c r="AI27" s="2043"/>
      <c r="AJ27" s="2043"/>
      <c r="AK27" s="1312"/>
      <c r="AM27" s="1308"/>
      <c r="AN27" s="1313"/>
      <c r="AP27" s="1312"/>
      <c r="AR27" s="1308"/>
      <c r="AS27" s="1308"/>
    </row>
    <row r="28" spans="2:47" s="1318" customFormat="1" ht="30" customHeight="1">
      <c r="B28" s="1314"/>
      <c r="C28" s="1314"/>
      <c r="D28" s="1315"/>
      <c r="E28" s="1315"/>
      <c r="F28" s="1314"/>
      <c r="G28" s="1316"/>
      <c r="H28" s="1316"/>
      <c r="I28" s="1315"/>
      <c r="J28" s="1317"/>
      <c r="K28" s="1317"/>
      <c r="L28" s="1315"/>
      <c r="M28" s="1315"/>
      <c r="N28" s="1315"/>
      <c r="O28" s="1315"/>
      <c r="P28" s="1315"/>
      <c r="Q28" s="1315"/>
      <c r="R28" s="1315"/>
      <c r="W28" s="2046" t="s">
        <v>2360</v>
      </c>
      <c r="X28" s="2045"/>
      <c r="Y28" s="2045"/>
      <c r="Z28" s="2045"/>
      <c r="AA28" s="2045"/>
      <c r="AB28" s="2045"/>
      <c r="AC28" s="100"/>
      <c r="AM28" s="1316"/>
      <c r="AQ28" s="1316"/>
    </row>
    <row r="29" spans="2:47" s="1318" customFormat="1" ht="30" customHeight="1">
      <c r="AT29" s="1238"/>
      <c r="AU29" s="1238"/>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3F680820-4637-4CAD-9934-0CDDB51F76AD}"/>
  </hyperlinks>
  <pageMargins left="0.23622047244094491" right="0.23622047244094491" top="0.35433070866141736" bottom="0.15748031496062992" header="0.31496062992125984" footer="0.31496062992125984"/>
  <pageSetup paperSize="9"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6CE4-0B98-44E1-B6AB-E14A49DC089C}">
  <sheetPr>
    <tabColor theme="0" tint="-4.9989318521683403E-2"/>
  </sheetPr>
  <dimension ref="A1:B36"/>
  <sheetViews>
    <sheetView workbookViewId="0">
      <selection activeCell="A28" sqref="A28"/>
    </sheetView>
  </sheetViews>
  <sheetFormatPr defaultRowHeight="16.5"/>
  <cols>
    <col min="1" max="1" width="96.5" style="127" customWidth="1"/>
    <col min="2" max="16384" width="9" style="100"/>
  </cols>
  <sheetData>
    <row r="1" spans="1:2" s="126" customFormat="1" ht="19.5">
      <c r="A1" s="99" t="s">
        <v>204</v>
      </c>
      <c r="B1" s="125" t="s">
        <v>13</v>
      </c>
    </row>
    <row r="2" spans="1:2" ht="19.5">
      <c r="A2" s="110" t="s">
        <v>171</v>
      </c>
    </row>
    <row r="3" spans="1:2" ht="19.5">
      <c r="A3" s="110" t="s">
        <v>191</v>
      </c>
    </row>
    <row r="4" spans="1:2" ht="19.5">
      <c r="A4" s="111" t="s">
        <v>15</v>
      </c>
    </row>
    <row r="5" spans="1:2" ht="19.5">
      <c r="A5" s="118" t="s">
        <v>103</v>
      </c>
    </row>
    <row r="6" spans="1:2" ht="19.5">
      <c r="A6" s="118" t="s">
        <v>188</v>
      </c>
    </row>
    <row r="7" spans="1:2" ht="19.5">
      <c r="A7" s="124" t="s">
        <v>35</v>
      </c>
    </row>
    <row r="8" spans="1:2" ht="19.5">
      <c r="A8" s="124" t="s">
        <v>16</v>
      </c>
    </row>
    <row r="9" spans="1:2" ht="19.5">
      <c r="A9" s="124" t="s">
        <v>36</v>
      </c>
    </row>
    <row r="10" spans="1:2" ht="19.5">
      <c r="A10" s="119" t="s">
        <v>17</v>
      </c>
    </row>
    <row r="11" spans="1:2" ht="19.5">
      <c r="A11" s="118" t="s">
        <v>189</v>
      </c>
    </row>
    <row r="12" spans="1:2" ht="78">
      <c r="A12" s="120" t="s">
        <v>101</v>
      </c>
    </row>
    <row r="13" spans="1:2" ht="19.5">
      <c r="A13" s="102" t="s">
        <v>18</v>
      </c>
    </row>
    <row r="14" spans="1:2" ht="75">
      <c r="A14" s="121" t="s">
        <v>192</v>
      </c>
    </row>
    <row r="15" spans="1:2" ht="19.5">
      <c r="A15" s="105" t="s">
        <v>175</v>
      </c>
    </row>
    <row r="16" spans="1:2" ht="19.5">
      <c r="A16" s="103" t="s">
        <v>19</v>
      </c>
    </row>
    <row r="17" spans="1:1" ht="39">
      <c r="A17" s="105" t="s">
        <v>193</v>
      </c>
    </row>
    <row r="18" spans="1:1" ht="39">
      <c r="A18" s="105" t="s">
        <v>194</v>
      </c>
    </row>
    <row r="19" spans="1:1" ht="19.5">
      <c r="A19" s="105" t="s">
        <v>195</v>
      </c>
    </row>
    <row r="20" spans="1:1" ht="19.5">
      <c r="A20" s="105" t="s">
        <v>196</v>
      </c>
    </row>
    <row r="21" spans="1:1" ht="19.5">
      <c r="A21" s="105" t="s">
        <v>197</v>
      </c>
    </row>
    <row r="22" spans="1:1" ht="19.5">
      <c r="A22" s="105" t="s">
        <v>198</v>
      </c>
    </row>
    <row r="23" spans="1:1" ht="19.5">
      <c r="A23" s="105" t="s">
        <v>199</v>
      </c>
    </row>
    <row r="24" spans="1:1" ht="19.5">
      <c r="A24" s="105" t="s">
        <v>181</v>
      </c>
    </row>
    <row r="25" spans="1:1" ht="19.5">
      <c r="A25" s="115" t="s">
        <v>200</v>
      </c>
    </row>
    <row r="26" spans="1:1" ht="19.5">
      <c r="A26" s="115" t="s">
        <v>183</v>
      </c>
    </row>
    <row r="27" spans="1:1" ht="19.5">
      <c r="A27" s="115" t="s">
        <v>93</v>
      </c>
    </row>
    <row r="28" spans="1:1" ht="19.5">
      <c r="A28" s="115" t="s">
        <v>21</v>
      </c>
    </row>
    <row r="29" spans="1:1" ht="19.5">
      <c r="A29" s="114" t="s">
        <v>22</v>
      </c>
    </row>
    <row r="30" spans="1:1" ht="39">
      <c r="A30" s="115" t="s">
        <v>184</v>
      </c>
    </row>
    <row r="31" spans="1:1" ht="39">
      <c r="A31" s="115" t="s">
        <v>185</v>
      </c>
    </row>
    <row r="32" spans="1:1" ht="19.5">
      <c r="A32" s="114" t="s">
        <v>23</v>
      </c>
    </row>
    <row r="33" spans="1:1" ht="39">
      <c r="A33" s="115" t="s">
        <v>203</v>
      </c>
    </row>
    <row r="34" spans="1:1" ht="19.5">
      <c r="A34" s="105" t="s">
        <v>145</v>
      </c>
    </row>
    <row r="35" spans="1:1" ht="39">
      <c r="A35" s="107" t="s">
        <v>97</v>
      </c>
    </row>
    <row r="36" spans="1:1" ht="20.25" thickBot="1">
      <c r="A36" s="108" t="s">
        <v>25</v>
      </c>
    </row>
  </sheetData>
  <phoneticPr fontId="44" type="noConversion"/>
  <hyperlinks>
    <hyperlink ref="B1" location="預告統計資料發布時間表!A1" display="回發布時間表" xr:uid="{65BD804A-55C4-45A6-85AB-98278151434F}"/>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DCA0-600C-4545-818F-8A9CFC6EDDA2}">
  <dimension ref="B1:BG29"/>
  <sheetViews>
    <sheetView topLeftCell="N1" zoomScale="60" zoomScaleNormal="60" workbookViewId="0">
      <selection activeCell="AR4" sqref="AR4"/>
    </sheetView>
  </sheetViews>
  <sheetFormatPr defaultRowHeight="16.5"/>
  <cols>
    <col min="1" max="1" width="4.875" style="100" customWidth="1"/>
    <col min="2" max="2" width="21.875" style="100" customWidth="1"/>
    <col min="3" max="3" width="13.625" style="100" customWidth="1"/>
    <col min="4" max="10" width="12.625" style="100" customWidth="1"/>
    <col min="11" max="11" width="7.75" style="100" customWidth="1"/>
    <col min="12" max="12" width="12.625" style="100" customWidth="1"/>
    <col min="13" max="13" width="11.875" style="100" bestFit="1" customWidth="1"/>
    <col min="14" max="16" width="11.625" style="100" customWidth="1"/>
    <col min="17" max="17" width="7.75" style="100" customWidth="1"/>
    <col min="18" max="18" width="7" style="100" customWidth="1"/>
    <col min="19" max="19" width="7.5" style="100" customWidth="1"/>
    <col min="20" max="21" width="8.375" style="100" customWidth="1"/>
    <col min="22" max="22" width="12.875" style="100" bestFit="1" customWidth="1"/>
    <col min="23" max="23" width="10.125" style="100" customWidth="1"/>
    <col min="24" max="24" width="7.125" style="100" customWidth="1"/>
    <col min="25" max="25" width="7.75" style="100" customWidth="1"/>
    <col min="26" max="27" width="11.875" style="100" bestFit="1" customWidth="1"/>
    <col min="28" max="29" width="5.375" style="100" customWidth="1"/>
    <col min="30" max="30" width="10.375" style="100" customWidth="1"/>
    <col min="31" max="31" width="9" style="100"/>
    <col min="32" max="32" width="14.875" style="100" customWidth="1"/>
    <col min="33" max="35" width="12.625" style="100" customWidth="1"/>
    <col min="36" max="256" width="9" style="100"/>
    <col min="257" max="257" width="4.875" style="100" customWidth="1"/>
    <col min="258" max="258" width="21.875" style="100" customWidth="1"/>
    <col min="259" max="259" width="13.625" style="100" customWidth="1"/>
    <col min="260" max="266" width="12.625" style="100" customWidth="1"/>
    <col min="267" max="267" width="7.75" style="100" customWidth="1"/>
    <col min="268" max="268" width="12.625" style="100" customWidth="1"/>
    <col min="269" max="269" width="11.875" style="100" bestFit="1" customWidth="1"/>
    <col min="270" max="272" width="11.625" style="100" customWidth="1"/>
    <col min="273" max="273" width="7.75" style="100" customWidth="1"/>
    <col min="274" max="274" width="7" style="100" customWidth="1"/>
    <col min="275" max="275" width="7.5" style="100" customWidth="1"/>
    <col min="276" max="277" width="8.375" style="100" customWidth="1"/>
    <col min="278" max="278" width="12.875" style="100" bestFit="1" customWidth="1"/>
    <col min="279" max="279" width="10.125" style="100" customWidth="1"/>
    <col min="280" max="280" width="7.125" style="100" customWidth="1"/>
    <col min="281" max="281" width="7.75" style="100" customWidth="1"/>
    <col min="282" max="283" width="11.875" style="100" bestFit="1" customWidth="1"/>
    <col min="284" max="285" width="5.375" style="100" customWidth="1"/>
    <col min="286" max="286" width="10.375" style="100" customWidth="1"/>
    <col min="287" max="287" width="9" style="100"/>
    <col min="288" max="288" width="14.875" style="100" customWidth="1"/>
    <col min="289" max="291" width="12.625" style="100" customWidth="1"/>
    <col min="292" max="512" width="9" style="100"/>
    <col min="513" max="513" width="4.875" style="100" customWidth="1"/>
    <col min="514" max="514" width="21.875" style="100" customWidth="1"/>
    <col min="515" max="515" width="13.625" style="100" customWidth="1"/>
    <col min="516" max="522" width="12.625" style="100" customWidth="1"/>
    <col min="523" max="523" width="7.75" style="100" customWidth="1"/>
    <col min="524" max="524" width="12.625" style="100" customWidth="1"/>
    <col min="525" max="525" width="11.875" style="100" bestFit="1" customWidth="1"/>
    <col min="526" max="528" width="11.625" style="100" customWidth="1"/>
    <col min="529" max="529" width="7.75" style="100" customWidth="1"/>
    <col min="530" max="530" width="7" style="100" customWidth="1"/>
    <col min="531" max="531" width="7.5" style="100" customWidth="1"/>
    <col min="532" max="533" width="8.375" style="100" customWidth="1"/>
    <col min="534" max="534" width="12.875" style="100" bestFit="1" customWidth="1"/>
    <col min="535" max="535" width="10.125" style="100" customWidth="1"/>
    <col min="536" max="536" width="7.125" style="100" customWidth="1"/>
    <col min="537" max="537" width="7.75" style="100" customWidth="1"/>
    <col min="538" max="539" width="11.875" style="100" bestFit="1" customWidth="1"/>
    <col min="540" max="541" width="5.375" style="100" customWidth="1"/>
    <col min="542" max="542" width="10.375" style="100" customWidth="1"/>
    <col min="543" max="543" width="9" style="100"/>
    <col min="544" max="544" width="14.875" style="100" customWidth="1"/>
    <col min="545" max="547" width="12.625" style="100" customWidth="1"/>
    <col min="548" max="768" width="9" style="100"/>
    <col min="769" max="769" width="4.875" style="100" customWidth="1"/>
    <col min="770" max="770" width="21.875" style="100" customWidth="1"/>
    <col min="771" max="771" width="13.625" style="100" customWidth="1"/>
    <col min="772" max="778" width="12.625" style="100" customWidth="1"/>
    <col min="779" max="779" width="7.75" style="100" customWidth="1"/>
    <col min="780" max="780" width="12.625" style="100" customWidth="1"/>
    <col min="781" max="781" width="11.875" style="100" bestFit="1" customWidth="1"/>
    <col min="782" max="784" width="11.625" style="100" customWidth="1"/>
    <col min="785" max="785" width="7.75" style="100" customWidth="1"/>
    <col min="786" max="786" width="7" style="100" customWidth="1"/>
    <col min="787" max="787" width="7.5" style="100" customWidth="1"/>
    <col min="788" max="789" width="8.375" style="100" customWidth="1"/>
    <col min="790" max="790" width="12.875" style="100" bestFit="1" customWidth="1"/>
    <col min="791" max="791" width="10.125" style="100" customWidth="1"/>
    <col min="792" max="792" width="7.125" style="100" customWidth="1"/>
    <col min="793" max="793" width="7.75" style="100" customWidth="1"/>
    <col min="794" max="795" width="11.875" style="100" bestFit="1" customWidth="1"/>
    <col min="796" max="797" width="5.375" style="100" customWidth="1"/>
    <col min="798" max="798" width="10.375" style="100" customWidth="1"/>
    <col min="799" max="799" width="9" style="100"/>
    <col min="800" max="800" width="14.875" style="100" customWidth="1"/>
    <col min="801" max="803" width="12.625" style="100" customWidth="1"/>
    <col min="804" max="1024" width="9" style="100"/>
    <col min="1025" max="1025" width="4.875" style="100" customWidth="1"/>
    <col min="1026" max="1026" width="21.875" style="100" customWidth="1"/>
    <col min="1027" max="1027" width="13.625" style="100" customWidth="1"/>
    <col min="1028" max="1034" width="12.625" style="100" customWidth="1"/>
    <col min="1035" max="1035" width="7.75" style="100" customWidth="1"/>
    <col min="1036" max="1036" width="12.625" style="100" customWidth="1"/>
    <col min="1037" max="1037" width="11.875" style="100" bestFit="1" customWidth="1"/>
    <col min="1038" max="1040" width="11.625" style="100" customWidth="1"/>
    <col min="1041" max="1041" width="7.75" style="100" customWidth="1"/>
    <col min="1042" max="1042" width="7" style="100" customWidth="1"/>
    <col min="1043" max="1043" width="7.5" style="100" customWidth="1"/>
    <col min="1044" max="1045" width="8.375" style="100" customWidth="1"/>
    <col min="1046" max="1046" width="12.875" style="100" bestFit="1" customWidth="1"/>
    <col min="1047" max="1047" width="10.125" style="100" customWidth="1"/>
    <col min="1048" max="1048" width="7.125" style="100" customWidth="1"/>
    <col min="1049" max="1049" width="7.75" style="100" customWidth="1"/>
    <col min="1050" max="1051" width="11.875" style="100" bestFit="1" customWidth="1"/>
    <col min="1052" max="1053" width="5.375" style="100" customWidth="1"/>
    <col min="1054" max="1054" width="10.375" style="100" customWidth="1"/>
    <col min="1055" max="1055" width="9" style="100"/>
    <col min="1056" max="1056" width="14.875" style="100" customWidth="1"/>
    <col min="1057" max="1059" width="12.625" style="100" customWidth="1"/>
    <col min="1060" max="1280" width="9" style="100"/>
    <col min="1281" max="1281" width="4.875" style="100" customWidth="1"/>
    <col min="1282" max="1282" width="21.875" style="100" customWidth="1"/>
    <col min="1283" max="1283" width="13.625" style="100" customWidth="1"/>
    <col min="1284" max="1290" width="12.625" style="100" customWidth="1"/>
    <col min="1291" max="1291" width="7.75" style="100" customWidth="1"/>
    <col min="1292" max="1292" width="12.625" style="100" customWidth="1"/>
    <col min="1293" max="1293" width="11.875" style="100" bestFit="1" customWidth="1"/>
    <col min="1294" max="1296" width="11.625" style="100" customWidth="1"/>
    <col min="1297" max="1297" width="7.75" style="100" customWidth="1"/>
    <col min="1298" max="1298" width="7" style="100" customWidth="1"/>
    <col min="1299" max="1299" width="7.5" style="100" customWidth="1"/>
    <col min="1300" max="1301" width="8.375" style="100" customWidth="1"/>
    <col min="1302" max="1302" width="12.875" style="100" bestFit="1" customWidth="1"/>
    <col min="1303" max="1303" width="10.125" style="100" customWidth="1"/>
    <col min="1304" max="1304" width="7.125" style="100" customWidth="1"/>
    <col min="1305" max="1305" width="7.75" style="100" customWidth="1"/>
    <col min="1306" max="1307" width="11.875" style="100" bestFit="1" customWidth="1"/>
    <col min="1308" max="1309" width="5.375" style="100" customWidth="1"/>
    <col min="1310" max="1310" width="10.375" style="100" customWidth="1"/>
    <col min="1311" max="1311" width="9" style="100"/>
    <col min="1312" max="1312" width="14.875" style="100" customWidth="1"/>
    <col min="1313" max="1315" width="12.625" style="100" customWidth="1"/>
    <col min="1316" max="1536" width="9" style="100"/>
    <col min="1537" max="1537" width="4.875" style="100" customWidth="1"/>
    <col min="1538" max="1538" width="21.875" style="100" customWidth="1"/>
    <col min="1539" max="1539" width="13.625" style="100" customWidth="1"/>
    <col min="1540" max="1546" width="12.625" style="100" customWidth="1"/>
    <col min="1547" max="1547" width="7.75" style="100" customWidth="1"/>
    <col min="1548" max="1548" width="12.625" style="100" customWidth="1"/>
    <col min="1549" max="1549" width="11.875" style="100" bestFit="1" customWidth="1"/>
    <col min="1550" max="1552" width="11.625" style="100" customWidth="1"/>
    <col min="1553" max="1553" width="7.75" style="100" customWidth="1"/>
    <col min="1554" max="1554" width="7" style="100" customWidth="1"/>
    <col min="1555" max="1555" width="7.5" style="100" customWidth="1"/>
    <col min="1556" max="1557" width="8.375" style="100" customWidth="1"/>
    <col min="1558" max="1558" width="12.875" style="100" bestFit="1" customWidth="1"/>
    <col min="1559" max="1559" width="10.125" style="100" customWidth="1"/>
    <col min="1560" max="1560" width="7.125" style="100" customWidth="1"/>
    <col min="1561" max="1561" width="7.75" style="100" customWidth="1"/>
    <col min="1562" max="1563" width="11.875" style="100" bestFit="1" customWidth="1"/>
    <col min="1564" max="1565" width="5.375" style="100" customWidth="1"/>
    <col min="1566" max="1566" width="10.375" style="100" customWidth="1"/>
    <col min="1567" max="1567" width="9" style="100"/>
    <col min="1568" max="1568" width="14.875" style="100" customWidth="1"/>
    <col min="1569" max="1571" width="12.625" style="100" customWidth="1"/>
    <col min="1572" max="1792" width="9" style="100"/>
    <col min="1793" max="1793" width="4.875" style="100" customWidth="1"/>
    <col min="1794" max="1794" width="21.875" style="100" customWidth="1"/>
    <col min="1795" max="1795" width="13.625" style="100" customWidth="1"/>
    <col min="1796" max="1802" width="12.625" style="100" customWidth="1"/>
    <col min="1803" max="1803" width="7.75" style="100" customWidth="1"/>
    <col min="1804" max="1804" width="12.625" style="100" customWidth="1"/>
    <col min="1805" max="1805" width="11.875" style="100" bestFit="1" customWidth="1"/>
    <col min="1806" max="1808" width="11.625" style="100" customWidth="1"/>
    <col min="1809" max="1809" width="7.75" style="100" customWidth="1"/>
    <col min="1810" max="1810" width="7" style="100" customWidth="1"/>
    <col min="1811" max="1811" width="7.5" style="100" customWidth="1"/>
    <col min="1812" max="1813" width="8.375" style="100" customWidth="1"/>
    <col min="1814" max="1814" width="12.875" style="100" bestFit="1" customWidth="1"/>
    <col min="1815" max="1815" width="10.125" style="100" customWidth="1"/>
    <col min="1816" max="1816" width="7.125" style="100" customWidth="1"/>
    <col min="1817" max="1817" width="7.75" style="100" customWidth="1"/>
    <col min="1818" max="1819" width="11.875" style="100" bestFit="1" customWidth="1"/>
    <col min="1820" max="1821" width="5.375" style="100" customWidth="1"/>
    <col min="1822" max="1822" width="10.375" style="100" customWidth="1"/>
    <col min="1823" max="1823" width="9" style="100"/>
    <col min="1824" max="1824" width="14.875" style="100" customWidth="1"/>
    <col min="1825" max="1827" width="12.625" style="100" customWidth="1"/>
    <col min="1828" max="2048" width="9" style="100"/>
    <col min="2049" max="2049" width="4.875" style="100" customWidth="1"/>
    <col min="2050" max="2050" width="21.875" style="100" customWidth="1"/>
    <col min="2051" max="2051" width="13.625" style="100" customWidth="1"/>
    <col min="2052" max="2058" width="12.625" style="100" customWidth="1"/>
    <col min="2059" max="2059" width="7.75" style="100" customWidth="1"/>
    <col min="2060" max="2060" width="12.625" style="100" customWidth="1"/>
    <col min="2061" max="2061" width="11.875" style="100" bestFit="1" customWidth="1"/>
    <col min="2062" max="2064" width="11.625" style="100" customWidth="1"/>
    <col min="2065" max="2065" width="7.75" style="100" customWidth="1"/>
    <col min="2066" max="2066" width="7" style="100" customWidth="1"/>
    <col min="2067" max="2067" width="7.5" style="100" customWidth="1"/>
    <col min="2068" max="2069" width="8.375" style="100" customWidth="1"/>
    <col min="2070" max="2070" width="12.875" style="100" bestFit="1" customWidth="1"/>
    <col min="2071" max="2071" width="10.125" style="100" customWidth="1"/>
    <col min="2072" max="2072" width="7.125" style="100" customWidth="1"/>
    <col min="2073" max="2073" width="7.75" style="100" customWidth="1"/>
    <col min="2074" max="2075" width="11.875" style="100" bestFit="1" customWidth="1"/>
    <col min="2076" max="2077" width="5.375" style="100" customWidth="1"/>
    <col min="2078" max="2078" width="10.375" style="100" customWidth="1"/>
    <col min="2079" max="2079" width="9" style="100"/>
    <col min="2080" max="2080" width="14.875" style="100" customWidth="1"/>
    <col min="2081" max="2083" width="12.625" style="100" customWidth="1"/>
    <col min="2084" max="2304" width="9" style="100"/>
    <col min="2305" max="2305" width="4.875" style="100" customWidth="1"/>
    <col min="2306" max="2306" width="21.875" style="100" customWidth="1"/>
    <col min="2307" max="2307" width="13.625" style="100" customWidth="1"/>
    <col min="2308" max="2314" width="12.625" style="100" customWidth="1"/>
    <col min="2315" max="2315" width="7.75" style="100" customWidth="1"/>
    <col min="2316" max="2316" width="12.625" style="100" customWidth="1"/>
    <col min="2317" max="2317" width="11.875" style="100" bestFit="1" customWidth="1"/>
    <col min="2318" max="2320" width="11.625" style="100" customWidth="1"/>
    <col min="2321" max="2321" width="7.75" style="100" customWidth="1"/>
    <col min="2322" max="2322" width="7" style="100" customWidth="1"/>
    <col min="2323" max="2323" width="7.5" style="100" customWidth="1"/>
    <col min="2324" max="2325" width="8.375" style="100" customWidth="1"/>
    <col min="2326" max="2326" width="12.875" style="100" bestFit="1" customWidth="1"/>
    <col min="2327" max="2327" width="10.125" style="100" customWidth="1"/>
    <col min="2328" max="2328" width="7.125" style="100" customWidth="1"/>
    <col min="2329" max="2329" width="7.75" style="100" customWidth="1"/>
    <col min="2330" max="2331" width="11.875" style="100" bestFit="1" customWidth="1"/>
    <col min="2332" max="2333" width="5.375" style="100" customWidth="1"/>
    <col min="2334" max="2334" width="10.375" style="100" customWidth="1"/>
    <col min="2335" max="2335" width="9" style="100"/>
    <col min="2336" max="2336" width="14.875" style="100" customWidth="1"/>
    <col min="2337" max="2339" width="12.625" style="100" customWidth="1"/>
    <col min="2340" max="2560" width="9" style="100"/>
    <col min="2561" max="2561" width="4.875" style="100" customWidth="1"/>
    <col min="2562" max="2562" width="21.875" style="100" customWidth="1"/>
    <col min="2563" max="2563" width="13.625" style="100" customWidth="1"/>
    <col min="2564" max="2570" width="12.625" style="100" customWidth="1"/>
    <col min="2571" max="2571" width="7.75" style="100" customWidth="1"/>
    <col min="2572" max="2572" width="12.625" style="100" customWidth="1"/>
    <col min="2573" max="2573" width="11.875" style="100" bestFit="1" customWidth="1"/>
    <col min="2574" max="2576" width="11.625" style="100" customWidth="1"/>
    <col min="2577" max="2577" width="7.75" style="100" customWidth="1"/>
    <col min="2578" max="2578" width="7" style="100" customWidth="1"/>
    <col min="2579" max="2579" width="7.5" style="100" customWidth="1"/>
    <col min="2580" max="2581" width="8.375" style="100" customWidth="1"/>
    <col min="2582" max="2582" width="12.875" style="100" bestFit="1" customWidth="1"/>
    <col min="2583" max="2583" width="10.125" style="100" customWidth="1"/>
    <col min="2584" max="2584" width="7.125" style="100" customWidth="1"/>
    <col min="2585" max="2585" width="7.75" style="100" customWidth="1"/>
    <col min="2586" max="2587" width="11.875" style="100" bestFit="1" customWidth="1"/>
    <col min="2588" max="2589" width="5.375" style="100" customWidth="1"/>
    <col min="2590" max="2590" width="10.375" style="100" customWidth="1"/>
    <col min="2591" max="2591" width="9" style="100"/>
    <col min="2592" max="2592" width="14.875" style="100" customWidth="1"/>
    <col min="2593" max="2595" width="12.625" style="100" customWidth="1"/>
    <col min="2596" max="2816" width="9" style="100"/>
    <col min="2817" max="2817" width="4.875" style="100" customWidth="1"/>
    <col min="2818" max="2818" width="21.875" style="100" customWidth="1"/>
    <col min="2819" max="2819" width="13.625" style="100" customWidth="1"/>
    <col min="2820" max="2826" width="12.625" style="100" customWidth="1"/>
    <col min="2827" max="2827" width="7.75" style="100" customWidth="1"/>
    <col min="2828" max="2828" width="12.625" style="100" customWidth="1"/>
    <col min="2829" max="2829" width="11.875" style="100" bestFit="1" customWidth="1"/>
    <col min="2830" max="2832" width="11.625" style="100" customWidth="1"/>
    <col min="2833" max="2833" width="7.75" style="100" customWidth="1"/>
    <col min="2834" max="2834" width="7" style="100" customWidth="1"/>
    <col min="2835" max="2835" width="7.5" style="100" customWidth="1"/>
    <col min="2836" max="2837" width="8.375" style="100" customWidth="1"/>
    <col min="2838" max="2838" width="12.875" style="100" bestFit="1" customWidth="1"/>
    <col min="2839" max="2839" width="10.125" style="100" customWidth="1"/>
    <col min="2840" max="2840" width="7.125" style="100" customWidth="1"/>
    <col min="2841" max="2841" width="7.75" style="100" customWidth="1"/>
    <col min="2842" max="2843" width="11.875" style="100" bestFit="1" customWidth="1"/>
    <col min="2844" max="2845" width="5.375" style="100" customWidth="1"/>
    <col min="2846" max="2846" width="10.375" style="100" customWidth="1"/>
    <col min="2847" max="2847" width="9" style="100"/>
    <col min="2848" max="2848" width="14.875" style="100" customWidth="1"/>
    <col min="2849" max="2851" width="12.625" style="100" customWidth="1"/>
    <col min="2852" max="3072" width="9" style="100"/>
    <col min="3073" max="3073" width="4.875" style="100" customWidth="1"/>
    <col min="3074" max="3074" width="21.875" style="100" customWidth="1"/>
    <col min="3075" max="3075" width="13.625" style="100" customWidth="1"/>
    <col min="3076" max="3082" width="12.625" style="100" customWidth="1"/>
    <col min="3083" max="3083" width="7.75" style="100" customWidth="1"/>
    <col min="3084" max="3084" width="12.625" style="100" customWidth="1"/>
    <col min="3085" max="3085" width="11.875" style="100" bestFit="1" customWidth="1"/>
    <col min="3086" max="3088" width="11.625" style="100" customWidth="1"/>
    <col min="3089" max="3089" width="7.75" style="100" customWidth="1"/>
    <col min="3090" max="3090" width="7" style="100" customWidth="1"/>
    <col min="3091" max="3091" width="7.5" style="100" customWidth="1"/>
    <col min="3092" max="3093" width="8.375" style="100" customWidth="1"/>
    <col min="3094" max="3094" width="12.875" style="100" bestFit="1" customWidth="1"/>
    <col min="3095" max="3095" width="10.125" style="100" customWidth="1"/>
    <col min="3096" max="3096" width="7.125" style="100" customWidth="1"/>
    <col min="3097" max="3097" width="7.75" style="100" customWidth="1"/>
    <col min="3098" max="3099" width="11.875" style="100" bestFit="1" customWidth="1"/>
    <col min="3100" max="3101" width="5.375" style="100" customWidth="1"/>
    <col min="3102" max="3102" width="10.375" style="100" customWidth="1"/>
    <col min="3103" max="3103" width="9" style="100"/>
    <col min="3104" max="3104" width="14.875" style="100" customWidth="1"/>
    <col min="3105" max="3107" width="12.625" style="100" customWidth="1"/>
    <col min="3108" max="3328" width="9" style="100"/>
    <col min="3329" max="3329" width="4.875" style="100" customWidth="1"/>
    <col min="3330" max="3330" width="21.875" style="100" customWidth="1"/>
    <col min="3331" max="3331" width="13.625" style="100" customWidth="1"/>
    <col min="3332" max="3338" width="12.625" style="100" customWidth="1"/>
    <col min="3339" max="3339" width="7.75" style="100" customWidth="1"/>
    <col min="3340" max="3340" width="12.625" style="100" customWidth="1"/>
    <col min="3341" max="3341" width="11.875" style="100" bestFit="1" customWidth="1"/>
    <col min="3342" max="3344" width="11.625" style="100" customWidth="1"/>
    <col min="3345" max="3345" width="7.75" style="100" customWidth="1"/>
    <col min="3346" max="3346" width="7" style="100" customWidth="1"/>
    <col min="3347" max="3347" width="7.5" style="100" customWidth="1"/>
    <col min="3348" max="3349" width="8.375" style="100" customWidth="1"/>
    <col min="3350" max="3350" width="12.875" style="100" bestFit="1" customWidth="1"/>
    <col min="3351" max="3351" width="10.125" style="100" customWidth="1"/>
    <col min="3352" max="3352" width="7.125" style="100" customWidth="1"/>
    <col min="3353" max="3353" width="7.75" style="100" customWidth="1"/>
    <col min="3354" max="3355" width="11.875" style="100" bestFit="1" customWidth="1"/>
    <col min="3356" max="3357" width="5.375" style="100" customWidth="1"/>
    <col min="3358" max="3358" width="10.375" style="100" customWidth="1"/>
    <col min="3359" max="3359" width="9" style="100"/>
    <col min="3360" max="3360" width="14.875" style="100" customWidth="1"/>
    <col min="3361" max="3363" width="12.625" style="100" customWidth="1"/>
    <col min="3364" max="3584" width="9" style="100"/>
    <col min="3585" max="3585" width="4.875" style="100" customWidth="1"/>
    <col min="3586" max="3586" width="21.875" style="100" customWidth="1"/>
    <col min="3587" max="3587" width="13.625" style="100" customWidth="1"/>
    <col min="3588" max="3594" width="12.625" style="100" customWidth="1"/>
    <col min="3595" max="3595" width="7.75" style="100" customWidth="1"/>
    <col min="3596" max="3596" width="12.625" style="100" customWidth="1"/>
    <col min="3597" max="3597" width="11.875" style="100" bestFit="1" customWidth="1"/>
    <col min="3598" max="3600" width="11.625" style="100" customWidth="1"/>
    <col min="3601" max="3601" width="7.75" style="100" customWidth="1"/>
    <col min="3602" max="3602" width="7" style="100" customWidth="1"/>
    <col min="3603" max="3603" width="7.5" style="100" customWidth="1"/>
    <col min="3604" max="3605" width="8.375" style="100" customWidth="1"/>
    <col min="3606" max="3606" width="12.875" style="100" bestFit="1" customWidth="1"/>
    <col min="3607" max="3607" width="10.125" style="100" customWidth="1"/>
    <col min="3608" max="3608" width="7.125" style="100" customWidth="1"/>
    <col min="3609" max="3609" width="7.75" style="100" customWidth="1"/>
    <col min="3610" max="3611" width="11.875" style="100" bestFit="1" customWidth="1"/>
    <col min="3612" max="3613" width="5.375" style="100" customWidth="1"/>
    <col min="3614" max="3614" width="10.375" style="100" customWidth="1"/>
    <col min="3615" max="3615" width="9" style="100"/>
    <col min="3616" max="3616" width="14.875" style="100" customWidth="1"/>
    <col min="3617" max="3619" width="12.625" style="100" customWidth="1"/>
    <col min="3620" max="3840" width="9" style="100"/>
    <col min="3841" max="3841" width="4.875" style="100" customWidth="1"/>
    <col min="3842" max="3842" width="21.875" style="100" customWidth="1"/>
    <col min="3843" max="3843" width="13.625" style="100" customWidth="1"/>
    <col min="3844" max="3850" width="12.625" style="100" customWidth="1"/>
    <col min="3851" max="3851" width="7.75" style="100" customWidth="1"/>
    <col min="3852" max="3852" width="12.625" style="100" customWidth="1"/>
    <col min="3853" max="3853" width="11.875" style="100" bestFit="1" customWidth="1"/>
    <col min="3854" max="3856" width="11.625" style="100" customWidth="1"/>
    <col min="3857" max="3857" width="7.75" style="100" customWidth="1"/>
    <col min="3858" max="3858" width="7" style="100" customWidth="1"/>
    <col min="3859" max="3859" width="7.5" style="100" customWidth="1"/>
    <col min="3860" max="3861" width="8.375" style="100" customWidth="1"/>
    <col min="3862" max="3862" width="12.875" style="100" bestFit="1" customWidth="1"/>
    <col min="3863" max="3863" width="10.125" style="100" customWidth="1"/>
    <col min="3864" max="3864" width="7.125" style="100" customWidth="1"/>
    <col min="3865" max="3865" width="7.75" style="100" customWidth="1"/>
    <col min="3866" max="3867" width="11.875" style="100" bestFit="1" customWidth="1"/>
    <col min="3868" max="3869" width="5.375" style="100" customWidth="1"/>
    <col min="3870" max="3870" width="10.375" style="100" customWidth="1"/>
    <col min="3871" max="3871" width="9" style="100"/>
    <col min="3872" max="3872" width="14.875" style="100" customWidth="1"/>
    <col min="3873" max="3875" width="12.625" style="100" customWidth="1"/>
    <col min="3876" max="4096" width="9" style="100"/>
    <col min="4097" max="4097" width="4.875" style="100" customWidth="1"/>
    <col min="4098" max="4098" width="21.875" style="100" customWidth="1"/>
    <col min="4099" max="4099" width="13.625" style="100" customWidth="1"/>
    <col min="4100" max="4106" width="12.625" style="100" customWidth="1"/>
    <col min="4107" max="4107" width="7.75" style="100" customWidth="1"/>
    <col min="4108" max="4108" width="12.625" style="100" customWidth="1"/>
    <col min="4109" max="4109" width="11.875" style="100" bestFit="1" customWidth="1"/>
    <col min="4110" max="4112" width="11.625" style="100" customWidth="1"/>
    <col min="4113" max="4113" width="7.75" style="100" customWidth="1"/>
    <col min="4114" max="4114" width="7" style="100" customWidth="1"/>
    <col min="4115" max="4115" width="7.5" style="100" customWidth="1"/>
    <col min="4116" max="4117" width="8.375" style="100" customWidth="1"/>
    <col min="4118" max="4118" width="12.875" style="100" bestFit="1" customWidth="1"/>
    <col min="4119" max="4119" width="10.125" style="100" customWidth="1"/>
    <col min="4120" max="4120" width="7.125" style="100" customWidth="1"/>
    <col min="4121" max="4121" width="7.75" style="100" customWidth="1"/>
    <col min="4122" max="4123" width="11.875" style="100" bestFit="1" customWidth="1"/>
    <col min="4124" max="4125" width="5.375" style="100" customWidth="1"/>
    <col min="4126" max="4126" width="10.375" style="100" customWidth="1"/>
    <col min="4127" max="4127" width="9" style="100"/>
    <col min="4128" max="4128" width="14.875" style="100" customWidth="1"/>
    <col min="4129" max="4131" width="12.625" style="100" customWidth="1"/>
    <col min="4132" max="4352" width="9" style="100"/>
    <col min="4353" max="4353" width="4.875" style="100" customWidth="1"/>
    <col min="4354" max="4354" width="21.875" style="100" customWidth="1"/>
    <col min="4355" max="4355" width="13.625" style="100" customWidth="1"/>
    <col min="4356" max="4362" width="12.625" style="100" customWidth="1"/>
    <col min="4363" max="4363" width="7.75" style="100" customWidth="1"/>
    <col min="4364" max="4364" width="12.625" style="100" customWidth="1"/>
    <col min="4365" max="4365" width="11.875" style="100" bestFit="1" customWidth="1"/>
    <col min="4366" max="4368" width="11.625" style="100" customWidth="1"/>
    <col min="4369" max="4369" width="7.75" style="100" customWidth="1"/>
    <col min="4370" max="4370" width="7" style="100" customWidth="1"/>
    <col min="4371" max="4371" width="7.5" style="100" customWidth="1"/>
    <col min="4372" max="4373" width="8.375" style="100" customWidth="1"/>
    <col min="4374" max="4374" width="12.875" style="100" bestFit="1" customWidth="1"/>
    <col min="4375" max="4375" width="10.125" style="100" customWidth="1"/>
    <col min="4376" max="4376" width="7.125" style="100" customWidth="1"/>
    <col min="4377" max="4377" width="7.75" style="100" customWidth="1"/>
    <col min="4378" max="4379" width="11.875" style="100" bestFit="1" customWidth="1"/>
    <col min="4380" max="4381" width="5.375" style="100" customWidth="1"/>
    <col min="4382" max="4382" width="10.375" style="100" customWidth="1"/>
    <col min="4383" max="4383" width="9" style="100"/>
    <col min="4384" max="4384" width="14.875" style="100" customWidth="1"/>
    <col min="4385" max="4387" width="12.625" style="100" customWidth="1"/>
    <col min="4388" max="4608" width="9" style="100"/>
    <col min="4609" max="4609" width="4.875" style="100" customWidth="1"/>
    <col min="4610" max="4610" width="21.875" style="100" customWidth="1"/>
    <col min="4611" max="4611" width="13.625" style="100" customWidth="1"/>
    <col min="4612" max="4618" width="12.625" style="100" customWidth="1"/>
    <col min="4619" max="4619" width="7.75" style="100" customWidth="1"/>
    <col min="4620" max="4620" width="12.625" style="100" customWidth="1"/>
    <col min="4621" max="4621" width="11.875" style="100" bestFit="1" customWidth="1"/>
    <col min="4622" max="4624" width="11.625" style="100" customWidth="1"/>
    <col min="4625" max="4625" width="7.75" style="100" customWidth="1"/>
    <col min="4626" max="4626" width="7" style="100" customWidth="1"/>
    <col min="4627" max="4627" width="7.5" style="100" customWidth="1"/>
    <col min="4628" max="4629" width="8.375" style="100" customWidth="1"/>
    <col min="4630" max="4630" width="12.875" style="100" bestFit="1" customWidth="1"/>
    <col min="4631" max="4631" width="10.125" style="100" customWidth="1"/>
    <col min="4632" max="4632" width="7.125" style="100" customWidth="1"/>
    <col min="4633" max="4633" width="7.75" style="100" customWidth="1"/>
    <col min="4634" max="4635" width="11.875" style="100" bestFit="1" customWidth="1"/>
    <col min="4636" max="4637" width="5.375" style="100" customWidth="1"/>
    <col min="4638" max="4638" width="10.375" style="100" customWidth="1"/>
    <col min="4639" max="4639" width="9" style="100"/>
    <col min="4640" max="4640" width="14.875" style="100" customWidth="1"/>
    <col min="4641" max="4643" width="12.625" style="100" customWidth="1"/>
    <col min="4644" max="4864" width="9" style="100"/>
    <col min="4865" max="4865" width="4.875" style="100" customWidth="1"/>
    <col min="4866" max="4866" width="21.875" style="100" customWidth="1"/>
    <col min="4867" max="4867" width="13.625" style="100" customWidth="1"/>
    <col min="4868" max="4874" width="12.625" style="100" customWidth="1"/>
    <col min="4875" max="4875" width="7.75" style="100" customWidth="1"/>
    <col min="4876" max="4876" width="12.625" style="100" customWidth="1"/>
    <col min="4877" max="4877" width="11.875" style="100" bestFit="1" customWidth="1"/>
    <col min="4878" max="4880" width="11.625" style="100" customWidth="1"/>
    <col min="4881" max="4881" width="7.75" style="100" customWidth="1"/>
    <col min="4882" max="4882" width="7" style="100" customWidth="1"/>
    <col min="4883" max="4883" width="7.5" style="100" customWidth="1"/>
    <col min="4884" max="4885" width="8.375" style="100" customWidth="1"/>
    <col min="4886" max="4886" width="12.875" style="100" bestFit="1" customWidth="1"/>
    <col min="4887" max="4887" width="10.125" style="100" customWidth="1"/>
    <col min="4888" max="4888" width="7.125" style="100" customWidth="1"/>
    <col min="4889" max="4889" width="7.75" style="100" customWidth="1"/>
    <col min="4890" max="4891" width="11.875" style="100" bestFit="1" customWidth="1"/>
    <col min="4892" max="4893" width="5.375" style="100" customWidth="1"/>
    <col min="4894" max="4894" width="10.375" style="100" customWidth="1"/>
    <col min="4895" max="4895" width="9" style="100"/>
    <col min="4896" max="4896" width="14.875" style="100" customWidth="1"/>
    <col min="4897" max="4899" width="12.625" style="100" customWidth="1"/>
    <col min="4900" max="5120" width="9" style="100"/>
    <col min="5121" max="5121" width="4.875" style="100" customWidth="1"/>
    <col min="5122" max="5122" width="21.875" style="100" customWidth="1"/>
    <col min="5123" max="5123" width="13.625" style="100" customWidth="1"/>
    <col min="5124" max="5130" width="12.625" style="100" customWidth="1"/>
    <col min="5131" max="5131" width="7.75" style="100" customWidth="1"/>
    <col min="5132" max="5132" width="12.625" style="100" customWidth="1"/>
    <col min="5133" max="5133" width="11.875" style="100" bestFit="1" customWidth="1"/>
    <col min="5134" max="5136" width="11.625" style="100" customWidth="1"/>
    <col min="5137" max="5137" width="7.75" style="100" customWidth="1"/>
    <col min="5138" max="5138" width="7" style="100" customWidth="1"/>
    <col min="5139" max="5139" width="7.5" style="100" customWidth="1"/>
    <col min="5140" max="5141" width="8.375" style="100" customWidth="1"/>
    <col min="5142" max="5142" width="12.875" style="100" bestFit="1" customWidth="1"/>
    <col min="5143" max="5143" width="10.125" style="100" customWidth="1"/>
    <col min="5144" max="5144" width="7.125" style="100" customWidth="1"/>
    <col min="5145" max="5145" width="7.75" style="100" customWidth="1"/>
    <col min="5146" max="5147" width="11.875" style="100" bestFit="1" customWidth="1"/>
    <col min="5148" max="5149" width="5.375" style="100" customWidth="1"/>
    <col min="5150" max="5150" width="10.375" style="100" customWidth="1"/>
    <col min="5151" max="5151" width="9" style="100"/>
    <col min="5152" max="5152" width="14.875" style="100" customWidth="1"/>
    <col min="5153" max="5155" width="12.625" style="100" customWidth="1"/>
    <col min="5156" max="5376" width="9" style="100"/>
    <col min="5377" max="5377" width="4.875" style="100" customWidth="1"/>
    <col min="5378" max="5378" width="21.875" style="100" customWidth="1"/>
    <col min="5379" max="5379" width="13.625" style="100" customWidth="1"/>
    <col min="5380" max="5386" width="12.625" style="100" customWidth="1"/>
    <col min="5387" max="5387" width="7.75" style="100" customWidth="1"/>
    <col min="5388" max="5388" width="12.625" style="100" customWidth="1"/>
    <col min="5389" max="5389" width="11.875" style="100" bestFit="1" customWidth="1"/>
    <col min="5390" max="5392" width="11.625" style="100" customWidth="1"/>
    <col min="5393" max="5393" width="7.75" style="100" customWidth="1"/>
    <col min="5394" max="5394" width="7" style="100" customWidth="1"/>
    <col min="5395" max="5395" width="7.5" style="100" customWidth="1"/>
    <col min="5396" max="5397" width="8.375" style="100" customWidth="1"/>
    <col min="5398" max="5398" width="12.875" style="100" bestFit="1" customWidth="1"/>
    <col min="5399" max="5399" width="10.125" style="100" customWidth="1"/>
    <col min="5400" max="5400" width="7.125" style="100" customWidth="1"/>
    <col min="5401" max="5401" width="7.75" style="100" customWidth="1"/>
    <col min="5402" max="5403" width="11.875" style="100" bestFit="1" customWidth="1"/>
    <col min="5404" max="5405" width="5.375" style="100" customWidth="1"/>
    <col min="5406" max="5406" width="10.375" style="100" customWidth="1"/>
    <col min="5407" max="5407" width="9" style="100"/>
    <col min="5408" max="5408" width="14.875" style="100" customWidth="1"/>
    <col min="5409" max="5411" width="12.625" style="100" customWidth="1"/>
    <col min="5412" max="5632" width="9" style="100"/>
    <col min="5633" max="5633" width="4.875" style="100" customWidth="1"/>
    <col min="5634" max="5634" width="21.875" style="100" customWidth="1"/>
    <col min="5635" max="5635" width="13.625" style="100" customWidth="1"/>
    <col min="5636" max="5642" width="12.625" style="100" customWidth="1"/>
    <col min="5643" max="5643" width="7.75" style="100" customWidth="1"/>
    <col min="5644" max="5644" width="12.625" style="100" customWidth="1"/>
    <col min="5645" max="5645" width="11.875" style="100" bestFit="1" customWidth="1"/>
    <col min="5646" max="5648" width="11.625" style="100" customWidth="1"/>
    <col min="5649" max="5649" width="7.75" style="100" customWidth="1"/>
    <col min="5650" max="5650" width="7" style="100" customWidth="1"/>
    <col min="5651" max="5651" width="7.5" style="100" customWidth="1"/>
    <col min="5652" max="5653" width="8.375" style="100" customWidth="1"/>
    <col min="5654" max="5654" width="12.875" style="100" bestFit="1" customWidth="1"/>
    <col min="5655" max="5655" width="10.125" style="100" customWidth="1"/>
    <col min="5656" max="5656" width="7.125" style="100" customWidth="1"/>
    <col min="5657" max="5657" width="7.75" style="100" customWidth="1"/>
    <col min="5658" max="5659" width="11.875" style="100" bestFit="1" customWidth="1"/>
    <col min="5660" max="5661" width="5.375" style="100" customWidth="1"/>
    <col min="5662" max="5662" width="10.375" style="100" customWidth="1"/>
    <col min="5663" max="5663" width="9" style="100"/>
    <col min="5664" max="5664" width="14.875" style="100" customWidth="1"/>
    <col min="5665" max="5667" width="12.625" style="100" customWidth="1"/>
    <col min="5668" max="5888" width="9" style="100"/>
    <col min="5889" max="5889" width="4.875" style="100" customWidth="1"/>
    <col min="5890" max="5890" width="21.875" style="100" customWidth="1"/>
    <col min="5891" max="5891" width="13.625" style="100" customWidth="1"/>
    <col min="5892" max="5898" width="12.625" style="100" customWidth="1"/>
    <col min="5899" max="5899" width="7.75" style="100" customWidth="1"/>
    <col min="5900" max="5900" width="12.625" style="100" customWidth="1"/>
    <col min="5901" max="5901" width="11.875" style="100" bestFit="1" customWidth="1"/>
    <col min="5902" max="5904" width="11.625" style="100" customWidth="1"/>
    <col min="5905" max="5905" width="7.75" style="100" customWidth="1"/>
    <col min="5906" max="5906" width="7" style="100" customWidth="1"/>
    <col min="5907" max="5907" width="7.5" style="100" customWidth="1"/>
    <col min="5908" max="5909" width="8.375" style="100" customWidth="1"/>
    <col min="5910" max="5910" width="12.875" style="100" bestFit="1" customWidth="1"/>
    <col min="5911" max="5911" width="10.125" style="100" customWidth="1"/>
    <col min="5912" max="5912" width="7.125" style="100" customWidth="1"/>
    <col min="5913" max="5913" width="7.75" style="100" customWidth="1"/>
    <col min="5914" max="5915" width="11.875" style="100" bestFit="1" customWidth="1"/>
    <col min="5916" max="5917" width="5.375" style="100" customWidth="1"/>
    <col min="5918" max="5918" width="10.375" style="100" customWidth="1"/>
    <col min="5919" max="5919" width="9" style="100"/>
    <col min="5920" max="5920" width="14.875" style="100" customWidth="1"/>
    <col min="5921" max="5923" width="12.625" style="100" customWidth="1"/>
    <col min="5924" max="6144" width="9" style="100"/>
    <col min="6145" max="6145" width="4.875" style="100" customWidth="1"/>
    <col min="6146" max="6146" width="21.875" style="100" customWidth="1"/>
    <col min="6147" max="6147" width="13.625" style="100" customWidth="1"/>
    <col min="6148" max="6154" width="12.625" style="100" customWidth="1"/>
    <col min="6155" max="6155" width="7.75" style="100" customWidth="1"/>
    <col min="6156" max="6156" width="12.625" style="100" customWidth="1"/>
    <col min="6157" max="6157" width="11.875" style="100" bestFit="1" customWidth="1"/>
    <col min="6158" max="6160" width="11.625" style="100" customWidth="1"/>
    <col min="6161" max="6161" width="7.75" style="100" customWidth="1"/>
    <col min="6162" max="6162" width="7" style="100" customWidth="1"/>
    <col min="6163" max="6163" width="7.5" style="100" customWidth="1"/>
    <col min="6164" max="6165" width="8.375" style="100" customWidth="1"/>
    <col min="6166" max="6166" width="12.875" style="100" bestFit="1" customWidth="1"/>
    <col min="6167" max="6167" width="10.125" style="100" customWidth="1"/>
    <col min="6168" max="6168" width="7.125" style="100" customWidth="1"/>
    <col min="6169" max="6169" width="7.75" style="100" customWidth="1"/>
    <col min="6170" max="6171" width="11.875" style="100" bestFit="1" customWidth="1"/>
    <col min="6172" max="6173" width="5.375" style="100" customWidth="1"/>
    <col min="6174" max="6174" width="10.375" style="100" customWidth="1"/>
    <col min="6175" max="6175" width="9" style="100"/>
    <col min="6176" max="6176" width="14.875" style="100" customWidth="1"/>
    <col min="6177" max="6179" width="12.625" style="100" customWidth="1"/>
    <col min="6180" max="6400" width="9" style="100"/>
    <col min="6401" max="6401" width="4.875" style="100" customWidth="1"/>
    <col min="6402" max="6402" width="21.875" style="100" customWidth="1"/>
    <col min="6403" max="6403" width="13.625" style="100" customWidth="1"/>
    <col min="6404" max="6410" width="12.625" style="100" customWidth="1"/>
    <col min="6411" max="6411" width="7.75" style="100" customWidth="1"/>
    <col min="6412" max="6412" width="12.625" style="100" customWidth="1"/>
    <col min="6413" max="6413" width="11.875" style="100" bestFit="1" customWidth="1"/>
    <col min="6414" max="6416" width="11.625" style="100" customWidth="1"/>
    <col min="6417" max="6417" width="7.75" style="100" customWidth="1"/>
    <col min="6418" max="6418" width="7" style="100" customWidth="1"/>
    <col min="6419" max="6419" width="7.5" style="100" customWidth="1"/>
    <col min="6420" max="6421" width="8.375" style="100" customWidth="1"/>
    <col min="6422" max="6422" width="12.875" style="100" bestFit="1" customWidth="1"/>
    <col min="6423" max="6423" width="10.125" style="100" customWidth="1"/>
    <col min="6424" max="6424" width="7.125" style="100" customWidth="1"/>
    <col min="6425" max="6425" width="7.75" style="100" customWidth="1"/>
    <col min="6426" max="6427" width="11.875" style="100" bestFit="1" customWidth="1"/>
    <col min="6428" max="6429" width="5.375" style="100" customWidth="1"/>
    <col min="6430" max="6430" width="10.375" style="100" customWidth="1"/>
    <col min="6431" max="6431" width="9" style="100"/>
    <col min="6432" max="6432" width="14.875" style="100" customWidth="1"/>
    <col min="6433" max="6435" width="12.625" style="100" customWidth="1"/>
    <col min="6436" max="6656" width="9" style="100"/>
    <col min="6657" max="6657" width="4.875" style="100" customWidth="1"/>
    <col min="6658" max="6658" width="21.875" style="100" customWidth="1"/>
    <col min="6659" max="6659" width="13.625" style="100" customWidth="1"/>
    <col min="6660" max="6666" width="12.625" style="100" customWidth="1"/>
    <col min="6667" max="6667" width="7.75" style="100" customWidth="1"/>
    <col min="6668" max="6668" width="12.625" style="100" customWidth="1"/>
    <col min="6669" max="6669" width="11.875" style="100" bestFit="1" customWidth="1"/>
    <col min="6670" max="6672" width="11.625" style="100" customWidth="1"/>
    <col min="6673" max="6673" width="7.75" style="100" customWidth="1"/>
    <col min="6674" max="6674" width="7" style="100" customWidth="1"/>
    <col min="6675" max="6675" width="7.5" style="100" customWidth="1"/>
    <col min="6676" max="6677" width="8.375" style="100" customWidth="1"/>
    <col min="6678" max="6678" width="12.875" style="100" bestFit="1" customWidth="1"/>
    <col min="6679" max="6679" width="10.125" style="100" customWidth="1"/>
    <col min="6680" max="6680" width="7.125" style="100" customWidth="1"/>
    <col min="6681" max="6681" width="7.75" style="100" customWidth="1"/>
    <col min="6682" max="6683" width="11.875" style="100" bestFit="1" customWidth="1"/>
    <col min="6684" max="6685" width="5.375" style="100" customWidth="1"/>
    <col min="6686" max="6686" width="10.375" style="100" customWidth="1"/>
    <col min="6687" max="6687" width="9" style="100"/>
    <col min="6688" max="6688" width="14.875" style="100" customWidth="1"/>
    <col min="6689" max="6691" width="12.625" style="100" customWidth="1"/>
    <col min="6692" max="6912" width="9" style="100"/>
    <col min="6913" max="6913" width="4.875" style="100" customWidth="1"/>
    <col min="6914" max="6914" width="21.875" style="100" customWidth="1"/>
    <col min="6915" max="6915" width="13.625" style="100" customWidth="1"/>
    <col min="6916" max="6922" width="12.625" style="100" customWidth="1"/>
    <col min="6923" max="6923" width="7.75" style="100" customWidth="1"/>
    <col min="6924" max="6924" width="12.625" style="100" customWidth="1"/>
    <col min="6925" max="6925" width="11.875" style="100" bestFit="1" customWidth="1"/>
    <col min="6926" max="6928" width="11.625" style="100" customWidth="1"/>
    <col min="6929" max="6929" width="7.75" style="100" customWidth="1"/>
    <col min="6930" max="6930" width="7" style="100" customWidth="1"/>
    <col min="6931" max="6931" width="7.5" style="100" customWidth="1"/>
    <col min="6932" max="6933" width="8.375" style="100" customWidth="1"/>
    <col min="6934" max="6934" width="12.875" style="100" bestFit="1" customWidth="1"/>
    <col min="6935" max="6935" width="10.125" style="100" customWidth="1"/>
    <col min="6936" max="6936" width="7.125" style="100" customWidth="1"/>
    <col min="6937" max="6937" width="7.75" style="100" customWidth="1"/>
    <col min="6938" max="6939" width="11.875" style="100" bestFit="1" customWidth="1"/>
    <col min="6940" max="6941" width="5.375" style="100" customWidth="1"/>
    <col min="6942" max="6942" width="10.375" style="100" customWidth="1"/>
    <col min="6943" max="6943" width="9" style="100"/>
    <col min="6944" max="6944" width="14.875" style="100" customWidth="1"/>
    <col min="6945" max="6947" width="12.625" style="100" customWidth="1"/>
    <col min="6948" max="7168" width="9" style="100"/>
    <col min="7169" max="7169" width="4.875" style="100" customWidth="1"/>
    <col min="7170" max="7170" width="21.875" style="100" customWidth="1"/>
    <col min="7171" max="7171" width="13.625" style="100" customWidth="1"/>
    <col min="7172" max="7178" width="12.625" style="100" customWidth="1"/>
    <col min="7179" max="7179" width="7.75" style="100" customWidth="1"/>
    <col min="7180" max="7180" width="12.625" style="100" customWidth="1"/>
    <col min="7181" max="7181" width="11.875" style="100" bestFit="1" customWidth="1"/>
    <col min="7182" max="7184" width="11.625" style="100" customWidth="1"/>
    <col min="7185" max="7185" width="7.75" style="100" customWidth="1"/>
    <col min="7186" max="7186" width="7" style="100" customWidth="1"/>
    <col min="7187" max="7187" width="7.5" style="100" customWidth="1"/>
    <col min="7188" max="7189" width="8.375" style="100" customWidth="1"/>
    <col min="7190" max="7190" width="12.875" style="100" bestFit="1" customWidth="1"/>
    <col min="7191" max="7191" width="10.125" style="100" customWidth="1"/>
    <col min="7192" max="7192" width="7.125" style="100" customWidth="1"/>
    <col min="7193" max="7193" width="7.75" style="100" customWidth="1"/>
    <col min="7194" max="7195" width="11.875" style="100" bestFit="1" customWidth="1"/>
    <col min="7196" max="7197" width="5.375" style="100" customWidth="1"/>
    <col min="7198" max="7198" width="10.375" style="100" customWidth="1"/>
    <col min="7199" max="7199" width="9" style="100"/>
    <col min="7200" max="7200" width="14.875" style="100" customWidth="1"/>
    <col min="7201" max="7203" width="12.625" style="100" customWidth="1"/>
    <col min="7204" max="7424" width="9" style="100"/>
    <col min="7425" max="7425" width="4.875" style="100" customWidth="1"/>
    <col min="7426" max="7426" width="21.875" style="100" customWidth="1"/>
    <col min="7427" max="7427" width="13.625" style="100" customWidth="1"/>
    <col min="7428" max="7434" width="12.625" style="100" customWidth="1"/>
    <col min="7435" max="7435" width="7.75" style="100" customWidth="1"/>
    <col min="7436" max="7436" width="12.625" style="100" customWidth="1"/>
    <col min="7437" max="7437" width="11.875" style="100" bestFit="1" customWidth="1"/>
    <col min="7438" max="7440" width="11.625" style="100" customWidth="1"/>
    <col min="7441" max="7441" width="7.75" style="100" customWidth="1"/>
    <col min="7442" max="7442" width="7" style="100" customWidth="1"/>
    <col min="7443" max="7443" width="7.5" style="100" customWidth="1"/>
    <col min="7444" max="7445" width="8.375" style="100" customWidth="1"/>
    <col min="7446" max="7446" width="12.875" style="100" bestFit="1" customWidth="1"/>
    <col min="7447" max="7447" width="10.125" style="100" customWidth="1"/>
    <col min="7448" max="7448" width="7.125" style="100" customWidth="1"/>
    <col min="7449" max="7449" width="7.75" style="100" customWidth="1"/>
    <col min="7450" max="7451" width="11.875" style="100" bestFit="1" customWidth="1"/>
    <col min="7452" max="7453" width="5.375" style="100" customWidth="1"/>
    <col min="7454" max="7454" width="10.375" style="100" customWidth="1"/>
    <col min="7455" max="7455" width="9" style="100"/>
    <col min="7456" max="7456" width="14.875" style="100" customWidth="1"/>
    <col min="7457" max="7459" width="12.625" style="100" customWidth="1"/>
    <col min="7460" max="7680" width="9" style="100"/>
    <col min="7681" max="7681" width="4.875" style="100" customWidth="1"/>
    <col min="7682" max="7682" width="21.875" style="100" customWidth="1"/>
    <col min="7683" max="7683" width="13.625" style="100" customWidth="1"/>
    <col min="7684" max="7690" width="12.625" style="100" customWidth="1"/>
    <col min="7691" max="7691" width="7.75" style="100" customWidth="1"/>
    <col min="7692" max="7692" width="12.625" style="100" customWidth="1"/>
    <col min="7693" max="7693" width="11.875" style="100" bestFit="1" customWidth="1"/>
    <col min="7694" max="7696" width="11.625" style="100" customWidth="1"/>
    <col min="7697" max="7697" width="7.75" style="100" customWidth="1"/>
    <col min="7698" max="7698" width="7" style="100" customWidth="1"/>
    <col min="7699" max="7699" width="7.5" style="100" customWidth="1"/>
    <col min="7700" max="7701" width="8.375" style="100" customWidth="1"/>
    <col min="7702" max="7702" width="12.875" style="100" bestFit="1" customWidth="1"/>
    <col min="7703" max="7703" width="10.125" style="100" customWidth="1"/>
    <col min="7704" max="7704" width="7.125" style="100" customWidth="1"/>
    <col min="7705" max="7705" width="7.75" style="100" customWidth="1"/>
    <col min="7706" max="7707" width="11.875" style="100" bestFit="1" customWidth="1"/>
    <col min="7708" max="7709" width="5.375" style="100" customWidth="1"/>
    <col min="7710" max="7710" width="10.375" style="100" customWidth="1"/>
    <col min="7711" max="7711" width="9" style="100"/>
    <col min="7712" max="7712" width="14.875" style="100" customWidth="1"/>
    <col min="7713" max="7715" width="12.625" style="100" customWidth="1"/>
    <col min="7716" max="7936" width="9" style="100"/>
    <col min="7937" max="7937" width="4.875" style="100" customWidth="1"/>
    <col min="7938" max="7938" width="21.875" style="100" customWidth="1"/>
    <col min="7939" max="7939" width="13.625" style="100" customWidth="1"/>
    <col min="7940" max="7946" width="12.625" style="100" customWidth="1"/>
    <col min="7947" max="7947" width="7.75" style="100" customWidth="1"/>
    <col min="7948" max="7948" width="12.625" style="100" customWidth="1"/>
    <col min="7949" max="7949" width="11.875" style="100" bestFit="1" customWidth="1"/>
    <col min="7950" max="7952" width="11.625" style="100" customWidth="1"/>
    <col min="7953" max="7953" width="7.75" style="100" customWidth="1"/>
    <col min="7954" max="7954" width="7" style="100" customWidth="1"/>
    <col min="7955" max="7955" width="7.5" style="100" customWidth="1"/>
    <col min="7956" max="7957" width="8.375" style="100" customWidth="1"/>
    <col min="7958" max="7958" width="12.875" style="100" bestFit="1" customWidth="1"/>
    <col min="7959" max="7959" width="10.125" style="100" customWidth="1"/>
    <col min="7960" max="7960" width="7.125" style="100" customWidth="1"/>
    <col min="7961" max="7961" width="7.75" style="100" customWidth="1"/>
    <col min="7962" max="7963" width="11.875" style="100" bestFit="1" customWidth="1"/>
    <col min="7964" max="7965" width="5.375" style="100" customWidth="1"/>
    <col min="7966" max="7966" width="10.375" style="100" customWidth="1"/>
    <col min="7967" max="7967" width="9" style="100"/>
    <col min="7968" max="7968" width="14.875" style="100" customWidth="1"/>
    <col min="7969" max="7971" width="12.625" style="100" customWidth="1"/>
    <col min="7972" max="8192" width="9" style="100"/>
    <col min="8193" max="8193" width="4.875" style="100" customWidth="1"/>
    <col min="8194" max="8194" width="21.875" style="100" customWidth="1"/>
    <col min="8195" max="8195" width="13.625" style="100" customWidth="1"/>
    <col min="8196" max="8202" width="12.625" style="100" customWidth="1"/>
    <col min="8203" max="8203" width="7.75" style="100" customWidth="1"/>
    <col min="8204" max="8204" width="12.625" style="100" customWidth="1"/>
    <col min="8205" max="8205" width="11.875" style="100" bestFit="1" customWidth="1"/>
    <col min="8206" max="8208" width="11.625" style="100" customWidth="1"/>
    <col min="8209" max="8209" width="7.75" style="100" customWidth="1"/>
    <col min="8210" max="8210" width="7" style="100" customWidth="1"/>
    <col min="8211" max="8211" width="7.5" style="100" customWidth="1"/>
    <col min="8212" max="8213" width="8.375" style="100" customWidth="1"/>
    <col min="8214" max="8214" width="12.875" style="100" bestFit="1" customWidth="1"/>
    <col min="8215" max="8215" width="10.125" style="100" customWidth="1"/>
    <col min="8216" max="8216" width="7.125" style="100" customWidth="1"/>
    <col min="8217" max="8217" width="7.75" style="100" customWidth="1"/>
    <col min="8218" max="8219" width="11.875" style="100" bestFit="1" customWidth="1"/>
    <col min="8220" max="8221" width="5.375" style="100" customWidth="1"/>
    <col min="8222" max="8222" width="10.375" style="100" customWidth="1"/>
    <col min="8223" max="8223" width="9" style="100"/>
    <col min="8224" max="8224" width="14.875" style="100" customWidth="1"/>
    <col min="8225" max="8227" width="12.625" style="100" customWidth="1"/>
    <col min="8228" max="8448" width="9" style="100"/>
    <col min="8449" max="8449" width="4.875" style="100" customWidth="1"/>
    <col min="8450" max="8450" width="21.875" style="100" customWidth="1"/>
    <col min="8451" max="8451" width="13.625" style="100" customWidth="1"/>
    <col min="8452" max="8458" width="12.625" style="100" customWidth="1"/>
    <col min="8459" max="8459" width="7.75" style="100" customWidth="1"/>
    <col min="8460" max="8460" width="12.625" style="100" customWidth="1"/>
    <col min="8461" max="8461" width="11.875" style="100" bestFit="1" customWidth="1"/>
    <col min="8462" max="8464" width="11.625" style="100" customWidth="1"/>
    <col min="8465" max="8465" width="7.75" style="100" customWidth="1"/>
    <col min="8466" max="8466" width="7" style="100" customWidth="1"/>
    <col min="8467" max="8467" width="7.5" style="100" customWidth="1"/>
    <col min="8468" max="8469" width="8.375" style="100" customWidth="1"/>
    <col min="8470" max="8470" width="12.875" style="100" bestFit="1" customWidth="1"/>
    <col min="8471" max="8471" width="10.125" style="100" customWidth="1"/>
    <col min="8472" max="8472" width="7.125" style="100" customWidth="1"/>
    <col min="8473" max="8473" width="7.75" style="100" customWidth="1"/>
    <col min="8474" max="8475" width="11.875" style="100" bestFit="1" customWidth="1"/>
    <col min="8476" max="8477" width="5.375" style="100" customWidth="1"/>
    <col min="8478" max="8478" width="10.375" style="100" customWidth="1"/>
    <col min="8479" max="8479" width="9" style="100"/>
    <col min="8480" max="8480" width="14.875" style="100" customWidth="1"/>
    <col min="8481" max="8483" width="12.625" style="100" customWidth="1"/>
    <col min="8484" max="8704" width="9" style="100"/>
    <col min="8705" max="8705" width="4.875" style="100" customWidth="1"/>
    <col min="8706" max="8706" width="21.875" style="100" customWidth="1"/>
    <col min="8707" max="8707" width="13.625" style="100" customWidth="1"/>
    <col min="8708" max="8714" width="12.625" style="100" customWidth="1"/>
    <col min="8715" max="8715" width="7.75" style="100" customWidth="1"/>
    <col min="8716" max="8716" width="12.625" style="100" customWidth="1"/>
    <col min="8717" max="8717" width="11.875" style="100" bestFit="1" customWidth="1"/>
    <col min="8718" max="8720" width="11.625" style="100" customWidth="1"/>
    <col min="8721" max="8721" width="7.75" style="100" customWidth="1"/>
    <col min="8722" max="8722" width="7" style="100" customWidth="1"/>
    <col min="8723" max="8723" width="7.5" style="100" customWidth="1"/>
    <col min="8724" max="8725" width="8.375" style="100" customWidth="1"/>
    <col min="8726" max="8726" width="12.875" style="100" bestFit="1" customWidth="1"/>
    <col min="8727" max="8727" width="10.125" style="100" customWidth="1"/>
    <col min="8728" max="8728" width="7.125" style="100" customWidth="1"/>
    <col min="8729" max="8729" width="7.75" style="100" customWidth="1"/>
    <col min="8730" max="8731" width="11.875" style="100" bestFit="1" customWidth="1"/>
    <col min="8732" max="8733" width="5.375" style="100" customWidth="1"/>
    <col min="8734" max="8734" width="10.375" style="100" customWidth="1"/>
    <col min="8735" max="8735" width="9" style="100"/>
    <col min="8736" max="8736" width="14.875" style="100" customWidth="1"/>
    <col min="8737" max="8739" width="12.625" style="100" customWidth="1"/>
    <col min="8740" max="8960" width="9" style="100"/>
    <col min="8961" max="8961" width="4.875" style="100" customWidth="1"/>
    <col min="8962" max="8962" width="21.875" style="100" customWidth="1"/>
    <col min="8963" max="8963" width="13.625" style="100" customWidth="1"/>
    <col min="8964" max="8970" width="12.625" style="100" customWidth="1"/>
    <col min="8971" max="8971" width="7.75" style="100" customWidth="1"/>
    <col min="8972" max="8972" width="12.625" style="100" customWidth="1"/>
    <col min="8973" max="8973" width="11.875" style="100" bestFit="1" customWidth="1"/>
    <col min="8974" max="8976" width="11.625" style="100" customWidth="1"/>
    <col min="8977" max="8977" width="7.75" style="100" customWidth="1"/>
    <col min="8978" max="8978" width="7" style="100" customWidth="1"/>
    <col min="8979" max="8979" width="7.5" style="100" customWidth="1"/>
    <col min="8980" max="8981" width="8.375" style="100" customWidth="1"/>
    <col min="8982" max="8982" width="12.875" style="100" bestFit="1" customWidth="1"/>
    <col min="8983" max="8983" width="10.125" style="100" customWidth="1"/>
    <col min="8984" max="8984" width="7.125" style="100" customWidth="1"/>
    <col min="8985" max="8985" width="7.75" style="100" customWidth="1"/>
    <col min="8986" max="8987" width="11.875" style="100" bestFit="1" customWidth="1"/>
    <col min="8988" max="8989" width="5.375" style="100" customWidth="1"/>
    <col min="8990" max="8990" width="10.375" style="100" customWidth="1"/>
    <col min="8991" max="8991" width="9" style="100"/>
    <col min="8992" max="8992" width="14.875" style="100" customWidth="1"/>
    <col min="8993" max="8995" width="12.625" style="100" customWidth="1"/>
    <col min="8996" max="9216" width="9" style="100"/>
    <col min="9217" max="9217" width="4.875" style="100" customWidth="1"/>
    <col min="9218" max="9218" width="21.875" style="100" customWidth="1"/>
    <col min="9219" max="9219" width="13.625" style="100" customWidth="1"/>
    <col min="9220" max="9226" width="12.625" style="100" customWidth="1"/>
    <col min="9227" max="9227" width="7.75" style="100" customWidth="1"/>
    <col min="9228" max="9228" width="12.625" style="100" customWidth="1"/>
    <col min="9229" max="9229" width="11.875" style="100" bestFit="1" customWidth="1"/>
    <col min="9230" max="9232" width="11.625" style="100" customWidth="1"/>
    <col min="9233" max="9233" width="7.75" style="100" customWidth="1"/>
    <col min="9234" max="9234" width="7" style="100" customWidth="1"/>
    <col min="9235" max="9235" width="7.5" style="100" customWidth="1"/>
    <col min="9236" max="9237" width="8.375" style="100" customWidth="1"/>
    <col min="9238" max="9238" width="12.875" style="100" bestFit="1" customWidth="1"/>
    <col min="9239" max="9239" width="10.125" style="100" customWidth="1"/>
    <col min="9240" max="9240" width="7.125" style="100" customWidth="1"/>
    <col min="9241" max="9241" width="7.75" style="100" customWidth="1"/>
    <col min="9242" max="9243" width="11.875" style="100" bestFit="1" customWidth="1"/>
    <col min="9244" max="9245" width="5.375" style="100" customWidth="1"/>
    <col min="9246" max="9246" width="10.375" style="100" customWidth="1"/>
    <col min="9247" max="9247" width="9" style="100"/>
    <col min="9248" max="9248" width="14.875" style="100" customWidth="1"/>
    <col min="9249" max="9251" width="12.625" style="100" customWidth="1"/>
    <col min="9252" max="9472" width="9" style="100"/>
    <col min="9473" max="9473" width="4.875" style="100" customWidth="1"/>
    <col min="9474" max="9474" width="21.875" style="100" customWidth="1"/>
    <col min="9475" max="9475" width="13.625" style="100" customWidth="1"/>
    <col min="9476" max="9482" width="12.625" style="100" customWidth="1"/>
    <col min="9483" max="9483" width="7.75" style="100" customWidth="1"/>
    <col min="9484" max="9484" width="12.625" style="100" customWidth="1"/>
    <col min="9485" max="9485" width="11.875" style="100" bestFit="1" customWidth="1"/>
    <col min="9486" max="9488" width="11.625" style="100" customWidth="1"/>
    <col min="9489" max="9489" width="7.75" style="100" customWidth="1"/>
    <col min="9490" max="9490" width="7" style="100" customWidth="1"/>
    <col min="9491" max="9491" width="7.5" style="100" customWidth="1"/>
    <col min="9492" max="9493" width="8.375" style="100" customWidth="1"/>
    <col min="9494" max="9494" width="12.875" style="100" bestFit="1" customWidth="1"/>
    <col min="9495" max="9495" width="10.125" style="100" customWidth="1"/>
    <col min="9496" max="9496" width="7.125" style="100" customWidth="1"/>
    <col min="9497" max="9497" width="7.75" style="100" customWidth="1"/>
    <col min="9498" max="9499" width="11.875" style="100" bestFit="1" customWidth="1"/>
    <col min="9500" max="9501" width="5.375" style="100" customWidth="1"/>
    <col min="9502" max="9502" width="10.375" style="100" customWidth="1"/>
    <col min="9503" max="9503" width="9" style="100"/>
    <col min="9504" max="9504" width="14.875" style="100" customWidth="1"/>
    <col min="9505" max="9507" width="12.625" style="100" customWidth="1"/>
    <col min="9508" max="9728" width="9" style="100"/>
    <col min="9729" max="9729" width="4.875" style="100" customWidth="1"/>
    <col min="9730" max="9730" width="21.875" style="100" customWidth="1"/>
    <col min="9731" max="9731" width="13.625" style="100" customWidth="1"/>
    <col min="9732" max="9738" width="12.625" style="100" customWidth="1"/>
    <col min="9739" max="9739" width="7.75" style="100" customWidth="1"/>
    <col min="9740" max="9740" width="12.625" style="100" customWidth="1"/>
    <col min="9741" max="9741" width="11.875" style="100" bestFit="1" customWidth="1"/>
    <col min="9742" max="9744" width="11.625" style="100" customWidth="1"/>
    <col min="9745" max="9745" width="7.75" style="100" customWidth="1"/>
    <col min="9746" max="9746" width="7" style="100" customWidth="1"/>
    <col min="9747" max="9747" width="7.5" style="100" customWidth="1"/>
    <col min="9748" max="9749" width="8.375" style="100" customWidth="1"/>
    <col min="9750" max="9750" width="12.875" style="100" bestFit="1" customWidth="1"/>
    <col min="9751" max="9751" width="10.125" style="100" customWidth="1"/>
    <col min="9752" max="9752" width="7.125" style="100" customWidth="1"/>
    <col min="9753" max="9753" width="7.75" style="100" customWidth="1"/>
    <col min="9754" max="9755" width="11.875" style="100" bestFit="1" customWidth="1"/>
    <col min="9756" max="9757" width="5.375" style="100" customWidth="1"/>
    <col min="9758" max="9758" width="10.375" style="100" customWidth="1"/>
    <col min="9759" max="9759" width="9" style="100"/>
    <col min="9760" max="9760" width="14.875" style="100" customWidth="1"/>
    <col min="9761" max="9763" width="12.625" style="100" customWidth="1"/>
    <col min="9764" max="9984" width="9" style="100"/>
    <col min="9985" max="9985" width="4.875" style="100" customWidth="1"/>
    <col min="9986" max="9986" width="21.875" style="100" customWidth="1"/>
    <col min="9987" max="9987" width="13.625" style="100" customWidth="1"/>
    <col min="9988" max="9994" width="12.625" style="100" customWidth="1"/>
    <col min="9995" max="9995" width="7.75" style="100" customWidth="1"/>
    <col min="9996" max="9996" width="12.625" style="100" customWidth="1"/>
    <col min="9997" max="9997" width="11.875" style="100" bestFit="1" customWidth="1"/>
    <col min="9998" max="10000" width="11.625" style="100" customWidth="1"/>
    <col min="10001" max="10001" width="7.75" style="100" customWidth="1"/>
    <col min="10002" max="10002" width="7" style="100" customWidth="1"/>
    <col min="10003" max="10003" width="7.5" style="100" customWidth="1"/>
    <col min="10004" max="10005" width="8.375" style="100" customWidth="1"/>
    <col min="10006" max="10006" width="12.875" style="100" bestFit="1" customWidth="1"/>
    <col min="10007" max="10007" width="10.125" style="100" customWidth="1"/>
    <col min="10008" max="10008" width="7.125" style="100" customWidth="1"/>
    <col min="10009" max="10009" width="7.75" style="100" customWidth="1"/>
    <col min="10010" max="10011" width="11.875" style="100" bestFit="1" customWidth="1"/>
    <col min="10012" max="10013" width="5.375" style="100" customWidth="1"/>
    <col min="10014" max="10014" width="10.375" style="100" customWidth="1"/>
    <col min="10015" max="10015" width="9" style="100"/>
    <col min="10016" max="10016" width="14.875" style="100" customWidth="1"/>
    <col min="10017" max="10019" width="12.625" style="100" customWidth="1"/>
    <col min="10020" max="10240" width="9" style="100"/>
    <col min="10241" max="10241" width="4.875" style="100" customWidth="1"/>
    <col min="10242" max="10242" width="21.875" style="100" customWidth="1"/>
    <col min="10243" max="10243" width="13.625" style="100" customWidth="1"/>
    <col min="10244" max="10250" width="12.625" style="100" customWidth="1"/>
    <col min="10251" max="10251" width="7.75" style="100" customWidth="1"/>
    <col min="10252" max="10252" width="12.625" style="100" customWidth="1"/>
    <col min="10253" max="10253" width="11.875" style="100" bestFit="1" customWidth="1"/>
    <col min="10254" max="10256" width="11.625" style="100" customWidth="1"/>
    <col min="10257" max="10257" width="7.75" style="100" customWidth="1"/>
    <col min="10258" max="10258" width="7" style="100" customWidth="1"/>
    <col min="10259" max="10259" width="7.5" style="100" customWidth="1"/>
    <col min="10260" max="10261" width="8.375" style="100" customWidth="1"/>
    <col min="10262" max="10262" width="12.875" style="100" bestFit="1" customWidth="1"/>
    <col min="10263" max="10263" width="10.125" style="100" customWidth="1"/>
    <col min="10264" max="10264" width="7.125" style="100" customWidth="1"/>
    <col min="10265" max="10265" width="7.75" style="100" customWidth="1"/>
    <col min="10266" max="10267" width="11.875" style="100" bestFit="1" customWidth="1"/>
    <col min="10268" max="10269" width="5.375" style="100" customWidth="1"/>
    <col min="10270" max="10270" width="10.375" style="100" customWidth="1"/>
    <col min="10271" max="10271" width="9" style="100"/>
    <col min="10272" max="10272" width="14.875" style="100" customWidth="1"/>
    <col min="10273" max="10275" width="12.625" style="100" customWidth="1"/>
    <col min="10276" max="10496" width="9" style="100"/>
    <col min="10497" max="10497" width="4.875" style="100" customWidth="1"/>
    <col min="10498" max="10498" width="21.875" style="100" customWidth="1"/>
    <col min="10499" max="10499" width="13.625" style="100" customWidth="1"/>
    <col min="10500" max="10506" width="12.625" style="100" customWidth="1"/>
    <col min="10507" max="10507" width="7.75" style="100" customWidth="1"/>
    <col min="10508" max="10508" width="12.625" style="100" customWidth="1"/>
    <col min="10509" max="10509" width="11.875" style="100" bestFit="1" customWidth="1"/>
    <col min="10510" max="10512" width="11.625" style="100" customWidth="1"/>
    <col min="10513" max="10513" width="7.75" style="100" customWidth="1"/>
    <col min="10514" max="10514" width="7" style="100" customWidth="1"/>
    <col min="10515" max="10515" width="7.5" style="100" customWidth="1"/>
    <col min="10516" max="10517" width="8.375" style="100" customWidth="1"/>
    <col min="10518" max="10518" width="12.875" style="100" bestFit="1" customWidth="1"/>
    <col min="10519" max="10519" width="10.125" style="100" customWidth="1"/>
    <col min="10520" max="10520" width="7.125" style="100" customWidth="1"/>
    <col min="10521" max="10521" width="7.75" style="100" customWidth="1"/>
    <col min="10522" max="10523" width="11.875" style="100" bestFit="1" customWidth="1"/>
    <col min="10524" max="10525" width="5.375" style="100" customWidth="1"/>
    <col min="10526" max="10526" width="10.375" style="100" customWidth="1"/>
    <col min="10527" max="10527" width="9" style="100"/>
    <col min="10528" max="10528" width="14.875" style="100" customWidth="1"/>
    <col min="10529" max="10531" width="12.625" style="100" customWidth="1"/>
    <col min="10532" max="10752" width="9" style="100"/>
    <col min="10753" max="10753" width="4.875" style="100" customWidth="1"/>
    <col min="10754" max="10754" width="21.875" style="100" customWidth="1"/>
    <col min="10755" max="10755" width="13.625" style="100" customWidth="1"/>
    <col min="10756" max="10762" width="12.625" style="100" customWidth="1"/>
    <col min="10763" max="10763" width="7.75" style="100" customWidth="1"/>
    <col min="10764" max="10764" width="12.625" style="100" customWidth="1"/>
    <col min="10765" max="10765" width="11.875" style="100" bestFit="1" customWidth="1"/>
    <col min="10766" max="10768" width="11.625" style="100" customWidth="1"/>
    <col min="10769" max="10769" width="7.75" style="100" customWidth="1"/>
    <col min="10770" max="10770" width="7" style="100" customWidth="1"/>
    <col min="10771" max="10771" width="7.5" style="100" customWidth="1"/>
    <col min="10772" max="10773" width="8.375" style="100" customWidth="1"/>
    <col min="10774" max="10774" width="12.875" style="100" bestFit="1" customWidth="1"/>
    <col min="10775" max="10775" width="10.125" style="100" customWidth="1"/>
    <col min="10776" max="10776" width="7.125" style="100" customWidth="1"/>
    <col min="10777" max="10777" width="7.75" style="100" customWidth="1"/>
    <col min="10778" max="10779" width="11.875" style="100" bestFit="1" customWidth="1"/>
    <col min="10780" max="10781" width="5.375" style="100" customWidth="1"/>
    <col min="10782" max="10782" width="10.375" style="100" customWidth="1"/>
    <col min="10783" max="10783" width="9" style="100"/>
    <col min="10784" max="10784" width="14.875" style="100" customWidth="1"/>
    <col min="10785" max="10787" width="12.625" style="100" customWidth="1"/>
    <col min="10788" max="11008" width="9" style="100"/>
    <col min="11009" max="11009" width="4.875" style="100" customWidth="1"/>
    <col min="11010" max="11010" width="21.875" style="100" customWidth="1"/>
    <col min="11011" max="11011" width="13.625" style="100" customWidth="1"/>
    <col min="11012" max="11018" width="12.625" style="100" customWidth="1"/>
    <col min="11019" max="11019" width="7.75" style="100" customWidth="1"/>
    <col min="11020" max="11020" width="12.625" style="100" customWidth="1"/>
    <col min="11021" max="11021" width="11.875" style="100" bestFit="1" customWidth="1"/>
    <col min="11022" max="11024" width="11.625" style="100" customWidth="1"/>
    <col min="11025" max="11025" width="7.75" style="100" customWidth="1"/>
    <col min="11026" max="11026" width="7" style="100" customWidth="1"/>
    <col min="11027" max="11027" width="7.5" style="100" customWidth="1"/>
    <col min="11028" max="11029" width="8.375" style="100" customWidth="1"/>
    <col min="11030" max="11030" width="12.875" style="100" bestFit="1" customWidth="1"/>
    <col min="11031" max="11031" width="10.125" style="100" customWidth="1"/>
    <col min="11032" max="11032" width="7.125" style="100" customWidth="1"/>
    <col min="11033" max="11033" width="7.75" style="100" customWidth="1"/>
    <col min="11034" max="11035" width="11.875" style="100" bestFit="1" customWidth="1"/>
    <col min="11036" max="11037" width="5.375" style="100" customWidth="1"/>
    <col min="11038" max="11038" width="10.375" style="100" customWidth="1"/>
    <col min="11039" max="11039" width="9" style="100"/>
    <col min="11040" max="11040" width="14.875" style="100" customWidth="1"/>
    <col min="11041" max="11043" width="12.625" style="100" customWidth="1"/>
    <col min="11044" max="11264" width="9" style="100"/>
    <col min="11265" max="11265" width="4.875" style="100" customWidth="1"/>
    <col min="11266" max="11266" width="21.875" style="100" customWidth="1"/>
    <col min="11267" max="11267" width="13.625" style="100" customWidth="1"/>
    <col min="11268" max="11274" width="12.625" style="100" customWidth="1"/>
    <col min="11275" max="11275" width="7.75" style="100" customWidth="1"/>
    <col min="11276" max="11276" width="12.625" style="100" customWidth="1"/>
    <col min="11277" max="11277" width="11.875" style="100" bestFit="1" customWidth="1"/>
    <col min="11278" max="11280" width="11.625" style="100" customWidth="1"/>
    <col min="11281" max="11281" width="7.75" style="100" customWidth="1"/>
    <col min="11282" max="11282" width="7" style="100" customWidth="1"/>
    <col min="11283" max="11283" width="7.5" style="100" customWidth="1"/>
    <col min="11284" max="11285" width="8.375" style="100" customWidth="1"/>
    <col min="11286" max="11286" width="12.875" style="100" bestFit="1" customWidth="1"/>
    <col min="11287" max="11287" width="10.125" style="100" customWidth="1"/>
    <col min="11288" max="11288" width="7.125" style="100" customWidth="1"/>
    <col min="11289" max="11289" width="7.75" style="100" customWidth="1"/>
    <col min="11290" max="11291" width="11.875" style="100" bestFit="1" customWidth="1"/>
    <col min="11292" max="11293" width="5.375" style="100" customWidth="1"/>
    <col min="11294" max="11294" width="10.375" style="100" customWidth="1"/>
    <col min="11295" max="11295" width="9" style="100"/>
    <col min="11296" max="11296" width="14.875" style="100" customWidth="1"/>
    <col min="11297" max="11299" width="12.625" style="100" customWidth="1"/>
    <col min="11300" max="11520" width="9" style="100"/>
    <col min="11521" max="11521" width="4.875" style="100" customWidth="1"/>
    <col min="11522" max="11522" width="21.875" style="100" customWidth="1"/>
    <col min="11523" max="11523" width="13.625" style="100" customWidth="1"/>
    <col min="11524" max="11530" width="12.625" style="100" customWidth="1"/>
    <col min="11531" max="11531" width="7.75" style="100" customWidth="1"/>
    <col min="11532" max="11532" width="12.625" style="100" customWidth="1"/>
    <col min="11533" max="11533" width="11.875" style="100" bestFit="1" customWidth="1"/>
    <col min="11534" max="11536" width="11.625" style="100" customWidth="1"/>
    <col min="11537" max="11537" width="7.75" style="100" customWidth="1"/>
    <col min="11538" max="11538" width="7" style="100" customWidth="1"/>
    <col min="11539" max="11539" width="7.5" style="100" customWidth="1"/>
    <col min="11540" max="11541" width="8.375" style="100" customWidth="1"/>
    <col min="11542" max="11542" width="12.875" style="100" bestFit="1" customWidth="1"/>
    <col min="11543" max="11543" width="10.125" style="100" customWidth="1"/>
    <col min="11544" max="11544" width="7.125" style="100" customWidth="1"/>
    <col min="11545" max="11545" width="7.75" style="100" customWidth="1"/>
    <col min="11546" max="11547" width="11.875" style="100" bestFit="1" customWidth="1"/>
    <col min="11548" max="11549" width="5.375" style="100" customWidth="1"/>
    <col min="11550" max="11550" width="10.375" style="100" customWidth="1"/>
    <col min="11551" max="11551" width="9" style="100"/>
    <col min="11552" max="11552" width="14.875" style="100" customWidth="1"/>
    <col min="11553" max="11555" width="12.625" style="100" customWidth="1"/>
    <col min="11556" max="11776" width="9" style="100"/>
    <col min="11777" max="11777" width="4.875" style="100" customWidth="1"/>
    <col min="11778" max="11778" width="21.875" style="100" customWidth="1"/>
    <col min="11779" max="11779" width="13.625" style="100" customWidth="1"/>
    <col min="11780" max="11786" width="12.625" style="100" customWidth="1"/>
    <col min="11787" max="11787" width="7.75" style="100" customWidth="1"/>
    <col min="11788" max="11788" width="12.625" style="100" customWidth="1"/>
    <col min="11789" max="11789" width="11.875" style="100" bestFit="1" customWidth="1"/>
    <col min="11790" max="11792" width="11.625" style="100" customWidth="1"/>
    <col min="11793" max="11793" width="7.75" style="100" customWidth="1"/>
    <col min="11794" max="11794" width="7" style="100" customWidth="1"/>
    <col min="11795" max="11795" width="7.5" style="100" customWidth="1"/>
    <col min="11796" max="11797" width="8.375" style="100" customWidth="1"/>
    <col min="11798" max="11798" width="12.875" style="100" bestFit="1" customWidth="1"/>
    <col min="11799" max="11799" width="10.125" style="100" customWidth="1"/>
    <col min="11800" max="11800" width="7.125" style="100" customWidth="1"/>
    <col min="11801" max="11801" width="7.75" style="100" customWidth="1"/>
    <col min="11802" max="11803" width="11.875" style="100" bestFit="1" customWidth="1"/>
    <col min="11804" max="11805" width="5.375" style="100" customWidth="1"/>
    <col min="11806" max="11806" width="10.375" style="100" customWidth="1"/>
    <col min="11807" max="11807" width="9" style="100"/>
    <col min="11808" max="11808" width="14.875" style="100" customWidth="1"/>
    <col min="11809" max="11811" width="12.625" style="100" customWidth="1"/>
    <col min="11812" max="12032" width="9" style="100"/>
    <col min="12033" max="12033" width="4.875" style="100" customWidth="1"/>
    <col min="12034" max="12034" width="21.875" style="100" customWidth="1"/>
    <col min="12035" max="12035" width="13.625" style="100" customWidth="1"/>
    <col min="12036" max="12042" width="12.625" style="100" customWidth="1"/>
    <col min="12043" max="12043" width="7.75" style="100" customWidth="1"/>
    <col min="12044" max="12044" width="12.625" style="100" customWidth="1"/>
    <col min="12045" max="12045" width="11.875" style="100" bestFit="1" customWidth="1"/>
    <col min="12046" max="12048" width="11.625" style="100" customWidth="1"/>
    <col min="12049" max="12049" width="7.75" style="100" customWidth="1"/>
    <col min="12050" max="12050" width="7" style="100" customWidth="1"/>
    <col min="12051" max="12051" width="7.5" style="100" customWidth="1"/>
    <col min="12052" max="12053" width="8.375" style="100" customWidth="1"/>
    <col min="12054" max="12054" width="12.875" style="100" bestFit="1" customWidth="1"/>
    <col min="12055" max="12055" width="10.125" style="100" customWidth="1"/>
    <col min="12056" max="12056" width="7.125" style="100" customWidth="1"/>
    <col min="12057" max="12057" width="7.75" style="100" customWidth="1"/>
    <col min="12058" max="12059" width="11.875" style="100" bestFit="1" customWidth="1"/>
    <col min="12060" max="12061" width="5.375" style="100" customWidth="1"/>
    <col min="12062" max="12062" width="10.375" style="100" customWidth="1"/>
    <col min="12063" max="12063" width="9" style="100"/>
    <col min="12064" max="12064" width="14.875" style="100" customWidth="1"/>
    <col min="12065" max="12067" width="12.625" style="100" customWidth="1"/>
    <col min="12068" max="12288" width="9" style="100"/>
    <col min="12289" max="12289" width="4.875" style="100" customWidth="1"/>
    <col min="12290" max="12290" width="21.875" style="100" customWidth="1"/>
    <col min="12291" max="12291" width="13.625" style="100" customWidth="1"/>
    <col min="12292" max="12298" width="12.625" style="100" customWidth="1"/>
    <col min="12299" max="12299" width="7.75" style="100" customWidth="1"/>
    <col min="12300" max="12300" width="12.625" style="100" customWidth="1"/>
    <col min="12301" max="12301" width="11.875" style="100" bestFit="1" customWidth="1"/>
    <col min="12302" max="12304" width="11.625" style="100" customWidth="1"/>
    <col min="12305" max="12305" width="7.75" style="100" customWidth="1"/>
    <col min="12306" max="12306" width="7" style="100" customWidth="1"/>
    <col min="12307" max="12307" width="7.5" style="100" customWidth="1"/>
    <col min="12308" max="12309" width="8.375" style="100" customWidth="1"/>
    <col min="12310" max="12310" width="12.875" style="100" bestFit="1" customWidth="1"/>
    <col min="12311" max="12311" width="10.125" style="100" customWidth="1"/>
    <col min="12312" max="12312" width="7.125" style="100" customWidth="1"/>
    <col min="12313" max="12313" width="7.75" style="100" customWidth="1"/>
    <col min="12314" max="12315" width="11.875" style="100" bestFit="1" customWidth="1"/>
    <col min="12316" max="12317" width="5.375" style="100" customWidth="1"/>
    <col min="12318" max="12318" width="10.375" style="100" customWidth="1"/>
    <col min="12319" max="12319" width="9" style="100"/>
    <col min="12320" max="12320" width="14.875" style="100" customWidth="1"/>
    <col min="12321" max="12323" width="12.625" style="100" customWidth="1"/>
    <col min="12324" max="12544" width="9" style="100"/>
    <col min="12545" max="12545" width="4.875" style="100" customWidth="1"/>
    <col min="12546" max="12546" width="21.875" style="100" customWidth="1"/>
    <col min="12547" max="12547" width="13.625" style="100" customWidth="1"/>
    <col min="12548" max="12554" width="12.625" style="100" customWidth="1"/>
    <col min="12555" max="12555" width="7.75" style="100" customWidth="1"/>
    <col min="12556" max="12556" width="12.625" style="100" customWidth="1"/>
    <col min="12557" max="12557" width="11.875" style="100" bestFit="1" customWidth="1"/>
    <col min="12558" max="12560" width="11.625" style="100" customWidth="1"/>
    <col min="12561" max="12561" width="7.75" style="100" customWidth="1"/>
    <col min="12562" max="12562" width="7" style="100" customWidth="1"/>
    <col min="12563" max="12563" width="7.5" style="100" customWidth="1"/>
    <col min="12564" max="12565" width="8.375" style="100" customWidth="1"/>
    <col min="12566" max="12566" width="12.875" style="100" bestFit="1" customWidth="1"/>
    <col min="12567" max="12567" width="10.125" style="100" customWidth="1"/>
    <col min="12568" max="12568" width="7.125" style="100" customWidth="1"/>
    <col min="12569" max="12569" width="7.75" style="100" customWidth="1"/>
    <col min="12570" max="12571" width="11.875" style="100" bestFit="1" customWidth="1"/>
    <col min="12572" max="12573" width="5.375" style="100" customWidth="1"/>
    <col min="12574" max="12574" width="10.375" style="100" customWidth="1"/>
    <col min="12575" max="12575" width="9" style="100"/>
    <col min="12576" max="12576" width="14.875" style="100" customWidth="1"/>
    <col min="12577" max="12579" width="12.625" style="100" customWidth="1"/>
    <col min="12580" max="12800" width="9" style="100"/>
    <col min="12801" max="12801" width="4.875" style="100" customWidth="1"/>
    <col min="12802" max="12802" width="21.875" style="100" customWidth="1"/>
    <col min="12803" max="12803" width="13.625" style="100" customWidth="1"/>
    <col min="12804" max="12810" width="12.625" style="100" customWidth="1"/>
    <col min="12811" max="12811" width="7.75" style="100" customWidth="1"/>
    <col min="12812" max="12812" width="12.625" style="100" customWidth="1"/>
    <col min="12813" max="12813" width="11.875" style="100" bestFit="1" customWidth="1"/>
    <col min="12814" max="12816" width="11.625" style="100" customWidth="1"/>
    <col min="12817" max="12817" width="7.75" style="100" customWidth="1"/>
    <col min="12818" max="12818" width="7" style="100" customWidth="1"/>
    <col min="12819" max="12819" width="7.5" style="100" customWidth="1"/>
    <col min="12820" max="12821" width="8.375" style="100" customWidth="1"/>
    <col min="12822" max="12822" width="12.875" style="100" bestFit="1" customWidth="1"/>
    <col min="12823" max="12823" width="10.125" style="100" customWidth="1"/>
    <col min="12824" max="12824" width="7.125" style="100" customWidth="1"/>
    <col min="12825" max="12825" width="7.75" style="100" customWidth="1"/>
    <col min="12826" max="12827" width="11.875" style="100" bestFit="1" customWidth="1"/>
    <col min="12828" max="12829" width="5.375" style="100" customWidth="1"/>
    <col min="12830" max="12830" width="10.375" style="100" customWidth="1"/>
    <col min="12831" max="12831" width="9" style="100"/>
    <col min="12832" max="12832" width="14.875" style="100" customWidth="1"/>
    <col min="12833" max="12835" width="12.625" style="100" customWidth="1"/>
    <col min="12836" max="13056" width="9" style="100"/>
    <col min="13057" max="13057" width="4.875" style="100" customWidth="1"/>
    <col min="13058" max="13058" width="21.875" style="100" customWidth="1"/>
    <col min="13059" max="13059" width="13.625" style="100" customWidth="1"/>
    <col min="13060" max="13066" width="12.625" style="100" customWidth="1"/>
    <col min="13067" max="13067" width="7.75" style="100" customWidth="1"/>
    <col min="13068" max="13068" width="12.625" style="100" customWidth="1"/>
    <col min="13069" max="13069" width="11.875" style="100" bestFit="1" customWidth="1"/>
    <col min="13070" max="13072" width="11.625" style="100" customWidth="1"/>
    <col min="13073" max="13073" width="7.75" style="100" customWidth="1"/>
    <col min="13074" max="13074" width="7" style="100" customWidth="1"/>
    <col min="13075" max="13075" width="7.5" style="100" customWidth="1"/>
    <col min="13076" max="13077" width="8.375" style="100" customWidth="1"/>
    <col min="13078" max="13078" width="12.875" style="100" bestFit="1" customWidth="1"/>
    <col min="13079" max="13079" width="10.125" style="100" customWidth="1"/>
    <col min="13080" max="13080" width="7.125" style="100" customWidth="1"/>
    <col min="13081" max="13081" width="7.75" style="100" customWidth="1"/>
    <col min="13082" max="13083" width="11.875" style="100" bestFit="1" customWidth="1"/>
    <col min="13084" max="13085" width="5.375" style="100" customWidth="1"/>
    <col min="13086" max="13086" width="10.375" style="100" customWidth="1"/>
    <col min="13087" max="13087" width="9" style="100"/>
    <col min="13088" max="13088" width="14.875" style="100" customWidth="1"/>
    <col min="13089" max="13091" width="12.625" style="100" customWidth="1"/>
    <col min="13092" max="13312" width="9" style="100"/>
    <col min="13313" max="13313" width="4.875" style="100" customWidth="1"/>
    <col min="13314" max="13314" width="21.875" style="100" customWidth="1"/>
    <col min="13315" max="13315" width="13.625" style="100" customWidth="1"/>
    <col min="13316" max="13322" width="12.625" style="100" customWidth="1"/>
    <col min="13323" max="13323" width="7.75" style="100" customWidth="1"/>
    <col min="13324" max="13324" width="12.625" style="100" customWidth="1"/>
    <col min="13325" max="13325" width="11.875" style="100" bestFit="1" customWidth="1"/>
    <col min="13326" max="13328" width="11.625" style="100" customWidth="1"/>
    <col min="13329" max="13329" width="7.75" style="100" customWidth="1"/>
    <col min="13330" max="13330" width="7" style="100" customWidth="1"/>
    <col min="13331" max="13331" width="7.5" style="100" customWidth="1"/>
    <col min="13332" max="13333" width="8.375" style="100" customWidth="1"/>
    <col min="13334" max="13334" width="12.875" style="100" bestFit="1" customWidth="1"/>
    <col min="13335" max="13335" width="10.125" style="100" customWidth="1"/>
    <col min="13336" max="13336" width="7.125" style="100" customWidth="1"/>
    <col min="13337" max="13337" width="7.75" style="100" customWidth="1"/>
    <col min="13338" max="13339" width="11.875" style="100" bestFit="1" customWidth="1"/>
    <col min="13340" max="13341" width="5.375" style="100" customWidth="1"/>
    <col min="13342" max="13342" width="10.375" style="100" customWidth="1"/>
    <col min="13343" max="13343" width="9" style="100"/>
    <col min="13344" max="13344" width="14.875" style="100" customWidth="1"/>
    <col min="13345" max="13347" width="12.625" style="100" customWidth="1"/>
    <col min="13348" max="13568" width="9" style="100"/>
    <col min="13569" max="13569" width="4.875" style="100" customWidth="1"/>
    <col min="13570" max="13570" width="21.875" style="100" customWidth="1"/>
    <col min="13571" max="13571" width="13.625" style="100" customWidth="1"/>
    <col min="13572" max="13578" width="12.625" style="100" customWidth="1"/>
    <col min="13579" max="13579" width="7.75" style="100" customWidth="1"/>
    <col min="13580" max="13580" width="12.625" style="100" customWidth="1"/>
    <col min="13581" max="13581" width="11.875" style="100" bestFit="1" customWidth="1"/>
    <col min="13582" max="13584" width="11.625" style="100" customWidth="1"/>
    <col min="13585" max="13585" width="7.75" style="100" customWidth="1"/>
    <col min="13586" max="13586" width="7" style="100" customWidth="1"/>
    <col min="13587" max="13587" width="7.5" style="100" customWidth="1"/>
    <col min="13588" max="13589" width="8.375" style="100" customWidth="1"/>
    <col min="13590" max="13590" width="12.875" style="100" bestFit="1" customWidth="1"/>
    <col min="13591" max="13591" width="10.125" style="100" customWidth="1"/>
    <col min="13592" max="13592" width="7.125" style="100" customWidth="1"/>
    <col min="13593" max="13593" width="7.75" style="100" customWidth="1"/>
    <col min="13594" max="13595" width="11.875" style="100" bestFit="1" customWidth="1"/>
    <col min="13596" max="13597" width="5.375" style="100" customWidth="1"/>
    <col min="13598" max="13598" width="10.375" style="100" customWidth="1"/>
    <col min="13599" max="13599" width="9" style="100"/>
    <col min="13600" max="13600" width="14.875" style="100" customWidth="1"/>
    <col min="13601" max="13603" width="12.625" style="100" customWidth="1"/>
    <col min="13604" max="13824" width="9" style="100"/>
    <col min="13825" max="13825" width="4.875" style="100" customWidth="1"/>
    <col min="13826" max="13826" width="21.875" style="100" customWidth="1"/>
    <col min="13827" max="13827" width="13.625" style="100" customWidth="1"/>
    <col min="13828" max="13834" width="12.625" style="100" customWidth="1"/>
    <col min="13835" max="13835" width="7.75" style="100" customWidth="1"/>
    <col min="13836" max="13836" width="12.625" style="100" customWidth="1"/>
    <col min="13837" max="13837" width="11.875" style="100" bestFit="1" customWidth="1"/>
    <col min="13838" max="13840" width="11.625" style="100" customWidth="1"/>
    <col min="13841" max="13841" width="7.75" style="100" customWidth="1"/>
    <col min="13842" max="13842" width="7" style="100" customWidth="1"/>
    <col min="13843" max="13843" width="7.5" style="100" customWidth="1"/>
    <col min="13844" max="13845" width="8.375" style="100" customWidth="1"/>
    <col min="13846" max="13846" width="12.875" style="100" bestFit="1" customWidth="1"/>
    <col min="13847" max="13847" width="10.125" style="100" customWidth="1"/>
    <col min="13848" max="13848" width="7.125" style="100" customWidth="1"/>
    <col min="13849" max="13849" width="7.75" style="100" customWidth="1"/>
    <col min="13850" max="13851" width="11.875" style="100" bestFit="1" customWidth="1"/>
    <col min="13852" max="13853" width="5.375" style="100" customWidth="1"/>
    <col min="13854" max="13854" width="10.375" style="100" customWidth="1"/>
    <col min="13855" max="13855" width="9" style="100"/>
    <col min="13856" max="13856" width="14.875" style="100" customWidth="1"/>
    <col min="13857" max="13859" width="12.625" style="100" customWidth="1"/>
    <col min="13860" max="14080" width="9" style="100"/>
    <col min="14081" max="14081" width="4.875" style="100" customWidth="1"/>
    <col min="14082" max="14082" width="21.875" style="100" customWidth="1"/>
    <col min="14083" max="14083" width="13.625" style="100" customWidth="1"/>
    <col min="14084" max="14090" width="12.625" style="100" customWidth="1"/>
    <col min="14091" max="14091" width="7.75" style="100" customWidth="1"/>
    <col min="14092" max="14092" width="12.625" style="100" customWidth="1"/>
    <col min="14093" max="14093" width="11.875" style="100" bestFit="1" customWidth="1"/>
    <col min="14094" max="14096" width="11.625" style="100" customWidth="1"/>
    <col min="14097" max="14097" width="7.75" style="100" customWidth="1"/>
    <col min="14098" max="14098" width="7" style="100" customWidth="1"/>
    <col min="14099" max="14099" width="7.5" style="100" customWidth="1"/>
    <col min="14100" max="14101" width="8.375" style="100" customWidth="1"/>
    <col min="14102" max="14102" width="12.875" style="100" bestFit="1" customWidth="1"/>
    <col min="14103" max="14103" width="10.125" style="100" customWidth="1"/>
    <col min="14104" max="14104" width="7.125" style="100" customWidth="1"/>
    <col min="14105" max="14105" width="7.75" style="100" customWidth="1"/>
    <col min="14106" max="14107" width="11.875" style="100" bestFit="1" customWidth="1"/>
    <col min="14108" max="14109" width="5.375" style="100" customWidth="1"/>
    <col min="14110" max="14110" width="10.375" style="100" customWidth="1"/>
    <col min="14111" max="14111" width="9" style="100"/>
    <col min="14112" max="14112" width="14.875" style="100" customWidth="1"/>
    <col min="14113" max="14115" width="12.625" style="100" customWidth="1"/>
    <col min="14116" max="14336" width="9" style="100"/>
    <col min="14337" max="14337" width="4.875" style="100" customWidth="1"/>
    <col min="14338" max="14338" width="21.875" style="100" customWidth="1"/>
    <col min="14339" max="14339" width="13.625" style="100" customWidth="1"/>
    <col min="14340" max="14346" width="12.625" style="100" customWidth="1"/>
    <col min="14347" max="14347" width="7.75" style="100" customWidth="1"/>
    <col min="14348" max="14348" width="12.625" style="100" customWidth="1"/>
    <col min="14349" max="14349" width="11.875" style="100" bestFit="1" customWidth="1"/>
    <col min="14350" max="14352" width="11.625" style="100" customWidth="1"/>
    <col min="14353" max="14353" width="7.75" style="100" customWidth="1"/>
    <col min="14354" max="14354" width="7" style="100" customWidth="1"/>
    <col min="14355" max="14355" width="7.5" style="100" customWidth="1"/>
    <col min="14356" max="14357" width="8.375" style="100" customWidth="1"/>
    <col min="14358" max="14358" width="12.875" style="100" bestFit="1" customWidth="1"/>
    <col min="14359" max="14359" width="10.125" style="100" customWidth="1"/>
    <col min="14360" max="14360" width="7.125" style="100" customWidth="1"/>
    <col min="14361" max="14361" width="7.75" style="100" customWidth="1"/>
    <col min="14362" max="14363" width="11.875" style="100" bestFit="1" customWidth="1"/>
    <col min="14364" max="14365" width="5.375" style="100" customWidth="1"/>
    <col min="14366" max="14366" width="10.375" style="100" customWidth="1"/>
    <col min="14367" max="14367" width="9" style="100"/>
    <col min="14368" max="14368" width="14.875" style="100" customWidth="1"/>
    <col min="14369" max="14371" width="12.625" style="100" customWidth="1"/>
    <col min="14372" max="14592" width="9" style="100"/>
    <col min="14593" max="14593" width="4.875" style="100" customWidth="1"/>
    <col min="14594" max="14594" width="21.875" style="100" customWidth="1"/>
    <col min="14595" max="14595" width="13.625" style="100" customWidth="1"/>
    <col min="14596" max="14602" width="12.625" style="100" customWidth="1"/>
    <col min="14603" max="14603" width="7.75" style="100" customWidth="1"/>
    <col min="14604" max="14604" width="12.625" style="100" customWidth="1"/>
    <col min="14605" max="14605" width="11.875" style="100" bestFit="1" customWidth="1"/>
    <col min="14606" max="14608" width="11.625" style="100" customWidth="1"/>
    <col min="14609" max="14609" width="7.75" style="100" customWidth="1"/>
    <col min="14610" max="14610" width="7" style="100" customWidth="1"/>
    <col min="14611" max="14611" width="7.5" style="100" customWidth="1"/>
    <col min="14612" max="14613" width="8.375" style="100" customWidth="1"/>
    <col min="14614" max="14614" width="12.875" style="100" bestFit="1" customWidth="1"/>
    <col min="14615" max="14615" width="10.125" style="100" customWidth="1"/>
    <col min="14616" max="14616" width="7.125" style="100" customWidth="1"/>
    <col min="14617" max="14617" width="7.75" style="100" customWidth="1"/>
    <col min="14618" max="14619" width="11.875" style="100" bestFit="1" customWidth="1"/>
    <col min="14620" max="14621" width="5.375" style="100" customWidth="1"/>
    <col min="14622" max="14622" width="10.375" style="100" customWidth="1"/>
    <col min="14623" max="14623" width="9" style="100"/>
    <col min="14624" max="14624" width="14.875" style="100" customWidth="1"/>
    <col min="14625" max="14627" width="12.625" style="100" customWidth="1"/>
    <col min="14628" max="14848" width="9" style="100"/>
    <col min="14849" max="14849" width="4.875" style="100" customWidth="1"/>
    <col min="14850" max="14850" width="21.875" style="100" customWidth="1"/>
    <col min="14851" max="14851" width="13.625" style="100" customWidth="1"/>
    <col min="14852" max="14858" width="12.625" style="100" customWidth="1"/>
    <col min="14859" max="14859" width="7.75" style="100" customWidth="1"/>
    <col min="14860" max="14860" width="12.625" style="100" customWidth="1"/>
    <col min="14861" max="14861" width="11.875" style="100" bestFit="1" customWidth="1"/>
    <col min="14862" max="14864" width="11.625" style="100" customWidth="1"/>
    <col min="14865" max="14865" width="7.75" style="100" customWidth="1"/>
    <col min="14866" max="14866" width="7" style="100" customWidth="1"/>
    <col min="14867" max="14867" width="7.5" style="100" customWidth="1"/>
    <col min="14868" max="14869" width="8.375" style="100" customWidth="1"/>
    <col min="14870" max="14870" width="12.875" style="100" bestFit="1" customWidth="1"/>
    <col min="14871" max="14871" width="10.125" style="100" customWidth="1"/>
    <col min="14872" max="14872" width="7.125" style="100" customWidth="1"/>
    <col min="14873" max="14873" width="7.75" style="100" customWidth="1"/>
    <col min="14874" max="14875" width="11.875" style="100" bestFit="1" customWidth="1"/>
    <col min="14876" max="14877" width="5.375" style="100" customWidth="1"/>
    <col min="14878" max="14878" width="10.375" style="100" customWidth="1"/>
    <col min="14879" max="14879" width="9" style="100"/>
    <col min="14880" max="14880" width="14.875" style="100" customWidth="1"/>
    <col min="14881" max="14883" width="12.625" style="100" customWidth="1"/>
    <col min="14884" max="15104" width="9" style="100"/>
    <col min="15105" max="15105" width="4.875" style="100" customWidth="1"/>
    <col min="15106" max="15106" width="21.875" style="100" customWidth="1"/>
    <col min="15107" max="15107" width="13.625" style="100" customWidth="1"/>
    <col min="15108" max="15114" width="12.625" style="100" customWidth="1"/>
    <col min="15115" max="15115" width="7.75" style="100" customWidth="1"/>
    <col min="15116" max="15116" width="12.625" style="100" customWidth="1"/>
    <col min="15117" max="15117" width="11.875" style="100" bestFit="1" customWidth="1"/>
    <col min="15118" max="15120" width="11.625" style="100" customWidth="1"/>
    <col min="15121" max="15121" width="7.75" style="100" customWidth="1"/>
    <col min="15122" max="15122" width="7" style="100" customWidth="1"/>
    <col min="15123" max="15123" width="7.5" style="100" customWidth="1"/>
    <col min="15124" max="15125" width="8.375" style="100" customWidth="1"/>
    <col min="15126" max="15126" width="12.875" style="100" bestFit="1" customWidth="1"/>
    <col min="15127" max="15127" width="10.125" style="100" customWidth="1"/>
    <col min="15128" max="15128" width="7.125" style="100" customWidth="1"/>
    <col min="15129" max="15129" width="7.75" style="100" customWidth="1"/>
    <col min="15130" max="15131" width="11.875" style="100" bestFit="1" customWidth="1"/>
    <col min="15132" max="15133" width="5.375" style="100" customWidth="1"/>
    <col min="15134" max="15134" width="10.375" style="100" customWidth="1"/>
    <col min="15135" max="15135" width="9" style="100"/>
    <col min="15136" max="15136" width="14.875" style="100" customWidth="1"/>
    <col min="15137" max="15139" width="12.625" style="100" customWidth="1"/>
    <col min="15140" max="15360" width="9" style="100"/>
    <col min="15361" max="15361" width="4.875" style="100" customWidth="1"/>
    <col min="15362" max="15362" width="21.875" style="100" customWidth="1"/>
    <col min="15363" max="15363" width="13.625" style="100" customWidth="1"/>
    <col min="15364" max="15370" width="12.625" style="100" customWidth="1"/>
    <col min="15371" max="15371" width="7.75" style="100" customWidth="1"/>
    <col min="15372" max="15372" width="12.625" style="100" customWidth="1"/>
    <col min="15373" max="15373" width="11.875" style="100" bestFit="1" customWidth="1"/>
    <col min="15374" max="15376" width="11.625" style="100" customWidth="1"/>
    <col min="15377" max="15377" width="7.75" style="100" customWidth="1"/>
    <col min="15378" max="15378" width="7" style="100" customWidth="1"/>
    <col min="15379" max="15379" width="7.5" style="100" customWidth="1"/>
    <col min="15380" max="15381" width="8.375" style="100" customWidth="1"/>
    <col min="15382" max="15382" width="12.875" style="100" bestFit="1" customWidth="1"/>
    <col min="15383" max="15383" width="10.125" style="100" customWidth="1"/>
    <col min="15384" max="15384" width="7.125" style="100" customWidth="1"/>
    <col min="15385" max="15385" width="7.75" style="100" customWidth="1"/>
    <col min="15386" max="15387" width="11.875" style="100" bestFit="1" customWidth="1"/>
    <col min="15388" max="15389" width="5.375" style="100" customWidth="1"/>
    <col min="15390" max="15390" width="10.375" style="100" customWidth="1"/>
    <col min="15391" max="15391" width="9" style="100"/>
    <col min="15392" max="15392" width="14.875" style="100" customWidth="1"/>
    <col min="15393" max="15395" width="12.625" style="100" customWidth="1"/>
    <col min="15396" max="15616" width="9" style="100"/>
    <col min="15617" max="15617" width="4.875" style="100" customWidth="1"/>
    <col min="15618" max="15618" width="21.875" style="100" customWidth="1"/>
    <col min="15619" max="15619" width="13.625" style="100" customWidth="1"/>
    <col min="15620" max="15626" width="12.625" style="100" customWidth="1"/>
    <col min="15627" max="15627" width="7.75" style="100" customWidth="1"/>
    <col min="15628" max="15628" width="12.625" style="100" customWidth="1"/>
    <col min="15629" max="15629" width="11.875" style="100" bestFit="1" customWidth="1"/>
    <col min="15630" max="15632" width="11.625" style="100" customWidth="1"/>
    <col min="15633" max="15633" width="7.75" style="100" customWidth="1"/>
    <col min="15634" max="15634" width="7" style="100" customWidth="1"/>
    <col min="15635" max="15635" width="7.5" style="100" customWidth="1"/>
    <col min="15636" max="15637" width="8.375" style="100" customWidth="1"/>
    <col min="15638" max="15638" width="12.875" style="100" bestFit="1" customWidth="1"/>
    <col min="15639" max="15639" width="10.125" style="100" customWidth="1"/>
    <col min="15640" max="15640" width="7.125" style="100" customWidth="1"/>
    <col min="15641" max="15641" width="7.75" style="100" customWidth="1"/>
    <col min="15642" max="15643" width="11.875" style="100" bestFit="1" customWidth="1"/>
    <col min="15644" max="15645" width="5.375" style="100" customWidth="1"/>
    <col min="15646" max="15646" width="10.375" style="100" customWidth="1"/>
    <col min="15647" max="15647" width="9" style="100"/>
    <col min="15648" max="15648" width="14.875" style="100" customWidth="1"/>
    <col min="15649" max="15651" width="12.625" style="100" customWidth="1"/>
    <col min="15652" max="15872" width="9" style="100"/>
    <col min="15873" max="15873" width="4.875" style="100" customWidth="1"/>
    <col min="15874" max="15874" width="21.875" style="100" customWidth="1"/>
    <col min="15875" max="15875" width="13.625" style="100" customWidth="1"/>
    <col min="15876" max="15882" width="12.625" style="100" customWidth="1"/>
    <col min="15883" max="15883" width="7.75" style="100" customWidth="1"/>
    <col min="15884" max="15884" width="12.625" style="100" customWidth="1"/>
    <col min="15885" max="15885" width="11.875" style="100" bestFit="1" customWidth="1"/>
    <col min="15886" max="15888" width="11.625" style="100" customWidth="1"/>
    <col min="15889" max="15889" width="7.75" style="100" customWidth="1"/>
    <col min="15890" max="15890" width="7" style="100" customWidth="1"/>
    <col min="15891" max="15891" width="7.5" style="100" customWidth="1"/>
    <col min="15892" max="15893" width="8.375" style="100" customWidth="1"/>
    <col min="15894" max="15894" width="12.875" style="100" bestFit="1" customWidth="1"/>
    <col min="15895" max="15895" width="10.125" style="100" customWidth="1"/>
    <col min="15896" max="15896" width="7.125" style="100" customWidth="1"/>
    <col min="15897" max="15897" width="7.75" style="100" customWidth="1"/>
    <col min="15898" max="15899" width="11.875" style="100" bestFit="1" customWidth="1"/>
    <col min="15900" max="15901" width="5.375" style="100" customWidth="1"/>
    <col min="15902" max="15902" width="10.375" style="100" customWidth="1"/>
    <col min="15903" max="15903" width="9" style="100"/>
    <col min="15904" max="15904" width="14.875" style="100" customWidth="1"/>
    <col min="15905" max="15907" width="12.625" style="100" customWidth="1"/>
    <col min="15908" max="16128" width="9" style="100"/>
    <col min="16129" max="16129" width="4.875" style="100" customWidth="1"/>
    <col min="16130" max="16130" width="21.875" style="100" customWidth="1"/>
    <col min="16131" max="16131" width="13.625" style="100" customWidth="1"/>
    <col min="16132" max="16138" width="12.625" style="100" customWidth="1"/>
    <col min="16139" max="16139" width="7.75" style="100" customWidth="1"/>
    <col min="16140" max="16140" width="12.625" style="100" customWidth="1"/>
    <col min="16141" max="16141" width="11.875" style="100" bestFit="1" customWidth="1"/>
    <col min="16142" max="16144" width="11.625" style="100" customWidth="1"/>
    <col min="16145" max="16145" width="7.75" style="100" customWidth="1"/>
    <col min="16146" max="16146" width="7" style="100" customWidth="1"/>
    <col min="16147" max="16147" width="7.5" style="100" customWidth="1"/>
    <col min="16148" max="16149" width="8.375" style="100" customWidth="1"/>
    <col min="16150" max="16150" width="12.875" style="100" bestFit="1" customWidth="1"/>
    <col min="16151" max="16151" width="10.125" style="100" customWidth="1"/>
    <col min="16152" max="16152" width="7.125" style="100" customWidth="1"/>
    <col min="16153" max="16153" width="7.75" style="100" customWidth="1"/>
    <col min="16154" max="16155" width="11.875" style="100" bestFit="1" customWidth="1"/>
    <col min="16156" max="16157" width="5.375" style="100" customWidth="1"/>
    <col min="16158" max="16158" width="10.375" style="100" customWidth="1"/>
    <col min="16159" max="16159" width="9" style="100"/>
    <col min="16160" max="16160" width="14.875" style="100" customWidth="1"/>
    <col min="16161" max="16163" width="12.625" style="100" customWidth="1"/>
    <col min="16164" max="16384" width="9" style="100"/>
  </cols>
  <sheetData>
    <row r="1" spans="2:59" ht="25.5" thickBot="1">
      <c r="B1" s="1222" t="s">
        <v>1227</v>
      </c>
      <c r="C1" s="1223"/>
      <c r="D1" s="1224"/>
      <c r="E1" s="1225"/>
      <c r="F1" s="1225"/>
      <c r="G1" s="1225"/>
      <c r="H1" s="1225"/>
      <c r="I1" s="1226"/>
      <c r="J1" s="1226"/>
      <c r="K1" s="1226"/>
      <c r="L1" s="1226"/>
      <c r="M1" s="1226"/>
      <c r="N1" s="1225"/>
      <c r="O1" s="1225"/>
      <c r="P1" s="1225"/>
      <c r="Q1" s="1227"/>
      <c r="R1" s="2037" t="s">
        <v>784</v>
      </c>
      <c r="S1" s="2038"/>
      <c r="T1" s="2034" t="s">
        <v>56</v>
      </c>
      <c r="U1" s="2035"/>
      <c r="V1" s="2035"/>
      <c r="W1" s="2035"/>
      <c r="X1" s="2035"/>
      <c r="Y1" s="2035"/>
      <c r="Z1" s="2035"/>
      <c r="AA1" s="2035"/>
      <c r="AB1" s="2035"/>
      <c r="AC1" s="2035"/>
      <c r="AD1" s="2036"/>
      <c r="AF1" s="1222" t="s">
        <v>1227</v>
      </c>
      <c r="AG1" s="1224"/>
      <c r="AH1" s="1225"/>
      <c r="AI1" s="1225"/>
      <c r="AJ1" s="1225"/>
      <c r="AK1" s="1225"/>
      <c r="AL1" s="1226"/>
      <c r="AM1" s="1226"/>
      <c r="AN1" s="1226"/>
      <c r="AO1" s="1226"/>
      <c r="AP1" s="1226"/>
      <c r="AQ1" s="1225"/>
      <c r="AR1" s="1225"/>
      <c r="AS1" s="1225"/>
      <c r="AT1" s="1227"/>
      <c r="AU1" s="2037" t="s">
        <v>784</v>
      </c>
      <c r="AV1" s="2038"/>
      <c r="AW1" s="2034" t="s">
        <v>56</v>
      </c>
      <c r="AX1" s="2035"/>
      <c r="AY1" s="2035"/>
      <c r="AZ1" s="2035"/>
      <c r="BA1" s="2035"/>
      <c r="BB1" s="2035"/>
      <c r="BC1" s="2035"/>
      <c r="BD1" s="2035"/>
      <c r="BE1" s="2035"/>
      <c r="BF1" s="2035"/>
      <c r="BG1" s="2036"/>
    </row>
    <row r="2" spans="2:59" ht="25.5" thickBot="1">
      <c r="B2" s="1228" t="s">
        <v>1851</v>
      </c>
      <c r="C2" s="1229" t="s">
        <v>1852</v>
      </c>
      <c r="D2" s="1230"/>
      <c r="E2" s="1231"/>
      <c r="F2" s="1231"/>
      <c r="G2" s="1231"/>
      <c r="H2" s="1231"/>
      <c r="I2" s="1232"/>
      <c r="J2" s="1232"/>
      <c r="K2" s="1232"/>
      <c r="L2" s="1232"/>
      <c r="M2" s="1232"/>
      <c r="N2" s="1231"/>
      <c r="O2" s="1231"/>
      <c r="P2" s="1231"/>
      <c r="Q2" s="1233"/>
      <c r="R2" s="2037" t="s">
        <v>1853</v>
      </c>
      <c r="S2" s="2038"/>
      <c r="T2" s="2037" t="s">
        <v>1854</v>
      </c>
      <c r="U2" s="2035"/>
      <c r="V2" s="2035"/>
      <c r="W2" s="2035"/>
      <c r="X2" s="2035"/>
      <c r="Y2" s="2035"/>
      <c r="Z2" s="2035"/>
      <c r="AA2" s="2035"/>
      <c r="AB2" s="2035"/>
      <c r="AC2" s="2035"/>
      <c r="AD2" s="2036"/>
      <c r="AF2" s="1228" t="s">
        <v>1851</v>
      </c>
      <c r="AG2" s="1230"/>
      <c r="AH2" s="1231"/>
      <c r="AI2" s="1231"/>
      <c r="AJ2" s="1231"/>
      <c r="AK2" s="1231"/>
      <c r="AL2" s="1232"/>
      <c r="AM2" s="1232"/>
      <c r="AN2" s="1232"/>
      <c r="AO2" s="1232"/>
      <c r="AP2" s="1232"/>
      <c r="AQ2" s="1231"/>
      <c r="AR2" s="1231"/>
      <c r="AS2" s="1231"/>
      <c r="AT2" s="1233"/>
      <c r="AU2" s="2037" t="s">
        <v>1853</v>
      </c>
      <c r="AV2" s="2038"/>
      <c r="AW2" s="2037" t="s">
        <v>1854</v>
      </c>
      <c r="AX2" s="2035"/>
      <c r="AY2" s="2035"/>
      <c r="AZ2" s="2035"/>
      <c r="BA2" s="2035"/>
      <c r="BB2" s="2035"/>
      <c r="BC2" s="2035"/>
      <c r="BD2" s="2035"/>
      <c r="BE2" s="2035"/>
      <c r="BF2" s="2035"/>
      <c r="BG2" s="2036"/>
    </row>
    <row r="3" spans="2:59" s="1235" customFormat="1" ht="46.5" thickBot="1">
      <c r="B3" s="2047" t="s">
        <v>1855</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1234"/>
      <c r="AF3" s="1234"/>
      <c r="AG3" s="1234"/>
      <c r="AH3" s="1234"/>
      <c r="AI3" s="1234"/>
      <c r="AJ3" s="1234"/>
      <c r="AK3" s="1234"/>
      <c r="AL3" s="1234"/>
      <c r="AM3" s="1234"/>
    </row>
    <row r="4" spans="2:59" s="1238" customFormat="1" ht="28.5" thickBot="1">
      <c r="B4" s="1236"/>
      <c r="C4" s="2048" t="s">
        <v>1856</v>
      </c>
      <c r="D4" s="2048"/>
      <c r="E4" s="2048"/>
      <c r="F4" s="2048"/>
      <c r="G4" s="2048"/>
      <c r="H4" s="2048"/>
      <c r="I4" s="2048"/>
      <c r="J4" s="2048"/>
      <c r="K4" s="2048"/>
      <c r="L4" s="2048"/>
      <c r="M4" s="2048"/>
      <c r="N4" s="2048"/>
      <c r="O4" s="2048"/>
      <c r="P4" s="2048"/>
      <c r="Q4" s="2048"/>
      <c r="R4" s="2048"/>
      <c r="S4" s="2048"/>
      <c r="T4" s="2048"/>
      <c r="U4" s="1237"/>
      <c r="V4" s="1237" t="s">
        <v>1857</v>
      </c>
      <c r="W4" s="1237"/>
      <c r="X4" s="1237"/>
      <c r="Y4" s="1237"/>
      <c r="Z4" s="1237"/>
      <c r="AA4" s="1237"/>
      <c r="AC4" s="2039" t="s">
        <v>1858</v>
      </c>
      <c r="AD4" s="2040"/>
      <c r="AF4" s="2049" t="s">
        <v>1859</v>
      </c>
      <c r="AG4" s="2050"/>
      <c r="AH4" s="2050"/>
      <c r="AI4" s="2050"/>
      <c r="AJ4" s="2045"/>
      <c r="AK4" s="2045"/>
      <c r="AL4" s="2045"/>
      <c r="AM4" s="2045"/>
      <c r="AN4" s="2045"/>
      <c r="AO4" s="1240"/>
      <c r="AP4" s="2039" t="s">
        <v>1860</v>
      </c>
      <c r="AQ4" s="2040"/>
      <c r="AR4" s="125" t="s">
        <v>13</v>
      </c>
    </row>
    <row r="5" spans="2:59" s="1252" customFormat="1" ht="93.75" customHeight="1" thickBot="1">
      <c r="B5" s="1241" t="s">
        <v>1861</v>
      </c>
      <c r="C5" s="1242" t="s">
        <v>1339</v>
      </c>
      <c r="D5" s="1243" t="s">
        <v>1862</v>
      </c>
      <c r="E5" s="1243" t="s">
        <v>1863</v>
      </c>
      <c r="F5" s="1243" t="s">
        <v>1864</v>
      </c>
      <c r="G5" s="1243" t="s">
        <v>1865</v>
      </c>
      <c r="H5" s="1243" t="s">
        <v>1866</v>
      </c>
      <c r="I5" s="1243" t="s">
        <v>1867</v>
      </c>
      <c r="J5" s="1244" t="s">
        <v>1868</v>
      </c>
      <c r="K5" s="1243" t="s">
        <v>1869</v>
      </c>
      <c r="L5" s="1243" t="s">
        <v>1870</v>
      </c>
      <c r="M5" s="1243" t="s">
        <v>1871</v>
      </c>
      <c r="N5" s="1243" t="s">
        <v>1872</v>
      </c>
      <c r="O5" s="1243" t="s">
        <v>1873</v>
      </c>
      <c r="P5" s="1243" t="s">
        <v>1874</v>
      </c>
      <c r="Q5" s="1243" t="s">
        <v>1875</v>
      </c>
      <c r="R5" s="1243" t="s">
        <v>1876</v>
      </c>
      <c r="S5" s="1243" t="s">
        <v>1877</v>
      </c>
      <c r="T5" s="1243" t="s">
        <v>1878</v>
      </c>
      <c r="U5" s="1243" t="s">
        <v>1879</v>
      </c>
      <c r="V5" s="1243" t="s">
        <v>1880</v>
      </c>
      <c r="W5" s="1243" t="s">
        <v>1881</v>
      </c>
      <c r="X5" s="1243" t="s">
        <v>1882</v>
      </c>
      <c r="Y5" s="1243" t="s">
        <v>1883</v>
      </c>
      <c r="Z5" s="1243" t="s">
        <v>1884</v>
      </c>
      <c r="AA5" s="1243" t="s">
        <v>1885</v>
      </c>
      <c r="AB5" s="1243" t="s">
        <v>1886</v>
      </c>
      <c r="AC5" s="1245" t="s">
        <v>1887</v>
      </c>
      <c r="AD5" s="1246" t="s">
        <v>1888</v>
      </c>
      <c r="AE5" s="1247"/>
      <c r="AF5" s="1248" t="s">
        <v>1889</v>
      </c>
      <c r="AG5" s="1249" t="s">
        <v>1890</v>
      </c>
      <c r="AH5" s="1249" t="s">
        <v>1891</v>
      </c>
      <c r="AI5" s="1249" t="s">
        <v>1892</v>
      </c>
      <c r="AJ5" s="1250"/>
      <c r="AK5" s="1251" t="s">
        <v>1893</v>
      </c>
      <c r="AL5" s="1251" t="s">
        <v>1894</v>
      </c>
      <c r="AM5" s="1249" t="s">
        <v>1895</v>
      </c>
      <c r="AN5" s="1249" t="s">
        <v>1896</v>
      </c>
      <c r="AO5" s="1249" t="s">
        <v>1897</v>
      </c>
      <c r="AP5" s="1249" t="s">
        <v>1898</v>
      </c>
      <c r="AQ5" s="1249" t="s">
        <v>1899</v>
      </c>
    </row>
    <row r="6" spans="2:59" s="1252" customFormat="1" ht="35.1" customHeight="1" thickBot="1">
      <c r="B6" s="1253" t="s">
        <v>1715</v>
      </c>
      <c r="C6" s="1254">
        <f t="shared" ref="C6:C24" si="0">SUM(D6:AD6)</f>
        <v>279760</v>
      </c>
      <c r="D6" s="1254">
        <f>D7+D10+D16+D21</f>
        <v>42395</v>
      </c>
      <c r="E6" s="1254">
        <f t="shared" ref="E6:AL6" si="1">E7+E10+E16+E21</f>
        <v>28200</v>
      </c>
      <c r="F6" s="1254">
        <f t="shared" si="1"/>
        <v>15170</v>
      </c>
      <c r="G6" s="1254">
        <f t="shared" si="1"/>
        <v>15555</v>
      </c>
      <c r="H6" s="1254">
        <f t="shared" si="1"/>
        <v>16650</v>
      </c>
      <c r="I6" s="1254">
        <f t="shared" si="1"/>
        <v>25270</v>
      </c>
      <c r="J6" s="1254">
        <f t="shared" si="1"/>
        <v>28455</v>
      </c>
      <c r="K6" s="1254">
        <f t="shared" si="1"/>
        <v>0</v>
      </c>
      <c r="L6" s="1254">
        <f t="shared" si="1"/>
        <v>16070</v>
      </c>
      <c r="M6" s="1254">
        <f t="shared" si="1"/>
        <v>540</v>
      </c>
      <c r="N6" s="1254">
        <f t="shared" si="1"/>
        <v>25540</v>
      </c>
      <c r="O6" s="1254">
        <f t="shared" si="1"/>
        <v>20880</v>
      </c>
      <c r="P6" s="1254">
        <f t="shared" si="1"/>
        <v>18960</v>
      </c>
      <c r="Q6" s="1254">
        <f t="shared" si="1"/>
        <v>0</v>
      </c>
      <c r="R6" s="1254">
        <f t="shared" si="1"/>
        <v>0</v>
      </c>
      <c r="S6" s="1254">
        <f t="shared" si="1"/>
        <v>80</v>
      </c>
      <c r="T6" s="1254">
        <f t="shared" si="1"/>
        <v>390</v>
      </c>
      <c r="U6" s="1254">
        <f t="shared" si="1"/>
        <v>153</v>
      </c>
      <c r="V6" s="1254">
        <f t="shared" si="1"/>
        <v>14480</v>
      </c>
      <c r="W6" s="1254">
        <f t="shared" si="1"/>
        <v>600</v>
      </c>
      <c r="X6" s="1254">
        <f t="shared" si="1"/>
        <v>0</v>
      </c>
      <c r="Y6" s="1254">
        <f t="shared" si="1"/>
        <v>12</v>
      </c>
      <c r="Z6" s="1254">
        <f t="shared" si="1"/>
        <v>10360</v>
      </c>
      <c r="AA6" s="1254">
        <f t="shared" si="1"/>
        <v>0</v>
      </c>
      <c r="AB6" s="1254">
        <f t="shared" si="1"/>
        <v>0</v>
      </c>
      <c r="AC6" s="1254">
        <f t="shared" si="1"/>
        <v>0</v>
      </c>
      <c r="AD6" s="1255">
        <f t="shared" si="1"/>
        <v>0</v>
      </c>
      <c r="AE6" s="1256"/>
      <c r="AF6" s="1257">
        <f>SUM(AF21,AF16,AF10,AF7)</f>
        <v>28455</v>
      </c>
      <c r="AG6" s="1258">
        <f>SUM(AG7,AG10,AG16,AG21)</f>
        <v>28455</v>
      </c>
      <c r="AH6" s="1258">
        <f>AH7+AH10+AH16+AH21</f>
        <v>0</v>
      </c>
      <c r="AI6" s="1258">
        <f>AI7+AI10+AI16+AI21</f>
        <v>0</v>
      </c>
      <c r="AJ6" s="1259"/>
      <c r="AK6" s="1258">
        <f>AK7+AK10+AK16+AK21</f>
        <v>0</v>
      </c>
      <c r="AL6" s="1258">
        <f t="shared" si="1"/>
        <v>29</v>
      </c>
      <c r="AM6" s="1258">
        <f>AM7+AM10+AM16+AM21</f>
        <v>16</v>
      </c>
      <c r="AN6" s="1258">
        <f>AN7+AN10+AN16+AN21</f>
        <v>0</v>
      </c>
      <c r="AO6" s="1258">
        <f>AO7+AO10+AO16+AO21</f>
        <v>31</v>
      </c>
      <c r="AP6" s="1258">
        <f>AP7+AP10+AP16+AP21</f>
        <v>0</v>
      </c>
      <c r="AQ6" s="1258">
        <f>AQ7+AQ10+AQ16+AQ21</f>
        <v>0</v>
      </c>
    </row>
    <row r="7" spans="2:59" s="1252" customFormat="1" ht="35.1" customHeight="1" thickBot="1">
      <c r="B7" s="1260" t="s">
        <v>1900</v>
      </c>
      <c r="C7" s="1261">
        <f t="shared" si="0"/>
        <v>209938</v>
      </c>
      <c r="D7" s="1261">
        <f>SUM(D8:D9)</f>
        <v>32280</v>
      </c>
      <c r="E7" s="1261">
        <f t="shared" ref="E7:AQ7" si="2">SUM(E8:E9)</f>
        <v>22050</v>
      </c>
      <c r="F7" s="1261">
        <f t="shared" si="2"/>
        <v>10550</v>
      </c>
      <c r="G7" s="1261">
        <f t="shared" si="2"/>
        <v>9590</v>
      </c>
      <c r="H7" s="1261">
        <f t="shared" si="2"/>
        <v>9850</v>
      </c>
      <c r="I7" s="1261">
        <f t="shared" si="2"/>
        <v>17970</v>
      </c>
      <c r="J7" s="1261">
        <f t="shared" si="2"/>
        <v>19890</v>
      </c>
      <c r="K7" s="1261">
        <f t="shared" si="2"/>
        <v>0</v>
      </c>
      <c r="L7" s="1261">
        <f t="shared" si="2"/>
        <v>12165</v>
      </c>
      <c r="M7" s="1261">
        <f t="shared" si="2"/>
        <v>540</v>
      </c>
      <c r="N7" s="1261">
        <f t="shared" si="2"/>
        <v>21695</v>
      </c>
      <c r="O7" s="1261">
        <f t="shared" si="2"/>
        <v>17680</v>
      </c>
      <c r="P7" s="1261">
        <f t="shared" si="2"/>
        <v>15860</v>
      </c>
      <c r="Q7" s="1261">
        <f t="shared" si="2"/>
        <v>0</v>
      </c>
      <c r="R7" s="1261">
        <f t="shared" si="2"/>
        <v>0</v>
      </c>
      <c r="S7" s="1261">
        <f t="shared" si="2"/>
        <v>80</v>
      </c>
      <c r="T7" s="1261">
        <f t="shared" si="2"/>
        <v>260</v>
      </c>
      <c r="U7" s="1261">
        <f t="shared" si="2"/>
        <v>51</v>
      </c>
      <c r="V7" s="1261">
        <f t="shared" si="2"/>
        <v>11255</v>
      </c>
      <c r="W7" s="1261">
        <f t="shared" si="2"/>
        <v>600</v>
      </c>
      <c r="X7" s="1261">
        <f t="shared" si="2"/>
        <v>0</v>
      </c>
      <c r="Y7" s="1261">
        <f t="shared" si="2"/>
        <v>12</v>
      </c>
      <c r="Z7" s="1261">
        <f t="shared" si="2"/>
        <v>7560</v>
      </c>
      <c r="AA7" s="1261">
        <f t="shared" si="2"/>
        <v>0</v>
      </c>
      <c r="AB7" s="1261">
        <f>SUM(AB8:AB9)</f>
        <v>0</v>
      </c>
      <c r="AC7" s="1261">
        <f t="shared" si="2"/>
        <v>0</v>
      </c>
      <c r="AD7" s="1262">
        <f t="shared" si="2"/>
        <v>0</v>
      </c>
      <c r="AE7" s="1256"/>
      <c r="AF7" s="1257">
        <f>SUM(AF8:AF9)</f>
        <v>19890</v>
      </c>
      <c r="AG7" s="1258">
        <f>SUM(AG8:AG9)</f>
        <v>19890</v>
      </c>
      <c r="AH7" s="1258">
        <f>SUM(AH8:AH9)</f>
        <v>0</v>
      </c>
      <c r="AI7" s="1258">
        <f>SUM(AI8:AI9)</f>
        <v>0</v>
      </c>
      <c r="AJ7" s="1259"/>
      <c r="AK7" s="1258">
        <f>SUM(AK8:AK9)</f>
        <v>0</v>
      </c>
      <c r="AL7" s="1258">
        <f t="shared" si="2"/>
        <v>21</v>
      </c>
      <c r="AM7" s="1258">
        <f t="shared" si="2"/>
        <v>11</v>
      </c>
      <c r="AN7" s="1258">
        <f t="shared" si="2"/>
        <v>0</v>
      </c>
      <c r="AO7" s="1258">
        <f t="shared" si="2"/>
        <v>23</v>
      </c>
      <c r="AP7" s="1258">
        <f t="shared" si="2"/>
        <v>0</v>
      </c>
      <c r="AQ7" s="1258">
        <f t="shared" si="2"/>
        <v>0</v>
      </c>
    </row>
    <row r="8" spans="2:59" s="1252" customFormat="1" ht="35.1" customHeight="1" thickBot="1">
      <c r="B8" s="1263" t="s">
        <v>1901</v>
      </c>
      <c r="C8" s="1264">
        <f t="shared" si="0"/>
        <v>157533</v>
      </c>
      <c r="D8" s="1265">
        <v>18840</v>
      </c>
      <c r="E8" s="1265">
        <v>16550</v>
      </c>
      <c r="F8" s="1265">
        <v>7115</v>
      </c>
      <c r="G8" s="1265">
        <v>6610</v>
      </c>
      <c r="H8" s="1265">
        <v>6500</v>
      </c>
      <c r="I8" s="1265">
        <v>14150</v>
      </c>
      <c r="J8" s="1266">
        <v>16150</v>
      </c>
      <c r="K8" s="1265"/>
      <c r="L8" s="1265">
        <v>8550</v>
      </c>
      <c r="M8" s="1265">
        <v>540</v>
      </c>
      <c r="N8" s="1265">
        <v>18700</v>
      </c>
      <c r="O8" s="1265">
        <v>15200</v>
      </c>
      <c r="P8" s="1265">
        <v>13100</v>
      </c>
      <c r="Q8" s="1265"/>
      <c r="R8" s="1265"/>
      <c r="S8" s="1265">
        <v>80</v>
      </c>
      <c r="T8" s="1265">
        <v>150</v>
      </c>
      <c r="U8" s="1265">
        <v>51</v>
      </c>
      <c r="V8" s="1265">
        <v>8415</v>
      </c>
      <c r="W8" s="1265">
        <v>600</v>
      </c>
      <c r="X8" s="1265"/>
      <c r="Y8" s="1265">
        <v>12</v>
      </c>
      <c r="Z8" s="1265">
        <v>6220</v>
      </c>
      <c r="AA8" s="1265"/>
      <c r="AB8" s="1265"/>
      <c r="AC8" s="1265"/>
      <c r="AD8" s="1267"/>
      <c r="AE8" s="1256"/>
      <c r="AF8" s="1257">
        <f t="shared" ref="AF8:AF14" si="3">SUM(AG8:AI8)</f>
        <v>16150</v>
      </c>
      <c r="AG8" s="1265">
        <f>SUM(J8)</f>
        <v>16150</v>
      </c>
      <c r="AH8" s="1268"/>
      <c r="AI8" s="1268"/>
      <c r="AJ8" s="1256"/>
      <c r="AK8" s="1269"/>
      <c r="AL8" s="1267">
        <v>15</v>
      </c>
      <c r="AM8" s="1267">
        <v>11</v>
      </c>
      <c r="AN8" s="1267"/>
      <c r="AO8" s="1267">
        <v>10</v>
      </c>
      <c r="AP8" s="1267"/>
      <c r="AQ8" s="1267"/>
    </row>
    <row r="9" spans="2:59" s="1252" customFormat="1" ht="35.1" customHeight="1" thickBot="1">
      <c r="B9" s="1270" t="s">
        <v>1902</v>
      </c>
      <c r="C9" s="1271">
        <f>SUM(D9:AD9)</f>
        <v>52405</v>
      </c>
      <c r="D9" s="1272">
        <v>13440</v>
      </c>
      <c r="E9" s="1272">
        <v>5500</v>
      </c>
      <c r="F9" s="1272">
        <v>3435</v>
      </c>
      <c r="G9" s="1272">
        <v>2980</v>
      </c>
      <c r="H9" s="1272">
        <v>3350</v>
      </c>
      <c r="I9" s="1272">
        <v>3820</v>
      </c>
      <c r="J9" s="1266">
        <v>3740</v>
      </c>
      <c r="K9" s="1272"/>
      <c r="L9" s="1272">
        <v>3615</v>
      </c>
      <c r="M9" s="1272"/>
      <c r="N9" s="1272">
        <v>2995</v>
      </c>
      <c r="O9" s="1272">
        <v>2480</v>
      </c>
      <c r="P9" s="1272">
        <v>2760</v>
      </c>
      <c r="Q9" s="1272"/>
      <c r="R9" s="1272"/>
      <c r="S9" s="1272"/>
      <c r="T9" s="1272">
        <v>110</v>
      </c>
      <c r="U9" s="1272"/>
      <c r="V9" s="1272">
        <v>2840</v>
      </c>
      <c r="W9" s="1272"/>
      <c r="X9" s="1272"/>
      <c r="Y9" s="1272"/>
      <c r="Z9" s="1272">
        <v>1340</v>
      </c>
      <c r="AA9" s="1272"/>
      <c r="AB9" s="1272"/>
      <c r="AC9" s="1273"/>
      <c r="AD9" s="1274"/>
      <c r="AE9" s="1256"/>
      <c r="AF9" s="1257">
        <f t="shared" si="3"/>
        <v>3740</v>
      </c>
      <c r="AG9" s="1275">
        <f>SUM(J9)</f>
        <v>3740</v>
      </c>
      <c r="AH9" s="1268"/>
      <c r="AI9" s="1268"/>
      <c r="AJ9" s="1256"/>
      <c r="AK9" s="1276"/>
      <c r="AL9" s="1274">
        <v>6</v>
      </c>
      <c r="AM9" s="1274"/>
      <c r="AN9" s="1274"/>
      <c r="AO9" s="1274">
        <v>13</v>
      </c>
      <c r="AP9" s="1274"/>
      <c r="AQ9" s="1274"/>
    </row>
    <row r="10" spans="2:59" s="1252" customFormat="1" ht="35.1" customHeight="1" thickBot="1">
      <c r="B10" s="1260" t="s">
        <v>1903</v>
      </c>
      <c r="C10" s="1261">
        <f t="shared" si="0"/>
        <v>65282</v>
      </c>
      <c r="D10" s="1261">
        <f t="shared" ref="D10:Z10" si="4">SUM(D11:D15)</f>
        <v>6815</v>
      </c>
      <c r="E10" s="1261">
        <f t="shared" si="4"/>
        <v>5750</v>
      </c>
      <c r="F10" s="1261">
        <f t="shared" si="4"/>
        <v>4620</v>
      </c>
      <c r="G10" s="1261">
        <f t="shared" si="4"/>
        <v>5885</v>
      </c>
      <c r="H10" s="1261">
        <f t="shared" si="4"/>
        <v>6710</v>
      </c>
      <c r="I10" s="1261">
        <f t="shared" si="4"/>
        <v>7125</v>
      </c>
      <c r="J10" s="1261">
        <f t="shared" si="4"/>
        <v>8330</v>
      </c>
      <c r="K10" s="1261">
        <f t="shared" si="4"/>
        <v>0</v>
      </c>
      <c r="L10" s="1261">
        <f t="shared" si="4"/>
        <v>3645</v>
      </c>
      <c r="M10" s="1261">
        <f t="shared" si="4"/>
        <v>0</v>
      </c>
      <c r="N10" s="1261">
        <f t="shared" si="4"/>
        <v>3845</v>
      </c>
      <c r="O10" s="1261">
        <f t="shared" si="4"/>
        <v>3200</v>
      </c>
      <c r="P10" s="1261">
        <f t="shared" si="4"/>
        <v>3100</v>
      </c>
      <c r="Q10" s="1261">
        <f t="shared" si="4"/>
        <v>0</v>
      </c>
      <c r="R10" s="1261">
        <f t="shared" si="4"/>
        <v>0</v>
      </c>
      <c r="S10" s="1261">
        <f t="shared" si="4"/>
        <v>0</v>
      </c>
      <c r="T10" s="1261">
        <f t="shared" si="4"/>
        <v>130</v>
      </c>
      <c r="U10" s="1261">
        <f t="shared" si="4"/>
        <v>102</v>
      </c>
      <c r="V10" s="1261">
        <f t="shared" si="4"/>
        <v>3225</v>
      </c>
      <c r="W10" s="1261">
        <f t="shared" si="4"/>
        <v>0</v>
      </c>
      <c r="X10" s="1261">
        <f t="shared" si="4"/>
        <v>0</v>
      </c>
      <c r="Y10" s="1261">
        <f t="shared" si="4"/>
        <v>0</v>
      </c>
      <c r="Z10" s="1261">
        <f t="shared" si="4"/>
        <v>2800</v>
      </c>
      <c r="AA10" s="1261">
        <f>SUM(AA11:AA15)</f>
        <v>0</v>
      </c>
      <c r="AB10" s="1261">
        <f>SUM(AB11:AB15)</f>
        <v>0</v>
      </c>
      <c r="AC10" s="1261">
        <f>SUM(AC11:AC15)</f>
        <v>0</v>
      </c>
      <c r="AD10" s="1262">
        <f>SUM(AD11:AD15)</f>
        <v>0</v>
      </c>
      <c r="AE10" s="1256"/>
      <c r="AF10" s="1257">
        <f t="shared" si="3"/>
        <v>8330</v>
      </c>
      <c r="AG10" s="1258">
        <f>SUM(J10)</f>
        <v>8330</v>
      </c>
      <c r="AH10" s="1258">
        <f>SUM(AH11:AH15)</f>
        <v>0</v>
      </c>
      <c r="AI10" s="1258">
        <f>SUM(AI11:AI15)</f>
        <v>0</v>
      </c>
      <c r="AJ10" s="1259"/>
      <c r="AK10" s="1258">
        <f t="shared" ref="AK10:AQ10" si="5">SUM(AK11:AK15)</f>
        <v>0</v>
      </c>
      <c r="AL10" s="1258">
        <f t="shared" si="5"/>
        <v>8</v>
      </c>
      <c r="AM10" s="1258">
        <f t="shared" si="5"/>
        <v>5</v>
      </c>
      <c r="AN10" s="1258">
        <f t="shared" si="5"/>
        <v>0</v>
      </c>
      <c r="AO10" s="1258">
        <f t="shared" si="5"/>
        <v>8</v>
      </c>
      <c r="AP10" s="1258">
        <f t="shared" si="5"/>
        <v>0</v>
      </c>
      <c r="AQ10" s="1258">
        <f t="shared" si="5"/>
        <v>0</v>
      </c>
    </row>
    <row r="11" spans="2:59" s="1252" customFormat="1" ht="35.1" customHeight="1" thickBot="1">
      <c r="B11" s="1277" t="s">
        <v>1904</v>
      </c>
      <c r="C11" s="1264">
        <f t="shared" si="0"/>
        <v>65282</v>
      </c>
      <c r="D11" s="1278">
        <v>6815</v>
      </c>
      <c r="E11" s="1278">
        <v>5750</v>
      </c>
      <c r="F11" s="1278">
        <v>4620</v>
      </c>
      <c r="G11" s="1278">
        <v>5885</v>
      </c>
      <c r="H11" s="1278">
        <v>6710</v>
      </c>
      <c r="I11" s="1278">
        <v>7125</v>
      </c>
      <c r="J11" s="1266">
        <v>8330</v>
      </c>
      <c r="K11" s="1278"/>
      <c r="L11" s="1278">
        <v>3645</v>
      </c>
      <c r="M11" s="1278"/>
      <c r="N11" s="1278">
        <v>3845</v>
      </c>
      <c r="O11" s="1278">
        <v>3200</v>
      </c>
      <c r="P11" s="1278">
        <v>3100</v>
      </c>
      <c r="Q11" s="1278"/>
      <c r="R11" s="1278"/>
      <c r="S11" s="1278"/>
      <c r="T11" s="1278">
        <v>130</v>
      </c>
      <c r="U11" s="1278">
        <v>102</v>
      </c>
      <c r="V11" s="1278">
        <v>3225</v>
      </c>
      <c r="W11" s="1278"/>
      <c r="X11" s="1278"/>
      <c r="Y11" s="1278"/>
      <c r="Z11" s="1278">
        <v>2800</v>
      </c>
      <c r="AA11" s="1278"/>
      <c r="AB11" s="1278"/>
      <c r="AC11" s="1279"/>
      <c r="AD11" s="1280"/>
      <c r="AE11" s="1256"/>
      <c r="AF11" s="1281">
        <f t="shared" si="3"/>
        <v>8330</v>
      </c>
      <c r="AG11" s="1278">
        <f>SUM(J11)</f>
        <v>8330</v>
      </c>
      <c r="AH11" s="1268"/>
      <c r="AI11" s="1268"/>
      <c r="AJ11" s="1256"/>
      <c r="AK11" s="1282"/>
      <c r="AL11" s="1280">
        <v>8</v>
      </c>
      <c r="AM11" s="1280">
        <v>5</v>
      </c>
      <c r="AN11" s="1280"/>
      <c r="AO11" s="1280">
        <v>8</v>
      </c>
      <c r="AP11" s="1280"/>
      <c r="AQ11" s="1283"/>
    </row>
    <row r="12" spans="2:59" s="1252" customFormat="1" ht="35.1" customHeight="1" thickBot="1">
      <c r="B12" s="1277"/>
      <c r="C12" s="1264">
        <f t="shared" si="0"/>
        <v>0</v>
      </c>
      <c r="D12" s="1278"/>
      <c r="E12" s="1278"/>
      <c r="F12" s="1278"/>
      <c r="G12" s="1278"/>
      <c r="H12" s="1278"/>
      <c r="I12" s="1278"/>
      <c r="J12" s="1266"/>
      <c r="K12" s="1278"/>
      <c r="L12" s="1278"/>
      <c r="M12" s="1278"/>
      <c r="N12" s="1278"/>
      <c r="O12" s="1278"/>
      <c r="P12" s="1278"/>
      <c r="Q12" s="1278"/>
      <c r="R12" s="1278"/>
      <c r="S12" s="1278"/>
      <c r="T12" s="1278"/>
      <c r="U12" s="1278"/>
      <c r="V12" s="1278"/>
      <c r="W12" s="1278"/>
      <c r="X12" s="1278"/>
      <c r="Y12" s="1278"/>
      <c r="Z12" s="1278"/>
      <c r="AA12" s="1278"/>
      <c r="AB12" s="1278"/>
      <c r="AC12" s="1279"/>
      <c r="AD12" s="1280"/>
      <c r="AE12" s="1256"/>
      <c r="AF12" s="1257">
        <f t="shared" si="3"/>
        <v>0</v>
      </c>
      <c r="AG12" s="1268"/>
      <c r="AH12" s="1268"/>
      <c r="AI12" s="1268"/>
      <c r="AJ12" s="1256"/>
      <c r="AK12" s="1283"/>
      <c r="AL12" s="1283"/>
      <c r="AM12" s="1283"/>
      <c r="AN12" s="1283"/>
      <c r="AO12" s="1283"/>
      <c r="AP12" s="1283"/>
      <c r="AQ12" s="1283"/>
    </row>
    <row r="13" spans="2:59" s="1252" customFormat="1" ht="35.1" customHeight="1" thickBot="1">
      <c r="B13" s="1277"/>
      <c r="C13" s="1264">
        <f t="shared" si="0"/>
        <v>0</v>
      </c>
      <c r="D13" s="1278"/>
      <c r="E13" s="1278"/>
      <c r="F13" s="1278"/>
      <c r="G13" s="1278"/>
      <c r="H13" s="1278"/>
      <c r="I13" s="1278"/>
      <c r="J13" s="1266"/>
      <c r="K13" s="1278"/>
      <c r="L13" s="1278"/>
      <c r="M13" s="1278"/>
      <c r="N13" s="1278"/>
      <c r="O13" s="1278"/>
      <c r="P13" s="1278"/>
      <c r="Q13" s="1278"/>
      <c r="R13" s="1278"/>
      <c r="S13" s="1278"/>
      <c r="T13" s="1278"/>
      <c r="U13" s="1278"/>
      <c r="V13" s="1278"/>
      <c r="W13" s="1278"/>
      <c r="X13" s="1278"/>
      <c r="Y13" s="1278"/>
      <c r="Z13" s="1278"/>
      <c r="AA13" s="1278"/>
      <c r="AB13" s="1278"/>
      <c r="AC13" s="1279"/>
      <c r="AD13" s="1280"/>
      <c r="AE13" s="1256"/>
      <c r="AF13" s="1257">
        <f t="shared" si="3"/>
        <v>0</v>
      </c>
      <c r="AG13" s="1268"/>
      <c r="AH13" s="1268"/>
      <c r="AI13" s="1268"/>
      <c r="AJ13" s="1256"/>
      <c r="AK13" s="1283"/>
      <c r="AL13" s="1283"/>
      <c r="AM13" s="1283"/>
      <c r="AN13" s="1283"/>
      <c r="AO13" s="1283"/>
      <c r="AP13" s="1283"/>
      <c r="AQ13" s="1283"/>
    </row>
    <row r="14" spans="2:59" s="1252" customFormat="1" ht="35.1" customHeight="1" thickBot="1">
      <c r="B14" s="1277"/>
      <c r="C14" s="1264">
        <f t="shared" si="0"/>
        <v>0</v>
      </c>
      <c r="D14" s="1278"/>
      <c r="E14" s="1278"/>
      <c r="F14" s="1278"/>
      <c r="G14" s="1278"/>
      <c r="H14" s="1278"/>
      <c r="I14" s="1278"/>
      <c r="J14" s="1266"/>
      <c r="K14" s="1278"/>
      <c r="L14" s="1278"/>
      <c r="M14" s="1278"/>
      <c r="N14" s="1278"/>
      <c r="O14" s="1278"/>
      <c r="P14" s="1278"/>
      <c r="Q14" s="1278"/>
      <c r="R14" s="1278"/>
      <c r="S14" s="1278"/>
      <c r="T14" s="1278"/>
      <c r="U14" s="1278"/>
      <c r="V14" s="1278"/>
      <c r="W14" s="1278"/>
      <c r="X14" s="1278"/>
      <c r="Y14" s="1278"/>
      <c r="Z14" s="1278"/>
      <c r="AA14" s="1278"/>
      <c r="AB14" s="1278"/>
      <c r="AC14" s="1279"/>
      <c r="AD14" s="1280"/>
      <c r="AE14" s="1256"/>
      <c r="AF14" s="1257">
        <f t="shared" si="3"/>
        <v>0</v>
      </c>
      <c r="AG14" s="1268"/>
      <c r="AH14" s="1268"/>
      <c r="AI14" s="1268"/>
      <c r="AJ14" s="1256"/>
      <c r="AK14" s="1283"/>
      <c r="AL14" s="1283"/>
      <c r="AM14" s="1283"/>
      <c r="AN14" s="1283"/>
      <c r="AO14" s="1283"/>
      <c r="AP14" s="1283"/>
      <c r="AQ14" s="1283"/>
    </row>
    <row r="15" spans="2:59" s="1252" customFormat="1" ht="35.1" customHeight="1" thickBot="1">
      <c r="B15" s="1284"/>
      <c r="C15" s="1285">
        <f t="shared" si="0"/>
        <v>0</v>
      </c>
      <c r="D15" s="1286"/>
      <c r="E15" s="1286"/>
      <c r="F15" s="1286"/>
      <c r="G15" s="1286"/>
      <c r="H15" s="1286"/>
      <c r="I15" s="1286"/>
      <c r="J15" s="1266"/>
      <c r="K15" s="1286"/>
      <c r="L15" s="1286"/>
      <c r="M15" s="1286"/>
      <c r="N15" s="1286"/>
      <c r="O15" s="1286"/>
      <c r="P15" s="1286"/>
      <c r="Q15" s="1286"/>
      <c r="R15" s="1286"/>
      <c r="S15" s="1286"/>
      <c r="T15" s="1286"/>
      <c r="U15" s="1286"/>
      <c r="V15" s="1286"/>
      <c r="W15" s="1286"/>
      <c r="X15" s="1286"/>
      <c r="Y15" s="1286"/>
      <c r="Z15" s="1286"/>
      <c r="AA15" s="1286"/>
      <c r="AB15" s="1286"/>
      <c r="AC15" s="1287"/>
      <c r="AD15" s="1288"/>
      <c r="AE15" s="1256"/>
      <c r="AF15" s="1257"/>
      <c r="AG15" s="1268"/>
      <c r="AH15" s="1268"/>
      <c r="AI15" s="1268"/>
      <c r="AJ15" s="1256"/>
      <c r="AK15" s="1268"/>
      <c r="AL15" s="1268"/>
      <c r="AM15" s="1268"/>
      <c r="AN15" s="1268"/>
      <c r="AO15" s="1268"/>
      <c r="AP15" s="1268"/>
      <c r="AQ15" s="1268"/>
    </row>
    <row r="16" spans="2:59" s="1252" customFormat="1" ht="35.1" customHeight="1" thickBot="1">
      <c r="B16" s="1260" t="s">
        <v>1905</v>
      </c>
      <c r="C16" s="1261">
        <f t="shared" si="0"/>
        <v>2560</v>
      </c>
      <c r="D16" s="1261">
        <f>SUM(D17:D19)</f>
        <v>1985</v>
      </c>
      <c r="E16" s="1261">
        <f t="shared" ref="E16:AQ16" si="6">SUM(E17:E19)</f>
        <v>280</v>
      </c>
      <c r="F16" s="1261">
        <f t="shared" si="6"/>
        <v>0</v>
      </c>
      <c r="G16" s="1261">
        <f t="shared" si="6"/>
        <v>0</v>
      </c>
      <c r="H16" s="1261">
        <f t="shared" si="6"/>
        <v>0</v>
      </c>
      <c r="I16" s="1261">
        <f t="shared" si="6"/>
        <v>60</v>
      </c>
      <c r="J16" s="1261">
        <f t="shared" si="6"/>
        <v>110</v>
      </c>
      <c r="K16" s="1261">
        <f t="shared" si="6"/>
        <v>0</v>
      </c>
      <c r="L16" s="1261">
        <f t="shared" si="6"/>
        <v>125</v>
      </c>
      <c r="M16" s="1261">
        <f t="shared" si="6"/>
        <v>0</v>
      </c>
      <c r="N16" s="1261">
        <f t="shared" si="6"/>
        <v>0</v>
      </c>
      <c r="O16" s="1261">
        <f t="shared" si="6"/>
        <v>0</v>
      </c>
      <c r="P16" s="1261">
        <f t="shared" si="6"/>
        <v>0</v>
      </c>
      <c r="Q16" s="1261">
        <f t="shared" si="6"/>
        <v>0</v>
      </c>
      <c r="R16" s="1261">
        <f t="shared" si="6"/>
        <v>0</v>
      </c>
      <c r="S16" s="1261">
        <f t="shared" si="6"/>
        <v>0</v>
      </c>
      <c r="T16" s="1261">
        <f t="shared" si="6"/>
        <v>0</v>
      </c>
      <c r="U16" s="1261">
        <f t="shared" si="6"/>
        <v>0</v>
      </c>
      <c r="V16" s="1261">
        <f t="shared" si="6"/>
        <v>0</v>
      </c>
      <c r="W16" s="1261">
        <f t="shared" si="6"/>
        <v>0</v>
      </c>
      <c r="X16" s="1261">
        <f t="shared" si="6"/>
        <v>0</v>
      </c>
      <c r="Y16" s="1261">
        <f t="shared" si="6"/>
        <v>0</v>
      </c>
      <c r="Z16" s="1261">
        <f t="shared" si="6"/>
        <v>0</v>
      </c>
      <c r="AA16" s="1261">
        <f t="shared" si="6"/>
        <v>0</v>
      </c>
      <c r="AB16" s="1261">
        <f t="shared" si="6"/>
        <v>0</v>
      </c>
      <c r="AC16" s="1261">
        <f t="shared" si="6"/>
        <v>0</v>
      </c>
      <c r="AD16" s="1262">
        <f t="shared" si="6"/>
        <v>0</v>
      </c>
      <c r="AE16" s="1256"/>
      <c r="AF16" s="1257">
        <f>SUM(AG16:AI16)</f>
        <v>110</v>
      </c>
      <c r="AG16" s="1258">
        <f>SUM(AG17:AG20)</f>
        <v>110</v>
      </c>
      <c r="AH16" s="1258">
        <f>SUM(AH17:AH19)</f>
        <v>0</v>
      </c>
      <c r="AI16" s="1258">
        <f>SUM(AI17:AI19)</f>
        <v>0</v>
      </c>
      <c r="AJ16" s="1259"/>
      <c r="AK16" s="1258">
        <f t="shared" si="6"/>
        <v>0</v>
      </c>
      <c r="AL16" s="1258">
        <f t="shared" si="6"/>
        <v>0</v>
      </c>
      <c r="AM16" s="1258">
        <f t="shared" si="6"/>
        <v>0</v>
      </c>
      <c r="AN16" s="1258">
        <f t="shared" si="6"/>
        <v>0</v>
      </c>
      <c r="AO16" s="1258">
        <f t="shared" si="6"/>
        <v>0</v>
      </c>
      <c r="AP16" s="1258">
        <f t="shared" si="6"/>
        <v>0</v>
      </c>
      <c r="AQ16" s="1258">
        <f t="shared" si="6"/>
        <v>0</v>
      </c>
    </row>
    <row r="17" spans="2:47" s="1252" customFormat="1" ht="35.1" customHeight="1" thickBot="1">
      <c r="B17" s="1289" t="s">
        <v>1906</v>
      </c>
      <c r="C17" s="1264">
        <f t="shared" si="0"/>
        <v>2560</v>
      </c>
      <c r="D17" s="1290">
        <v>1985</v>
      </c>
      <c r="E17" s="1290">
        <v>280</v>
      </c>
      <c r="F17" s="1290"/>
      <c r="G17" s="1290"/>
      <c r="H17" s="1290"/>
      <c r="I17" s="1290">
        <v>60</v>
      </c>
      <c r="J17" s="1266">
        <v>110</v>
      </c>
      <c r="K17" s="1290"/>
      <c r="L17" s="1290">
        <v>125</v>
      </c>
      <c r="M17" s="1290"/>
      <c r="N17" s="1290"/>
      <c r="O17" s="1290"/>
      <c r="P17" s="1290"/>
      <c r="Q17" s="1290"/>
      <c r="R17" s="1290"/>
      <c r="S17" s="1290"/>
      <c r="T17" s="1290"/>
      <c r="U17" s="1290"/>
      <c r="V17" s="1290"/>
      <c r="W17" s="1290"/>
      <c r="X17" s="1290"/>
      <c r="Y17" s="1290"/>
      <c r="Z17" s="1290"/>
      <c r="AA17" s="1290"/>
      <c r="AB17" s="1290"/>
      <c r="AC17" s="1291"/>
      <c r="AD17" s="1292"/>
      <c r="AE17" s="1293"/>
      <c r="AF17" s="1294">
        <f>SUM(AG17:AI17)</f>
        <v>110</v>
      </c>
      <c r="AG17" s="1295">
        <f>SUM(J17)</f>
        <v>110</v>
      </c>
      <c r="AH17" s="1296"/>
      <c r="AI17" s="1296"/>
      <c r="AJ17" s="1293"/>
      <c r="AK17" s="1297"/>
      <c r="AL17" s="1297"/>
      <c r="AM17" s="1297"/>
      <c r="AN17" s="1297"/>
      <c r="AO17" s="1297"/>
      <c r="AP17" s="1297"/>
      <c r="AQ17" s="1297"/>
    </row>
    <row r="18" spans="2:47" s="1252" customFormat="1" ht="35.1" customHeight="1" thickBot="1">
      <c r="B18" s="1289"/>
      <c r="C18" s="1264">
        <f t="shared" si="0"/>
        <v>0</v>
      </c>
      <c r="D18" s="1290"/>
      <c r="E18" s="1290"/>
      <c r="F18" s="1290"/>
      <c r="G18" s="1290"/>
      <c r="H18" s="1290"/>
      <c r="I18" s="1290"/>
      <c r="J18" s="1266"/>
      <c r="K18" s="1290"/>
      <c r="L18" s="1290"/>
      <c r="M18" s="1290"/>
      <c r="N18" s="1290"/>
      <c r="O18" s="1290"/>
      <c r="P18" s="1290"/>
      <c r="Q18" s="1290"/>
      <c r="R18" s="1290"/>
      <c r="S18" s="1290"/>
      <c r="T18" s="1290"/>
      <c r="U18" s="1290"/>
      <c r="V18" s="1290"/>
      <c r="W18" s="1290"/>
      <c r="X18" s="1290"/>
      <c r="Y18" s="1290"/>
      <c r="Z18" s="1290"/>
      <c r="AA18" s="1290"/>
      <c r="AB18" s="1290"/>
      <c r="AC18" s="1291"/>
      <c r="AD18" s="1292"/>
      <c r="AE18" s="1293"/>
      <c r="AF18" s="1294">
        <f>SUM(AG18:AI18)</f>
        <v>0</v>
      </c>
      <c r="AG18" s="1296"/>
      <c r="AH18" s="1296"/>
      <c r="AI18" s="1296"/>
      <c r="AJ18" s="1293"/>
      <c r="AK18" s="1297"/>
      <c r="AL18" s="1297"/>
      <c r="AM18" s="1297"/>
      <c r="AN18" s="1297"/>
      <c r="AO18" s="1297"/>
      <c r="AP18" s="1297"/>
      <c r="AQ18" s="1297"/>
    </row>
    <row r="19" spans="2:47" s="1252" customFormat="1" ht="35.1" customHeight="1" thickBot="1">
      <c r="B19" s="1289"/>
      <c r="C19" s="1264">
        <f t="shared" si="0"/>
        <v>0</v>
      </c>
      <c r="D19" s="1290"/>
      <c r="E19" s="1290"/>
      <c r="F19" s="1290"/>
      <c r="G19" s="1290"/>
      <c r="H19" s="1290"/>
      <c r="I19" s="1290"/>
      <c r="J19" s="1266"/>
      <c r="K19" s="1290"/>
      <c r="L19" s="1290"/>
      <c r="M19" s="1290"/>
      <c r="N19" s="1290"/>
      <c r="O19" s="1290"/>
      <c r="P19" s="1290"/>
      <c r="Q19" s="1290"/>
      <c r="R19" s="1290"/>
      <c r="S19" s="1290"/>
      <c r="T19" s="1290"/>
      <c r="U19" s="1290"/>
      <c r="V19" s="1290"/>
      <c r="W19" s="1290"/>
      <c r="X19" s="1290"/>
      <c r="Y19" s="1290"/>
      <c r="Z19" s="1290"/>
      <c r="AA19" s="1290"/>
      <c r="AB19" s="1290"/>
      <c r="AC19" s="1291"/>
      <c r="AD19" s="1292"/>
      <c r="AE19" s="1256"/>
      <c r="AF19" s="1257">
        <f>SUM(AG19:AI19)</f>
        <v>0</v>
      </c>
      <c r="AG19" s="1268"/>
      <c r="AH19" s="1268"/>
      <c r="AI19" s="1268"/>
      <c r="AJ19" s="1256"/>
      <c r="AK19" s="1297"/>
      <c r="AL19" s="1297"/>
      <c r="AM19" s="1297"/>
      <c r="AN19" s="1297"/>
      <c r="AO19" s="1297"/>
      <c r="AP19" s="1297"/>
      <c r="AQ19" s="1297"/>
    </row>
    <row r="20" spans="2:47" s="1252" customFormat="1" ht="35.1" customHeight="1" thickBot="1">
      <c r="B20" s="1298"/>
      <c r="C20" s="1285">
        <f t="shared" si="0"/>
        <v>0</v>
      </c>
      <c r="D20" s="1299"/>
      <c r="E20" s="1299"/>
      <c r="F20" s="1299"/>
      <c r="G20" s="1299"/>
      <c r="H20" s="1299"/>
      <c r="I20" s="1299"/>
      <c r="J20" s="1266"/>
      <c r="K20" s="1299"/>
      <c r="L20" s="1299"/>
      <c r="M20" s="1299"/>
      <c r="N20" s="1299"/>
      <c r="O20" s="1299"/>
      <c r="P20" s="1299"/>
      <c r="Q20" s="1299"/>
      <c r="R20" s="1299"/>
      <c r="S20" s="1299"/>
      <c r="T20" s="1299"/>
      <c r="U20" s="1299"/>
      <c r="V20" s="1299"/>
      <c r="W20" s="1299"/>
      <c r="X20" s="1299"/>
      <c r="Y20" s="1299"/>
      <c r="Z20" s="1299"/>
      <c r="AA20" s="1299"/>
      <c r="AB20" s="1299"/>
      <c r="AC20" s="1300"/>
      <c r="AD20" s="1301"/>
      <c r="AE20" s="1256"/>
      <c r="AF20" s="1257">
        <f>SUM(AG20:AI20)</f>
        <v>0</v>
      </c>
      <c r="AG20" s="1268"/>
      <c r="AH20" s="1268"/>
      <c r="AI20" s="1268"/>
      <c r="AJ20" s="1256"/>
      <c r="AK20" s="1297"/>
      <c r="AL20" s="1297"/>
      <c r="AM20" s="1297"/>
      <c r="AN20" s="1297"/>
      <c r="AO20" s="1297"/>
      <c r="AP20" s="1297"/>
      <c r="AQ20" s="1297"/>
    </row>
    <row r="21" spans="2:47" s="1252" customFormat="1" ht="35.1" customHeight="1" thickBot="1">
      <c r="B21" s="1302" t="s">
        <v>1907</v>
      </c>
      <c r="C21" s="1303">
        <f t="shared" si="0"/>
        <v>1980</v>
      </c>
      <c r="D21" s="1303">
        <f t="shared" ref="D21:AD21" si="7">SUM(D22:D24)</f>
        <v>1315</v>
      </c>
      <c r="E21" s="1303">
        <f t="shared" si="7"/>
        <v>120</v>
      </c>
      <c r="F21" s="1303">
        <f t="shared" si="7"/>
        <v>0</v>
      </c>
      <c r="G21" s="1303">
        <f t="shared" si="7"/>
        <v>80</v>
      </c>
      <c r="H21" s="1303">
        <f t="shared" si="7"/>
        <v>90</v>
      </c>
      <c r="I21" s="1303">
        <f t="shared" si="7"/>
        <v>115</v>
      </c>
      <c r="J21" s="1303">
        <f t="shared" si="7"/>
        <v>125</v>
      </c>
      <c r="K21" s="1303">
        <f t="shared" si="7"/>
        <v>0</v>
      </c>
      <c r="L21" s="1303">
        <f t="shared" si="7"/>
        <v>135</v>
      </c>
      <c r="M21" s="1303">
        <f t="shared" si="7"/>
        <v>0</v>
      </c>
      <c r="N21" s="1303">
        <f t="shared" si="7"/>
        <v>0</v>
      </c>
      <c r="O21" s="1303">
        <f t="shared" si="7"/>
        <v>0</v>
      </c>
      <c r="P21" s="1303">
        <f t="shared" si="7"/>
        <v>0</v>
      </c>
      <c r="Q21" s="1303">
        <f t="shared" si="7"/>
        <v>0</v>
      </c>
      <c r="R21" s="1303">
        <f t="shared" si="7"/>
        <v>0</v>
      </c>
      <c r="S21" s="1303">
        <f t="shared" si="7"/>
        <v>0</v>
      </c>
      <c r="T21" s="1303">
        <f t="shared" si="7"/>
        <v>0</v>
      </c>
      <c r="U21" s="1303">
        <f t="shared" si="7"/>
        <v>0</v>
      </c>
      <c r="V21" s="1303">
        <f t="shared" si="7"/>
        <v>0</v>
      </c>
      <c r="W21" s="1303">
        <f t="shared" si="7"/>
        <v>0</v>
      </c>
      <c r="X21" s="1303">
        <f t="shared" si="7"/>
        <v>0</v>
      </c>
      <c r="Y21" s="1303">
        <f t="shared" si="7"/>
        <v>0</v>
      </c>
      <c r="Z21" s="1303">
        <f t="shared" si="7"/>
        <v>0</v>
      </c>
      <c r="AA21" s="1303">
        <f t="shared" si="7"/>
        <v>0</v>
      </c>
      <c r="AB21" s="1303">
        <f t="shared" si="7"/>
        <v>0</v>
      </c>
      <c r="AC21" s="1303">
        <f t="shared" si="7"/>
        <v>0</v>
      </c>
      <c r="AD21" s="1304">
        <f t="shared" si="7"/>
        <v>0</v>
      </c>
      <c r="AE21" s="1256"/>
      <c r="AF21" s="1257">
        <f>SUM(J21)</f>
        <v>125</v>
      </c>
      <c r="AG21" s="1258">
        <f>SUM(J21)</f>
        <v>125</v>
      </c>
      <c r="AH21" s="1258">
        <f>SUM(AH22:AH24)</f>
        <v>0</v>
      </c>
      <c r="AI21" s="1258">
        <f t="shared" ref="AI21:AQ21" si="8">SUM(AI22:AI24)</f>
        <v>0</v>
      </c>
      <c r="AJ21" s="1259"/>
      <c r="AK21" s="1258">
        <f t="shared" si="8"/>
        <v>0</v>
      </c>
      <c r="AL21" s="1258">
        <f t="shared" si="8"/>
        <v>0</v>
      </c>
      <c r="AM21" s="1258">
        <f t="shared" si="8"/>
        <v>0</v>
      </c>
      <c r="AN21" s="1258">
        <f t="shared" si="8"/>
        <v>0</v>
      </c>
      <c r="AO21" s="1258">
        <f t="shared" si="8"/>
        <v>0</v>
      </c>
      <c r="AP21" s="1258">
        <f t="shared" si="8"/>
        <v>0</v>
      </c>
      <c r="AQ21" s="1258">
        <f t="shared" si="8"/>
        <v>0</v>
      </c>
    </row>
    <row r="22" spans="2:47" s="1252" customFormat="1" ht="35.1" customHeight="1" thickBot="1">
      <c r="B22" s="1277" t="s">
        <v>874</v>
      </c>
      <c r="C22" s="1264">
        <f t="shared" si="0"/>
        <v>1980</v>
      </c>
      <c r="D22" s="1290">
        <v>1315</v>
      </c>
      <c r="E22" s="1290">
        <v>120</v>
      </c>
      <c r="F22" s="1290"/>
      <c r="G22" s="1290">
        <v>80</v>
      </c>
      <c r="H22" s="1290">
        <v>90</v>
      </c>
      <c r="I22" s="1290">
        <v>115</v>
      </c>
      <c r="J22" s="1266">
        <v>125</v>
      </c>
      <c r="K22" s="1290"/>
      <c r="L22" s="1290">
        <v>135</v>
      </c>
      <c r="M22" s="1290"/>
      <c r="N22" s="1290"/>
      <c r="O22" s="1290"/>
      <c r="P22" s="1290"/>
      <c r="Q22" s="1290"/>
      <c r="R22" s="1290"/>
      <c r="S22" s="1290"/>
      <c r="T22" s="1290"/>
      <c r="U22" s="1290"/>
      <c r="V22" s="1290"/>
      <c r="W22" s="1290"/>
      <c r="X22" s="1305"/>
      <c r="Y22" s="1290"/>
      <c r="Z22" s="1290"/>
      <c r="AA22" s="1290"/>
      <c r="AB22" s="1290"/>
      <c r="AC22" s="1291"/>
      <c r="AD22" s="1292"/>
      <c r="AE22" s="1256"/>
      <c r="AF22" s="1257">
        <f>SUM(AG22)</f>
        <v>125</v>
      </c>
      <c r="AG22" s="1295">
        <f>SUM(J22)</f>
        <v>125</v>
      </c>
      <c r="AH22" s="1268"/>
      <c r="AI22" s="1268"/>
      <c r="AJ22" s="1256"/>
      <c r="AK22" s="1297"/>
      <c r="AL22" s="1297"/>
      <c r="AM22" s="1297"/>
      <c r="AN22" s="1297"/>
      <c r="AO22" s="1297"/>
      <c r="AP22" s="1297"/>
      <c r="AQ22" s="1297"/>
    </row>
    <row r="23" spans="2:47" s="1252" customFormat="1" ht="35.1" customHeight="1" thickBot="1">
      <c r="B23" s="1289"/>
      <c r="C23" s="1264">
        <f t="shared" si="0"/>
        <v>0</v>
      </c>
      <c r="D23" s="1290"/>
      <c r="E23" s="1290"/>
      <c r="F23" s="1290"/>
      <c r="G23" s="1290"/>
      <c r="H23" s="1290"/>
      <c r="I23" s="1290"/>
      <c r="J23" s="1266"/>
      <c r="K23" s="1290"/>
      <c r="L23" s="1290"/>
      <c r="M23" s="1290"/>
      <c r="N23" s="1290"/>
      <c r="O23" s="1290"/>
      <c r="P23" s="1290"/>
      <c r="Q23" s="1290"/>
      <c r="R23" s="1290"/>
      <c r="S23" s="1290"/>
      <c r="T23" s="1290"/>
      <c r="U23" s="1290"/>
      <c r="V23" s="1290"/>
      <c r="W23" s="1290"/>
      <c r="X23" s="1290"/>
      <c r="Y23" s="1290"/>
      <c r="Z23" s="1290"/>
      <c r="AA23" s="1290"/>
      <c r="AB23" s="1290"/>
      <c r="AC23" s="1291"/>
      <c r="AD23" s="1292"/>
      <c r="AE23" s="1256"/>
      <c r="AF23" s="1257">
        <f>SUM(AG23:AI23)</f>
        <v>0</v>
      </c>
      <c r="AG23" s="1268"/>
      <c r="AH23" s="1268"/>
      <c r="AI23" s="1268"/>
      <c r="AJ23" s="1256"/>
      <c r="AK23" s="1297"/>
      <c r="AL23" s="1297"/>
      <c r="AM23" s="1297"/>
      <c r="AN23" s="1297"/>
      <c r="AO23" s="1297"/>
      <c r="AP23" s="1297"/>
      <c r="AQ23" s="1297"/>
    </row>
    <row r="24" spans="2:47" s="1252" customFormat="1" ht="35.1" customHeight="1" thickBot="1">
      <c r="B24" s="1306"/>
      <c r="C24" s="1264">
        <f t="shared" si="0"/>
        <v>0</v>
      </c>
      <c r="D24" s="1290"/>
      <c r="E24" s="1290"/>
      <c r="F24" s="1290"/>
      <c r="G24" s="1290"/>
      <c r="H24" s="1290"/>
      <c r="I24" s="1290"/>
      <c r="J24" s="1266"/>
      <c r="K24" s="1290"/>
      <c r="L24" s="1290"/>
      <c r="M24" s="1290"/>
      <c r="N24" s="1290"/>
      <c r="O24" s="1290"/>
      <c r="P24" s="1290"/>
      <c r="Q24" s="1290"/>
      <c r="R24" s="1290"/>
      <c r="S24" s="1290"/>
      <c r="T24" s="1290"/>
      <c r="U24" s="1290"/>
      <c r="V24" s="1290"/>
      <c r="W24" s="1290"/>
      <c r="X24" s="1290"/>
      <c r="Y24" s="1290"/>
      <c r="Z24" s="1290"/>
      <c r="AA24" s="1290"/>
      <c r="AB24" s="1290"/>
      <c r="AC24" s="1307"/>
      <c r="AD24" s="1301"/>
      <c r="AE24" s="1256"/>
      <c r="AF24" s="1257">
        <f>SUM(AG24:AI24)</f>
        <v>0</v>
      </c>
      <c r="AG24" s="1268"/>
      <c r="AH24" s="1268"/>
      <c r="AI24" s="1268"/>
      <c r="AJ24" s="1256"/>
      <c r="AK24" s="1297"/>
      <c r="AL24" s="1297"/>
      <c r="AM24" s="1297"/>
      <c r="AN24" s="1297"/>
      <c r="AO24" s="1297"/>
      <c r="AP24" s="1297"/>
      <c r="AQ24" s="1297"/>
    </row>
    <row r="25" spans="2:47" s="1238" customFormat="1" ht="186.75" customHeight="1">
      <c r="B25" s="2041" t="s">
        <v>1908</v>
      </c>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row>
    <row r="26" spans="2:47" s="1238" customFormat="1" ht="35.1" customHeight="1">
      <c r="B26" s="1308"/>
      <c r="C26" s="1309"/>
      <c r="D26" s="1310"/>
      <c r="E26" s="1311"/>
      <c r="F26" s="1311"/>
      <c r="G26" s="1239"/>
      <c r="H26" s="1239"/>
      <c r="I26" s="1239"/>
      <c r="J26" s="1239"/>
      <c r="K26" s="1239"/>
    </row>
    <row r="27" spans="2:47" s="1238" customFormat="1" ht="30" customHeight="1">
      <c r="B27" s="1308" t="s">
        <v>1909</v>
      </c>
      <c r="C27" s="1308"/>
      <c r="D27" s="2043" t="s">
        <v>1910</v>
      </c>
      <c r="E27" s="2043"/>
      <c r="G27" s="1312"/>
      <c r="H27" s="1312"/>
      <c r="J27" s="1308" t="s">
        <v>1911</v>
      </c>
      <c r="K27" s="1313"/>
      <c r="M27" s="1312"/>
      <c r="O27" s="1308" t="s">
        <v>1912</v>
      </c>
      <c r="P27" s="1308"/>
      <c r="W27" s="2044" t="s">
        <v>1913</v>
      </c>
      <c r="X27" s="2045"/>
      <c r="Y27" s="2045"/>
      <c r="Z27" s="2045"/>
      <c r="AA27" s="2045"/>
      <c r="AB27" s="2045"/>
      <c r="AC27" s="2045"/>
      <c r="AD27" s="2045"/>
      <c r="AE27" s="1312"/>
      <c r="AF27" s="1308" t="s">
        <v>1909</v>
      </c>
      <c r="AH27" s="1238" t="s">
        <v>1914</v>
      </c>
      <c r="AI27" s="2043"/>
      <c r="AJ27" s="2043"/>
      <c r="AK27" s="1312"/>
      <c r="AM27" s="1308"/>
      <c r="AN27" s="1313"/>
      <c r="AP27" s="1312"/>
      <c r="AR27" s="1308"/>
      <c r="AS27" s="1308"/>
    </row>
    <row r="28" spans="2:47" s="1318" customFormat="1" ht="30" customHeight="1">
      <c r="B28" s="1314"/>
      <c r="C28" s="1314"/>
      <c r="D28" s="1315"/>
      <c r="E28" s="1315"/>
      <c r="F28" s="1314"/>
      <c r="G28" s="1316"/>
      <c r="H28" s="1316"/>
      <c r="I28" s="1315"/>
      <c r="J28" s="1317"/>
      <c r="K28" s="1317"/>
      <c r="L28" s="1315"/>
      <c r="M28" s="1315"/>
      <c r="N28" s="1315"/>
      <c r="O28" s="1315"/>
      <c r="P28" s="1315"/>
      <c r="Q28" s="1315"/>
      <c r="R28" s="1315"/>
      <c r="W28" s="2046" t="s">
        <v>1915</v>
      </c>
      <c r="X28" s="2045"/>
      <c r="Y28" s="2045"/>
      <c r="Z28" s="2045"/>
      <c r="AA28" s="2045"/>
      <c r="AB28" s="2045"/>
      <c r="AC28" s="100"/>
      <c r="AM28" s="1316"/>
      <c r="AQ28" s="1316"/>
    </row>
    <row r="29" spans="2:47" s="1318" customFormat="1" ht="30" customHeight="1">
      <c r="AT29" s="1238"/>
      <c r="AU29" s="1238"/>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0FF31426-33B2-4F8A-8B06-7C55429E7330}"/>
  </hyperlinks>
  <pageMargins left="0.23622047244094491" right="0.23622047244094491" top="0.35433070866141736" bottom="0.15748031496062992" header="0.31496062992125984" footer="0.31496062992125984"/>
  <pageSetup paperSize="9"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2D62E-FBED-4AE7-ABEE-A5BCED5CB6B8}">
  <dimension ref="B1:BG29"/>
  <sheetViews>
    <sheetView topLeftCell="O1" zoomScale="60" zoomScaleNormal="60" workbookViewId="0">
      <selection activeCell="AR4" sqref="AR4"/>
    </sheetView>
  </sheetViews>
  <sheetFormatPr defaultRowHeight="16.5"/>
  <cols>
    <col min="1" max="1" width="4.875" style="100" customWidth="1"/>
    <col min="2" max="2" width="21.875" style="100" customWidth="1"/>
    <col min="3" max="3" width="13.625" style="100" customWidth="1"/>
    <col min="4" max="10" width="12.625" style="100" customWidth="1"/>
    <col min="11" max="11" width="7.75" style="100" customWidth="1"/>
    <col min="12" max="12" width="12.625" style="100" customWidth="1"/>
    <col min="13" max="13" width="11.875" style="100" bestFit="1" customWidth="1"/>
    <col min="14" max="16" width="11.625" style="100" customWidth="1"/>
    <col min="17" max="17" width="7.75" style="100" customWidth="1"/>
    <col min="18" max="18" width="7" style="100" customWidth="1"/>
    <col min="19" max="19" width="7.5" style="100" customWidth="1"/>
    <col min="20" max="21" width="8.375" style="100" customWidth="1"/>
    <col min="22" max="22" width="12.875" style="100" bestFit="1" customWidth="1"/>
    <col min="23" max="23" width="10.125" style="100" customWidth="1"/>
    <col min="24" max="24" width="7.125" style="100" customWidth="1"/>
    <col min="25" max="25" width="7.75" style="100" customWidth="1"/>
    <col min="26" max="27" width="11.875" style="100" bestFit="1" customWidth="1"/>
    <col min="28" max="29" width="5.375" style="100" customWidth="1"/>
    <col min="30" max="30" width="10.375" style="100" customWidth="1"/>
    <col min="31" max="31" width="9" style="100"/>
    <col min="32" max="32" width="14.875" style="100" customWidth="1"/>
    <col min="33" max="35" width="12.625" style="100" customWidth="1"/>
    <col min="36" max="256" width="9" style="100"/>
    <col min="257" max="257" width="4.875" style="100" customWidth="1"/>
    <col min="258" max="258" width="21.875" style="100" customWidth="1"/>
    <col min="259" max="259" width="13.625" style="100" customWidth="1"/>
    <col min="260" max="266" width="12.625" style="100" customWidth="1"/>
    <col min="267" max="267" width="7.75" style="100" customWidth="1"/>
    <col min="268" max="268" width="12.625" style="100" customWidth="1"/>
    <col min="269" max="269" width="11.875" style="100" bestFit="1" customWidth="1"/>
    <col min="270" max="272" width="11.625" style="100" customWidth="1"/>
    <col min="273" max="273" width="7.75" style="100" customWidth="1"/>
    <col min="274" max="274" width="7" style="100" customWidth="1"/>
    <col min="275" max="275" width="7.5" style="100" customWidth="1"/>
    <col min="276" max="277" width="8.375" style="100" customWidth="1"/>
    <col min="278" max="278" width="12.875" style="100" bestFit="1" customWidth="1"/>
    <col min="279" max="279" width="10.125" style="100" customWidth="1"/>
    <col min="280" max="280" width="7.125" style="100" customWidth="1"/>
    <col min="281" max="281" width="7.75" style="100" customWidth="1"/>
    <col min="282" max="283" width="11.875" style="100" bestFit="1" customWidth="1"/>
    <col min="284" max="285" width="5.375" style="100" customWidth="1"/>
    <col min="286" max="286" width="10.375" style="100" customWidth="1"/>
    <col min="287" max="287" width="9" style="100"/>
    <col min="288" max="288" width="14.875" style="100" customWidth="1"/>
    <col min="289" max="291" width="12.625" style="100" customWidth="1"/>
    <col min="292" max="512" width="9" style="100"/>
    <col min="513" max="513" width="4.875" style="100" customWidth="1"/>
    <col min="514" max="514" width="21.875" style="100" customWidth="1"/>
    <col min="515" max="515" width="13.625" style="100" customWidth="1"/>
    <col min="516" max="522" width="12.625" style="100" customWidth="1"/>
    <col min="523" max="523" width="7.75" style="100" customWidth="1"/>
    <col min="524" max="524" width="12.625" style="100" customWidth="1"/>
    <col min="525" max="525" width="11.875" style="100" bestFit="1" customWidth="1"/>
    <col min="526" max="528" width="11.625" style="100" customWidth="1"/>
    <col min="529" max="529" width="7.75" style="100" customWidth="1"/>
    <col min="530" max="530" width="7" style="100" customWidth="1"/>
    <col min="531" max="531" width="7.5" style="100" customWidth="1"/>
    <col min="532" max="533" width="8.375" style="100" customWidth="1"/>
    <col min="534" max="534" width="12.875" style="100" bestFit="1" customWidth="1"/>
    <col min="535" max="535" width="10.125" style="100" customWidth="1"/>
    <col min="536" max="536" width="7.125" style="100" customWidth="1"/>
    <col min="537" max="537" width="7.75" style="100" customWidth="1"/>
    <col min="538" max="539" width="11.875" style="100" bestFit="1" customWidth="1"/>
    <col min="540" max="541" width="5.375" style="100" customWidth="1"/>
    <col min="542" max="542" width="10.375" style="100" customWidth="1"/>
    <col min="543" max="543" width="9" style="100"/>
    <col min="544" max="544" width="14.875" style="100" customWidth="1"/>
    <col min="545" max="547" width="12.625" style="100" customWidth="1"/>
    <col min="548" max="768" width="9" style="100"/>
    <col min="769" max="769" width="4.875" style="100" customWidth="1"/>
    <col min="770" max="770" width="21.875" style="100" customWidth="1"/>
    <col min="771" max="771" width="13.625" style="100" customWidth="1"/>
    <col min="772" max="778" width="12.625" style="100" customWidth="1"/>
    <col min="779" max="779" width="7.75" style="100" customWidth="1"/>
    <col min="780" max="780" width="12.625" style="100" customWidth="1"/>
    <col min="781" max="781" width="11.875" style="100" bestFit="1" customWidth="1"/>
    <col min="782" max="784" width="11.625" style="100" customWidth="1"/>
    <col min="785" max="785" width="7.75" style="100" customWidth="1"/>
    <col min="786" max="786" width="7" style="100" customWidth="1"/>
    <col min="787" max="787" width="7.5" style="100" customWidth="1"/>
    <col min="788" max="789" width="8.375" style="100" customWidth="1"/>
    <col min="790" max="790" width="12.875" style="100" bestFit="1" customWidth="1"/>
    <col min="791" max="791" width="10.125" style="100" customWidth="1"/>
    <col min="792" max="792" width="7.125" style="100" customWidth="1"/>
    <col min="793" max="793" width="7.75" style="100" customWidth="1"/>
    <col min="794" max="795" width="11.875" style="100" bestFit="1" customWidth="1"/>
    <col min="796" max="797" width="5.375" style="100" customWidth="1"/>
    <col min="798" max="798" width="10.375" style="100" customWidth="1"/>
    <col min="799" max="799" width="9" style="100"/>
    <col min="800" max="800" width="14.875" style="100" customWidth="1"/>
    <col min="801" max="803" width="12.625" style="100" customWidth="1"/>
    <col min="804" max="1024" width="9" style="100"/>
    <col min="1025" max="1025" width="4.875" style="100" customWidth="1"/>
    <col min="1026" max="1026" width="21.875" style="100" customWidth="1"/>
    <col min="1027" max="1027" width="13.625" style="100" customWidth="1"/>
    <col min="1028" max="1034" width="12.625" style="100" customWidth="1"/>
    <col min="1035" max="1035" width="7.75" style="100" customWidth="1"/>
    <col min="1036" max="1036" width="12.625" style="100" customWidth="1"/>
    <col min="1037" max="1037" width="11.875" style="100" bestFit="1" customWidth="1"/>
    <col min="1038" max="1040" width="11.625" style="100" customWidth="1"/>
    <col min="1041" max="1041" width="7.75" style="100" customWidth="1"/>
    <col min="1042" max="1042" width="7" style="100" customWidth="1"/>
    <col min="1043" max="1043" width="7.5" style="100" customWidth="1"/>
    <col min="1044" max="1045" width="8.375" style="100" customWidth="1"/>
    <col min="1046" max="1046" width="12.875" style="100" bestFit="1" customWidth="1"/>
    <col min="1047" max="1047" width="10.125" style="100" customWidth="1"/>
    <col min="1048" max="1048" width="7.125" style="100" customWidth="1"/>
    <col min="1049" max="1049" width="7.75" style="100" customWidth="1"/>
    <col min="1050" max="1051" width="11.875" style="100" bestFit="1" customWidth="1"/>
    <col min="1052" max="1053" width="5.375" style="100" customWidth="1"/>
    <col min="1054" max="1054" width="10.375" style="100" customWidth="1"/>
    <col min="1055" max="1055" width="9" style="100"/>
    <col min="1056" max="1056" width="14.875" style="100" customWidth="1"/>
    <col min="1057" max="1059" width="12.625" style="100" customWidth="1"/>
    <col min="1060" max="1280" width="9" style="100"/>
    <col min="1281" max="1281" width="4.875" style="100" customWidth="1"/>
    <col min="1282" max="1282" width="21.875" style="100" customWidth="1"/>
    <col min="1283" max="1283" width="13.625" style="100" customWidth="1"/>
    <col min="1284" max="1290" width="12.625" style="100" customWidth="1"/>
    <col min="1291" max="1291" width="7.75" style="100" customWidth="1"/>
    <col min="1292" max="1292" width="12.625" style="100" customWidth="1"/>
    <col min="1293" max="1293" width="11.875" style="100" bestFit="1" customWidth="1"/>
    <col min="1294" max="1296" width="11.625" style="100" customWidth="1"/>
    <col min="1297" max="1297" width="7.75" style="100" customWidth="1"/>
    <col min="1298" max="1298" width="7" style="100" customWidth="1"/>
    <col min="1299" max="1299" width="7.5" style="100" customWidth="1"/>
    <col min="1300" max="1301" width="8.375" style="100" customWidth="1"/>
    <col min="1302" max="1302" width="12.875" style="100" bestFit="1" customWidth="1"/>
    <col min="1303" max="1303" width="10.125" style="100" customWidth="1"/>
    <col min="1304" max="1304" width="7.125" style="100" customWidth="1"/>
    <col min="1305" max="1305" width="7.75" style="100" customWidth="1"/>
    <col min="1306" max="1307" width="11.875" style="100" bestFit="1" customWidth="1"/>
    <col min="1308" max="1309" width="5.375" style="100" customWidth="1"/>
    <col min="1310" max="1310" width="10.375" style="100" customWidth="1"/>
    <col min="1311" max="1311" width="9" style="100"/>
    <col min="1312" max="1312" width="14.875" style="100" customWidth="1"/>
    <col min="1313" max="1315" width="12.625" style="100" customWidth="1"/>
    <col min="1316" max="1536" width="9" style="100"/>
    <col min="1537" max="1537" width="4.875" style="100" customWidth="1"/>
    <col min="1538" max="1538" width="21.875" style="100" customWidth="1"/>
    <col min="1539" max="1539" width="13.625" style="100" customWidth="1"/>
    <col min="1540" max="1546" width="12.625" style="100" customWidth="1"/>
    <col min="1547" max="1547" width="7.75" style="100" customWidth="1"/>
    <col min="1548" max="1548" width="12.625" style="100" customWidth="1"/>
    <col min="1549" max="1549" width="11.875" style="100" bestFit="1" customWidth="1"/>
    <col min="1550" max="1552" width="11.625" style="100" customWidth="1"/>
    <col min="1553" max="1553" width="7.75" style="100" customWidth="1"/>
    <col min="1554" max="1554" width="7" style="100" customWidth="1"/>
    <col min="1555" max="1555" width="7.5" style="100" customWidth="1"/>
    <col min="1556" max="1557" width="8.375" style="100" customWidth="1"/>
    <col min="1558" max="1558" width="12.875" style="100" bestFit="1" customWidth="1"/>
    <col min="1559" max="1559" width="10.125" style="100" customWidth="1"/>
    <col min="1560" max="1560" width="7.125" style="100" customWidth="1"/>
    <col min="1561" max="1561" width="7.75" style="100" customWidth="1"/>
    <col min="1562" max="1563" width="11.875" style="100" bestFit="1" customWidth="1"/>
    <col min="1564" max="1565" width="5.375" style="100" customWidth="1"/>
    <col min="1566" max="1566" width="10.375" style="100" customWidth="1"/>
    <col min="1567" max="1567" width="9" style="100"/>
    <col min="1568" max="1568" width="14.875" style="100" customWidth="1"/>
    <col min="1569" max="1571" width="12.625" style="100" customWidth="1"/>
    <col min="1572" max="1792" width="9" style="100"/>
    <col min="1793" max="1793" width="4.875" style="100" customWidth="1"/>
    <col min="1794" max="1794" width="21.875" style="100" customWidth="1"/>
    <col min="1795" max="1795" width="13.625" style="100" customWidth="1"/>
    <col min="1796" max="1802" width="12.625" style="100" customWidth="1"/>
    <col min="1803" max="1803" width="7.75" style="100" customWidth="1"/>
    <col min="1804" max="1804" width="12.625" style="100" customWidth="1"/>
    <col min="1805" max="1805" width="11.875" style="100" bestFit="1" customWidth="1"/>
    <col min="1806" max="1808" width="11.625" style="100" customWidth="1"/>
    <col min="1809" max="1809" width="7.75" style="100" customWidth="1"/>
    <col min="1810" max="1810" width="7" style="100" customWidth="1"/>
    <col min="1811" max="1811" width="7.5" style="100" customWidth="1"/>
    <col min="1812" max="1813" width="8.375" style="100" customWidth="1"/>
    <col min="1814" max="1814" width="12.875" style="100" bestFit="1" customWidth="1"/>
    <col min="1815" max="1815" width="10.125" style="100" customWidth="1"/>
    <col min="1816" max="1816" width="7.125" style="100" customWidth="1"/>
    <col min="1817" max="1817" width="7.75" style="100" customWidth="1"/>
    <col min="1818" max="1819" width="11.875" style="100" bestFit="1" customWidth="1"/>
    <col min="1820" max="1821" width="5.375" style="100" customWidth="1"/>
    <col min="1822" max="1822" width="10.375" style="100" customWidth="1"/>
    <col min="1823" max="1823" width="9" style="100"/>
    <col min="1824" max="1824" width="14.875" style="100" customWidth="1"/>
    <col min="1825" max="1827" width="12.625" style="100" customWidth="1"/>
    <col min="1828" max="2048" width="9" style="100"/>
    <col min="2049" max="2049" width="4.875" style="100" customWidth="1"/>
    <col min="2050" max="2050" width="21.875" style="100" customWidth="1"/>
    <col min="2051" max="2051" width="13.625" style="100" customWidth="1"/>
    <col min="2052" max="2058" width="12.625" style="100" customWidth="1"/>
    <col min="2059" max="2059" width="7.75" style="100" customWidth="1"/>
    <col min="2060" max="2060" width="12.625" style="100" customWidth="1"/>
    <col min="2061" max="2061" width="11.875" style="100" bestFit="1" customWidth="1"/>
    <col min="2062" max="2064" width="11.625" style="100" customWidth="1"/>
    <col min="2065" max="2065" width="7.75" style="100" customWidth="1"/>
    <col min="2066" max="2066" width="7" style="100" customWidth="1"/>
    <col min="2067" max="2067" width="7.5" style="100" customWidth="1"/>
    <col min="2068" max="2069" width="8.375" style="100" customWidth="1"/>
    <col min="2070" max="2070" width="12.875" style="100" bestFit="1" customWidth="1"/>
    <col min="2071" max="2071" width="10.125" style="100" customWidth="1"/>
    <col min="2072" max="2072" width="7.125" style="100" customWidth="1"/>
    <col min="2073" max="2073" width="7.75" style="100" customWidth="1"/>
    <col min="2074" max="2075" width="11.875" style="100" bestFit="1" customWidth="1"/>
    <col min="2076" max="2077" width="5.375" style="100" customWidth="1"/>
    <col min="2078" max="2078" width="10.375" style="100" customWidth="1"/>
    <col min="2079" max="2079" width="9" style="100"/>
    <col min="2080" max="2080" width="14.875" style="100" customWidth="1"/>
    <col min="2081" max="2083" width="12.625" style="100" customWidth="1"/>
    <col min="2084" max="2304" width="9" style="100"/>
    <col min="2305" max="2305" width="4.875" style="100" customWidth="1"/>
    <col min="2306" max="2306" width="21.875" style="100" customWidth="1"/>
    <col min="2307" max="2307" width="13.625" style="100" customWidth="1"/>
    <col min="2308" max="2314" width="12.625" style="100" customWidth="1"/>
    <col min="2315" max="2315" width="7.75" style="100" customWidth="1"/>
    <col min="2316" max="2316" width="12.625" style="100" customWidth="1"/>
    <col min="2317" max="2317" width="11.875" style="100" bestFit="1" customWidth="1"/>
    <col min="2318" max="2320" width="11.625" style="100" customWidth="1"/>
    <col min="2321" max="2321" width="7.75" style="100" customWidth="1"/>
    <col min="2322" max="2322" width="7" style="100" customWidth="1"/>
    <col min="2323" max="2323" width="7.5" style="100" customWidth="1"/>
    <col min="2324" max="2325" width="8.375" style="100" customWidth="1"/>
    <col min="2326" max="2326" width="12.875" style="100" bestFit="1" customWidth="1"/>
    <col min="2327" max="2327" width="10.125" style="100" customWidth="1"/>
    <col min="2328" max="2328" width="7.125" style="100" customWidth="1"/>
    <col min="2329" max="2329" width="7.75" style="100" customWidth="1"/>
    <col min="2330" max="2331" width="11.875" style="100" bestFit="1" customWidth="1"/>
    <col min="2332" max="2333" width="5.375" style="100" customWidth="1"/>
    <col min="2334" max="2334" width="10.375" style="100" customWidth="1"/>
    <col min="2335" max="2335" width="9" style="100"/>
    <col min="2336" max="2336" width="14.875" style="100" customWidth="1"/>
    <col min="2337" max="2339" width="12.625" style="100" customWidth="1"/>
    <col min="2340" max="2560" width="9" style="100"/>
    <col min="2561" max="2561" width="4.875" style="100" customWidth="1"/>
    <col min="2562" max="2562" width="21.875" style="100" customWidth="1"/>
    <col min="2563" max="2563" width="13.625" style="100" customWidth="1"/>
    <col min="2564" max="2570" width="12.625" style="100" customWidth="1"/>
    <col min="2571" max="2571" width="7.75" style="100" customWidth="1"/>
    <col min="2572" max="2572" width="12.625" style="100" customWidth="1"/>
    <col min="2573" max="2573" width="11.875" style="100" bestFit="1" customWidth="1"/>
    <col min="2574" max="2576" width="11.625" style="100" customWidth="1"/>
    <col min="2577" max="2577" width="7.75" style="100" customWidth="1"/>
    <col min="2578" max="2578" width="7" style="100" customWidth="1"/>
    <col min="2579" max="2579" width="7.5" style="100" customWidth="1"/>
    <col min="2580" max="2581" width="8.375" style="100" customWidth="1"/>
    <col min="2582" max="2582" width="12.875" style="100" bestFit="1" customWidth="1"/>
    <col min="2583" max="2583" width="10.125" style="100" customWidth="1"/>
    <col min="2584" max="2584" width="7.125" style="100" customWidth="1"/>
    <col min="2585" max="2585" width="7.75" style="100" customWidth="1"/>
    <col min="2586" max="2587" width="11.875" style="100" bestFit="1" customWidth="1"/>
    <col min="2588" max="2589" width="5.375" style="100" customWidth="1"/>
    <col min="2590" max="2590" width="10.375" style="100" customWidth="1"/>
    <col min="2591" max="2591" width="9" style="100"/>
    <col min="2592" max="2592" width="14.875" style="100" customWidth="1"/>
    <col min="2593" max="2595" width="12.625" style="100" customWidth="1"/>
    <col min="2596" max="2816" width="9" style="100"/>
    <col min="2817" max="2817" width="4.875" style="100" customWidth="1"/>
    <col min="2818" max="2818" width="21.875" style="100" customWidth="1"/>
    <col min="2819" max="2819" width="13.625" style="100" customWidth="1"/>
    <col min="2820" max="2826" width="12.625" style="100" customWidth="1"/>
    <col min="2827" max="2827" width="7.75" style="100" customWidth="1"/>
    <col min="2828" max="2828" width="12.625" style="100" customWidth="1"/>
    <col min="2829" max="2829" width="11.875" style="100" bestFit="1" customWidth="1"/>
    <col min="2830" max="2832" width="11.625" style="100" customWidth="1"/>
    <col min="2833" max="2833" width="7.75" style="100" customWidth="1"/>
    <col min="2834" max="2834" width="7" style="100" customWidth="1"/>
    <col min="2835" max="2835" width="7.5" style="100" customWidth="1"/>
    <col min="2836" max="2837" width="8.375" style="100" customWidth="1"/>
    <col min="2838" max="2838" width="12.875" style="100" bestFit="1" customWidth="1"/>
    <col min="2839" max="2839" width="10.125" style="100" customWidth="1"/>
    <col min="2840" max="2840" width="7.125" style="100" customWidth="1"/>
    <col min="2841" max="2841" width="7.75" style="100" customWidth="1"/>
    <col min="2842" max="2843" width="11.875" style="100" bestFit="1" customWidth="1"/>
    <col min="2844" max="2845" width="5.375" style="100" customWidth="1"/>
    <col min="2846" max="2846" width="10.375" style="100" customWidth="1"/>
    <col min="2847" max="2847" width="9" style="100"/>
    <col min="2848" max="2848" width="14.875" style="100" customWidth="1"/>
    <col min="2849" max="2851" width="12.625" style="100" customWidth="1"/>
    <col min="2852" max="3072" width="9" style="100"/>
    <col min="3073" max="3073" width="4.875" style="100" customWidth="1"/>
    <col min="3074" max="3074" width="21.875" style="100" customWidth="1"/>
    <col min="3075" max="3075" width="13.625" style="100" customWidth="1"/>
    <col min="3076" max="3082" width="12.625" style="100" customWidth="1"/>
    <col min="3083" max="3083" width="7.75" style="100" customWidth="1"/>
    <col min="3084" max="3084" width="12.625" style="100" customWidth="1"/>
    <col min="3085" max="3085" width="11.875" style="100" bestFit="1" customWidth="1"/>
    <col min="3086" max="3088" width="11.625" style="100" customWidth="1"/>
    <col min="3089" max="3089" width="7.75" style="100" customWidth="1"/>
    <col min="3090" max="3090" width="7" style="100" customWidth="1"/>
    <col min="3091" max="3091" width="7.5" style="100" customWidth="1"/>
    <col min="3092" max="3093" width="8.375" style="100" customWidth="1"/>
    <col min="3094" max="3094" width="12.875" style="100" bestFit="1" customWidth="1"/>
    <col min="3095" max="3095" width="10.125" style="100" customWidth="1"/>
    <col min="3096" max="3096" width="7.125" style="100" customWidth="1"/>
    <col min="3097" max="3097" width="7.75" style="100" customWidth="1"/>
    <col min="3098" max="3099" width="11.875" style="100" bestFit="1" customWidth="1"/>
    <col min="3100" max="3101" width="5.375" style="100" customWidth="1"/>
    <col min="3102" max="3102" width="10.375" style="100" customWidth="1"/>
    <col min="3103" max="3103" width="9" style="100"/>
    <col min="3104" max="3104" width="14.875" style="100" customWidth="1"/>
    <col min="3105" max="3107" width="12.625" style="100" customWidth="1"/>
    <col min="3108" max="3328" width="9" style="100"/>
    <col min="3329" max="3329" width="4.875" style="100" customWidth="1"/>
    <col min="3330" max="3330" width="21.875" style="100" customWidth="1"/>
    <col min="3331" max="3331" width="13.625" style="100" customWidth="1"/>
    <col min="3332" max="3338" width="12.625" style="100" customWidth="1"/>
    <col min="3339" max="3339" width="7.75" style="100" customWidth="1"/>
    <col min="3340" max="3340" width="12.625" style="100" customWidth="1"/>
    <col min="3341" max="3341" width="11.875" style="100" bestFit="1" customWidth="1"/>
    <col min="3342" max="3344" width="11.625" style="100" customWidth="1"/>
    <col min="3345" max="3345" width="7.75" style="100" customWidth="1"/>
    <col min="3346" max="3346" width="7" style="100" customWidth="1"/>
    <col min="3347" max="3347" width="7.5" style="100" customWidth="1"/>
    <col min="3348" max="3349" width="8.375" style="100" customWidth="1"/>
    <col min="3350" max="3350" width="12.875" style="100" bestFit="1" customWidth="1"/>
    <col min="3351" max="3351" width="10.125" style="100" customWidth="1"/>
    <col min="3352" max="3352" width="7.125" style="100" customWidth="1"/>
    <col min="3353" max="3353" width="7.75" style="100" customWidth="1"/>
    <col min="3354" max="3355" width="11.875" style="100" bestFit="1" customWidth="1"/>
    <col min="3356" max="3357" width="5.375" style="100" customWidth="1"/>
    <col min="3358" max="3358" width="10.375" style="100" customWidth="1"/>
    <col min="3359" max="3359" width="9" style="100"/>
    <col min="3360" max="3360" width="14.875" style="100" customWidth="1"/>
    <col min="3361" max="3363" width="12.625" style="100" customWidth="1"/>
    <col min="3364" max="3584" width="9" style="100"/>
    <col min="3585" max="3585" width="4.875" style="100" customWidth="1"/>
    <col min="3586" max="3586" width="21.875" style="100" customWidth="1"/>
    <col min="3587" max="3587" width="13.625" style="100" customWidth="1"/>
    <col min="3588" max="3594" width="12.625" style="100" customWidth="1"/>
    <col min="3595" max="3595" width="7.75" style="100" customWidth="1"/>
    <col min="3596" max="3596" width="12.625" style="100" customWidth="1"/>
    <col min="3597" max="3597" width="11.875" style="100" bestFit="1" customWidth="1"/>
    <col min="3598" max="3600" width="11.625" style="100" customWidth="1"/>
    <col min="3601" max="3601" width="7.75" style="100" customWidth="1"/>
    <col min="3602" max="3602" width="7" style="100" customWidth="1"/>
    <col min="3603" max="3603" width="7.5" style="100" customWidth="1"/>
    <col min="3604" max="3605" width="8.375" style="100" customWidth="1"/>
    <col min="3606" max="3606" width="12.875" style="100" bestFit="1" customWidth="1"/>
    <col min="3607" max="3607" width="10.125" style="100" customWidth="1"/>
    <col min="3608" max="3608" width="7.125" style="100" customWidth="1"/>
    <col min="3609" max="3609" width="7.75" style="100" customWidth="1"/>
    <col min="3610" max="3611" width="11.875" style="100" bestFit="1" customWidth="1"/>
    <col min="3612" max="3613" width="5.375" style="100" customWidth="1"/>
    <col min="3614" max="3614" width="10.375" style="100" customWidth="1"/>
    <col min="3615" max="3615" width="9" style="100"/>
    <col min="3616" max="3616" width="14.875" style="100" customWidth="1"/>
    <col min="3617" max="3619" width="12.625" style="100" customWidth="1"/>
    <col min="3620" max="3840" width="9" style="100"/>
    <col min="3841" max="3841" width="4.875" style="100" customWidth="1"/>
    <col min="3842" max="3842" width="21.875" style="100" customWidth="1"/>
    <col min="3843" max="3843" width="13.625" style="100" customWidth="1"/>
    <col min="3844" max="3850" width="12.625" style="100" customWidth="1"/>
    <col min="3851" max="3851" width="7.75" style="100" customWidth="1"/>
    <col min="3852" max="3852" width="12.625" style="100" customWidth="1"/>
    <col min="3853" max="3853" width="11.875" style="100" bestFit="1" customWidth="1"/>
    <col min="3854" max="3856" width="11.625" style="100" customWidth="1"/>
    <col min="3857" max="3857" width="7.75" style="100" customWidth="1"/>
    <col min="3858" max="3858" width="7" style="100" customWidth="1"/>
    <col min="3859" max="3859" width="7.5" style="100" customWidth="1"/>
    <col min="3860" max="3861" width="8.375" style="100" customWidth="1"/>
    <col min="3862" max="3862" width="12.875" style="100" bestFit="1" customWidth="1"/>
    <col min="3863" max="3863" width="10.125" style="100" customWidth="1"/>
    <col min="3864" max="3864" width="7.125" style="100" customWidth="1"/>
    <col min="3865" max="3865" width="7.75" style="100" customWidth="1"/>
    <col min="3866" max="3867" width="11.875" style="100" bestFit="1" customWidth="1"/>
    <col min="3868" max="3869" width="5.375" style="100" customWidth="1"/>
    <col min="3870" max="3870" width="10.375" style="100" customWidth="1"/>
    <col min="3871" max="3871" width="9" style="100"/>
    <col min="3872" max="3872" width="14.875" style="100" customWidth="1"/>
    <col min="3873" max="3875" width="12.625" style="100" customWidth="1"/>
    <col min="3876" max="4096" width="9" style="100"/>
    <col min="4097" max="4097" width="4.875" style="100" customWidth="1"/>
    <col min="4098" max="4098" width="21.875" style="100" customWidth="1"/>
    <col min="4099" max="4099" width="13.625" style="100" customWidth="1"/>
    <col min="4100" max="4106" width="12.625" style="100" customWidth="1"/>
    <col min="4107" max="4107" width="7.75" style="100" customWidth="1"/>
    <col min="4108" max="4108" width="12.625" style="100" customWidth="1"/>
    <col min="4109" max="4109" width="11.875" style="100" bestFit="1" customWidth="1"/>
    <col min="4110" max="4112" width="11.625" style="100" customWidth="1"/>
    <col min="4113" max="4113" width="7.75" style="100" customWidth="1"/>
    <col min="4114" max="4114" width="7" style="100" customWidth="1"/>
    <col min="4115" max="4115" width="7.5" style="100" customWidth="1"/>
    <col min="4116" max="4117" width="8.375" style="100" customWidth="1"/>
    <col min="4118" max="4118" width="12.875" style="100" bestFit="1" customWidth="1"/>
    <col min="4119" max="4119" width="10.125" style="100" customWidth="1"/>
    <col min="4120" max="4120" width="7.125" style="100" customWidth="1"/>
    <col min="4121" max="4121" width="7.75" style="100" customWidth="1"/>
    <col min="4122" max="4123" width="11.875" style="100" bestFit="1" customWidth="1"/>
    <col min="4124" max="4125" width="5.375" style="100" customWidth="1"/>
    <col min="4126" max="4126" width="10.375" style="100" customWidth="1"/>
    <col min="4127" max="4127" width="9" style="100"/>
    <col min="4128" max="4128" width="14.875" style="100" customWidth="1"/>
    <col min="4129" max="4131" width="12.625" style="100" customWidth="1"/>
    <col min="4132" max="4352" width="9" style="100"/>
    <col min="4353" max="4353" width="4.875" style="100" customWidth="1"/>
    <col min="4354" max="4354" width="21.875" style="100" customWidth="1"/>
    <col min="4355" max="4355" width="13.625" style="100" customWidth="1"/>
    <col min="4356" max="4362" width="12.625" style="100" customWidth="1"/>
    <col min="4363" max="4363" width="7.75" style="100" customWidth="1"/>
    <col min="4364" max="4364" width="12.625" style="100" customWidth="1"/>
    <col min="4365" max="4365" width="11.875" style="100" bestFit="1" customWidth="1"/>
    <col min="4366" max="4368" width="11.625" style="100" customWidth="1"/>
    <col min="4369" max="4369" width="7.75" style="100" customWidth="1"/>
    <col min="4370" max="4370" width="7" style="100" customWidth="1"/>
    <col min="4371" max="4371" width="7.5" style="100" customWidth="1"/>
    <col min="4372" max="4373" width="8.375" style="100" customWidth="1"/>
    <col min="4374" max="4374" width="12.875" style="100" bestFit="1" customWidth="1"/>
    <col min="4375" max="4375" width="10.125" style="100" customWidth="1"/>
    <col min="4376" max="4376" width="7.125" style="100" customWidth="1"/>
    <col min="4377" max="4377" width="7.75" style="100" customWidth="1"/>
    <col min="4378" max="4379" width="11.875" style="100" bestFit="1" customWidth="1"/>
    <col min="4380" max="4381" width="5.375" style="100" customWidth="1"/>
    <col min="4382" max="4382" width="10.375" style="100" customWidth="1"/>
    <col min="4383" max="4383" width="9" style="100"/>
    <col min="4384" max="4384" width="14.875" style="100" customWidth="1"/>
    <col min="4385" max="4387" width="12.625" style="100" customWidth="1"/>
    <col min="4388" max="4608" width="9" style="100"/>
    <col min="4609" max="4609" width="4.875" style="100" customWidth="1"/>
    <col min="4610" max="4610" width="21.875" style="100" customWidth="1"/>
    <col min="4611" max="4611" width="13.625" style="100" customWidth="1"/>
    <col min="4612" max="4618" width="12.625" style="100" customWidth="1"/>
    <col min="4619" max="4619" width="7.75" style="100" customWidth="1"/>
    <col min="4620" max="4620" width="12.625" style="100" customWidth="1"/>
    <col min="4621" max="4621" width="11.875" style="100" bestFit="1" customWidth="1"/>
    <col min="4622" max="4624" width="11.625" style="100" customWidth="1"/>
    <col min="4625" max="4625" width="7.75" style="100" customWidth="1"/>
    <col min="4626" max="4626" width="7" style="100" customWidth="1"/>
    <col min="4627" max="4627" width="7.5" style="100" customWidth="1"/>
    <col min="4628" max="4629" width="8.375" style="100" customWidth="1"/>
    <col min="4630" max="4630" width="12.875" style="100" bestFit="1" customWidth="1"/>
    <col min="4631" max="4631" width="10.125" style="100" customWidth="1"/>
    <col min="4632" max="4632" width="7.125" style="100" customWidth="1"/>
    <col min="4633" max="4633" width="7.75" style="100" customWidth="1"/>
    <col min="4634" max="4635" width="11.875" style="100" bestFit="1" customWidth="1"/>
    <col min="4636" max="4637" width="5.375" style="100" customWidth="1"/>
    <col min="4638" max="4638" width="10.375" style="100" customWidth="1"/>
    <col min="4639" max="4639" width="9" style="100"/>
    <col min="4640" max="4640" width="14.875" style="100" customWidth="1"/>
    <col min="4641" max="4643" width="12.625" style="100" customWidth="1"/>
    <col min="4644" max="4864" width="9" style="100"/>
    <col min="4865" max="4865" width="4.875" style="100" customWidth="1"/>
    <col min="4866" max="4866" width="21.875" style="100" customWidth="1"/>
    <col min="4867" max="4867" width="13.625" style="100" customWidth="1"/>
    <col min="4868" max="4874" width="12.625" style="100" customWidth="1"/>
    <col min="4875" max="4875" width="7.75" style="100" customWidth="1"/>
    <col min="4876" max="4876" width="12.625" style="100" customWidth="1"/>
    <col min="4877" max="4877" width="11.875" style="100" bestFit="1" customWidth="1"/>
    <col min="4878" max="4880" width="11.625" style="100" customWidth="1"/>
    <col min="4881" max="4881" width="7.75" style="100" customWidth="1"/>
    <col min="4882" max="4882" width="7" style="100" customWidth="1"/>
    <col min="4883" max="4883" width="7.5" style="100" customWidth="1"/>
    <col min="4884" max="4885" width="8.375" style="100" customWidth="1"/>
    <col min="4886" max="4886" width="12.875" style="100" bestFit="1" customWidth="1"/>
    <col min="4887" max="4887" width="10.125" style="100" customWidth="1"/>
    <col min="4888" max="4888" width="7.125" style="100" customWidth="1"/>
    <col min="4889" max="4889" width="7.75" style="100" customWidth="1"/>
    <col min="4890" max="4891" width="11.875" style="100" bestFit="1" customWidth="1"/>
    <col min="4892" max="4893" width="5.375" style="100" customWidth="1"/>
    <col min="4894" max="4894" width="10.375" style="100" customWidth="1"/>
    <col min="4895" max="4895" width="9" style="100"/>
    <col min="4896" max="4896" width="14.875" style="100" customWidth="1"/>
    <col min="4897" max="4899" width="12.625" style="100" customWidth="1"/>
    <col min="4900" max="5120" width="9" style="100"/>
    <col min="5121" max="5121" width="4.875" style="100" customWidth="1"/>
    <col min="5122" max="5122" width="21.875" style="100" customWidth="1"/>
    <col min="5123" max="5123" width="13.625" style="100" customWidth="1"/>
    <col min="5124" max="5130" width="12.625" style="100" customWidth="1"/>
    <col min="5131" max="5131" width="7.75" style="100" customWidth="1"/>
    <col min="5132" max="5132" width="12.625" style="100" customWidth="1"/>
    <col min="5133" max="5133" width="11.875" style="100" bestFit="1" customWidth="1"/>
    <col min="5134" max="5136" width="11.625" style="100" customWidth="1"/>
    <col min="5137" max="5137" width="7.75" style="100" customWidth="1"/>
    <col min="5138" max="5138" width="7" style="100" customWidth="1"/>
    <col min="5139" max="5139" width="7.5" style="100" customWidth="1"/>
    <col min="5140" max="5141" width="8.375" style="100" customWidth="1"/>
    <col min="5142" max="5142" width="12.875" style="100" bestFit="1" customWidth="1"/>
    <col min="5143" max="5143" width="10.125" style="100" customWidth="1"/>
    <col min="5144" max="5144" width="7.125" style="100" customWidth="1"/>
    <col min="5145" max="5145" width="7.75" style="100" customWidth="1"/>
    <col min="5146" max="5147" width="11.875" style="100" bestFit="1" customWidth="1"/>
    <col min="5148" max="5149" width="5.375" style="100" customWidth="1"/>
    <col min="5150" max="5150" width="10.375" style="100" customWidth="1"/>
    <col min="5151" max="5151" width="9" style="100"/>
    <col min="5152" max="5152" width="14.875" style="100" customWidth="1"/>
    <col min="5153" max="5155" width="12.625" style="100" customWidth="1"/>
    <col min="5156" max="5376" width="9" style="100"/>
    <col min="5377" max="5377" width="4.875" style="100" customWidth="1"/>
    <col min="5378" max="5378" width="21.875" style="100" customWidth="1"/>
    <col min="5379" max="5379" width="13.625" style="100" customWidth="1"/>
    <col min="5380" max="5386" width="12.625" style="100" customWidth="1"/>
    <col min="5387" max="5387" width="7.75" style="100" customWidth="1"/>
    <col min="5388" max="5388" width="12.625" style="100" customWidth="1"/>
    <col min="5389" max="5389" width="11.875" style="100" bestFit="1" customWidth="1"/>
    <col min="5390" max="5392" width="11.625" style="100" customWidth="1"/>
    <col min="5393" max="5393" width="7.75" style="100" customWidth="1"/>
    <col min="5394" max="5394" width="7" style="100" customWidth="1"/>
    <col min="5395" max="5395" width="7.5" style="100" customWidth="1"/>
    <col min="5396" max="5397" width="8.375" style="100" customWidth="1"/>
    <col min="5398" max="5398" width="12.875" style="100" bestFit="1" customWidth="1"/>
    <col min="5399" max="5399" width="10.125" style="100" customWidth="1"/>
    <col min="5400" max="5400" width="7.125" style="100" customWidth="1"/>
    <col min="5401" max="5401" width="7.75" style="100" customWidth="1"/>
    <col min="5402" max="5403" width="11.875" style="100" bestFit="1" customWidth="1"/>
    <col min="5404" max="5405" width="5.375" style="100" customWidth="1"/>
    <col min="5406" max="5406" width="10.375" style="100" customWidth="1"/>
    <col min="5407" max="5407" width="9" style="100"/>
    <col min="5408" max="5408" width="14.875" style="100" customWidth="1"/>
    <col min="5409" max="5411" width="12.625" style="100" customWidth="1"/>
    <col min="5412" max="5632" width="9" style="100"/>
    <col min="5633" max="5633" width="4.875" style="100" customWidth="1"/>
    <col min="5634" max="5634" width="21.875" style="100" customWidth="1"/>
    <col min="5635" max="5635" width="13.625" style="100" customWidth="1"/>
    <col min="5636" max="5642" width="12.625" style="100" customWidth="1"/>
    <col min="5643" max="5643" width="7.75" style="100" customWidth="1"/>
    <col min="5644" max="5644" width="12.625" style="100" customWidth="1"/>
    <col min="5645" max="5645" width="11.875" style="100" bestFit="1" customWidth="1"/>
    <col min="5646" max="5648" width="11.625" style="100" customWidth="1"/>
    <col min="5649" max="5649" width="7.75" style="100" customWidth="1"/>
    <col min="5650" max="5650" width="7" style="100" customWidth="1"/>
    <col min="5651" max="5651" width="7.5" style="100" customWidth="1"/>
    <col min="5652" max="5653" width="8.375" style="100" customWidth="1"/>
    <col min="5654" max="5654" width="12.875" style="100" bestFit="1" customWidth="1"/>
    <col min="5655" max="5655" width="10.125" style="100" customWidth="1"/>
    <col min="5656" max="5656" width="7.125" style="100" customWidth="1"/>
    <col min="5657" max="5657" width="7.75" style="100" customWidth="1"/>
    <col min="5658" max="5659" width="11.875" style="100" bestFit="1" customWidth="1"/>
    <col min="5660" max="5661" width="5.375" style="100" customWidth="1"/>
    <col min="5662" max="5662" width="10.375" style="100" customWidth="1"/>
    <col min="5663" max="5663" width="9" style="100"/>
    <col min="5664" max="5664" width="14.875" style="100" customWidth="1"/>
    <col min="5665" max="5667" width="12.625" style="100" customWidth="1"/>
    <col min="5668" max="5888" width="9" style="100"/>
    <col min="5889" max="5889" width="4.875" style="100" customWidth="1"/>
    <col min="5890" max="5890" width="21.875" style="100" customWidth="1"/>
    <col min="5891" max="5891" width="13.625" style="100" customWidth="1"/>
    <col min="5892" max="5898" width="12.625" style="100" customWidth="1"/>
    <col min="5899" max="5899" width="7.75" style="100" customWidth="1"/>
    <col min="5900" max="5900" width="12.625" style="100" customWidth="1"/>
    <col min="5901" max="5901" width="11.875" style="100" bestFit="1" customWidth="1"/>
    <col min="5902" max="5904" width="11.625" style="100" customWidth="1"/>
    <col min="5905" max="5905" width="7.75" style="100" customWidth="1"/>
    <col min="5906" max="5906" width="7" style="100" customWidth="1"/>
    <col min="5907" max="5907" width="7.5" style="100" customWidth="1"/>
    <col min="5908" max="5909" width="8.375" style="100" customWidth="1"/>
    <col min="5910" max="5910" width="12.875" style="100" bestFit="1" customWidth="1"/>
    <col min="5911" max="5911" width="10.125" style="100" customWidth="1"/>
    <col min="5912" max="5912" width="7.125" style="100" customWidth="1"/>
    <col min="5913" max="5913" width="7.75" style="100" customWidth="1"/>
    <col min="5914" max="5915" width="11.875" style="100" bestFit="1" customWidth="1"/>
    <col min="5916" max="5917" width="5.375" style="100" customWidth="1"/>
    <col min="5918" max="5918" width="10.375" style="100" customWidth="1"/>
    <col min="5919" max="5919" width="9" style="100"/>
    <col min="5920" max="5920" width="14.875" style="100" customWidth="1"/>
    <col min="5921" max="5923" width="12.625" style="100" customWidth="1"/>
    <col min="5924" max="6144" width="9" style="100"/>
    <col min="6145" max="6145" width="4.875" style="100" customWidth="1"/>
    <col min="6146" max="6146" width="21.875" style="100" customWidth="1"/>
    <col min="6147" max="6147" width="13.625" style="100" customWidth="1"/>
    <col min="6148" max="6154" width="12.625" style="100" customWidth="1"/>
    <col min="6155" max="6155" width="7.75" style="100" customWidth="1"/>
    <col min="6156" max="6156" width="12.625" style="100" customWidth="1"/>
    <col min="6157" max="6157" width="11.875" style="100" bestFit="1" customWidth="1"/>
    <col min="6158" max="6160" width="11.625" style="100" customWidth="1"/>
    <col min="6161" max="6161" width="7.75" style="100" customWidth="1"/>
    <col min="6162" max="6162" width="7" style="100" customWidth="1"/>
    <col min="6163" max="6163" width="7.5" style="100" customWidth="1"/>
    <col min="6164" max="6165" width="8.375" style="100" customWidth="1"/>
    <col min="6166" max="6166" width="12.875" style="100" bestFit="1" customWidth="1"/>
    <col min="6167" max="6167" width="10.125" style="100" customWidth="1"/>
    <col min="6168" max="6168" width="7.125" style="100" customWidth="1"/>
    <col min="6169" max="6169" width="7.75" style="100" customWidth="1"/>
    <col min="6170" max="6171" width="11.875" style="100" bestFit="1" customWidth="1"/>
    <col min="6172" max="6173" width="5.375" style="100" customWidth="1"/>
    <col min="6174" max="6174" width="10.375" style="100" customWidth="1"/>
    <col min="6175" max="6175" width="9" style="100"/>
    <col min="6176" max="6176" width="14.875" style="100" customWidth="1"/>
    <col min="6177" max="6179" width="12.625" style="100" customWidth="1"/>
    <col min="6180" max="6400" width="9" style="100"/>
    <col min="6401" max="6401" width="4.875" style="100" customWidth="1"/>
    <col min="6402" max="6402" width="21.875" style="100" customWidth="1"/>
    <col min="6403" max="6403" width="13.625" style="100" customWidth="1"/>
    <col min="6404" max="6410" width="12.625" style="100" customWidth="1"/>
    <col min="6411" max="6411" width="7.75" style="100" customWidth="1"/>
    <col min="6412" max="6412" width="12.625" style="100" customWidth="1"/>
    <col min="6413" max="6413" width="11.875" style="100" bestFit="1" customWidth="1"/>
    <col min="6414" max="6416" width="11.625" style="100" customWidth="1"/>
    <col min="6417" max="6417" width="7.75" style="100" customWidth="1"/>
    <col min="6418" max="6418" width="7" style="100" customWidth="1"/>
    <col min="6419" max="6419" width="7.5" style="100" customWidth="1"/>
    <col min="6420" max="6421" width="8.375" style="100" customWidth="1"/>
    <col min="6422" max="6422" width="12.875" style="100" bestFit="1" customWidth="1"/>
    <col min="6423" max="6423" width="10.125" style="100" customWidth="1"/>
    <col min="6424" max="6424" width="7.125" style="100" customWidth="1"/>
    <col min="6425" max="6425" width="7.75" style="100" customWidth="1"/>
    <col min="6426" max="6427" width="11.875" style="100" bestFit="1" customWidth="1"/>
    <col min="6428" max="6429" width="5.375" style="100" customWidth="1"/>
    <col min="6430" max="6430" width="10.375" style="100" customWidth="1"/>
    <col min="6431" max="6431" width="9" style="100"/>
    <col min="6432" max="6432" width="14.875" style="100" customWidth="1"/>
    <col min="6433" max="6435" width="12.625" style="100" customWidth="1"/>
    <col min="6436" max="6656" width="9" style="100"/>
    <col min="6657" max="6657" width="4.875" style="100" customWidth="1"/>
    <col min="6658" max="6658" width="21.875" style="100" customWidth="1"/>
    <col min="6659" max="6659" width="13.625" style="100" customWidth="1"/>
    <col min="6660" max="6666" width="12.625" style="100" customWidth="1"/>
    <col min="6667" max="6667" width="7.75" style="100" customWidth="1"/>
    <col min="6668" max="6668" width="12.625" style="100" customWidth="1"/>
    <col min="6669" max="6669" width="11.875" style="100" bestFit="1" customWidth="1"/>
    <col min="6670" max="6672" width="11.625" style="100" customWidth="1"/>
    <col min="6673" max="6673" width="7.75" style="100" customWidth="1"/>
    <col min="6674" max="6674" width="7" style="100" customWidth="1"/>
    <col min="6675" max="6675" width="7.5" style="100" customWidth="1"/>
    <col min="6676" max="6677" width="8.375" style="100" customWidth="1"/>
    <col min="6678" max="6678" width="12.875" style="100" bestFit="1" customWidth="1"/>
    <col min="6679" max="6679" width="10.125" style="100" customWidth="1"/>
    <col min="6680" max="6680" width="7.125" style="100" customWidth="1"/>
    <col min="6681" max="6681" width="7.75" style="100" customWidth="1"/>
    <col min="6682" max="6683" width="11.875" style="100" bestFit="1" customWidth="1"/>
    <col min="6684" max="6685" width="5.375" style="100" customWidth="1"/>
    <col min="6686" max="6686" width="10.375" style="100" customWidth="1"/>
    <col min="6687" max="6687" width="9" style="100"/>
    <col min="6688" max="6688" width="14.875" style="100" customWidth="1"/>
    <col min="6689" max="6691" width="12.625" style="100" customWidth="1"/>
    <col min="6692" max="6912" width="9" style="100"/>
    <col min="6913" max="6913" width="4.875" style="100" customWidth="1"/>
    <col min="6914" max="6914" width="21.875" style="100" customWidth="1"/>
    <col min="6915" max="6915" width="13.625" style="100" customWidth="1"/>
    <col min="6916" max="6922" width="12.625" style="100" customWidth="1"/>
    <col min="6923" max="6923" width="7.75" style="100" customWidth="1"/>
    <col min="6924" max="6924" width="12.625" style="100" customWidth="1"/>
    <col min="6925" max="6925" width="11.875" style="100" bestFit="1" customWidth="1"/>
    <col min="6926" max="6928" width="11.625" style="100" customWidth="1"/>
    <col min="6929" max="6929" width="7.75" style="100" customWidth="1"/>
    <col min="6930" max="6930" width="7" style="100" customWidth="1"/>
    <col min="6931" max="6931" width="7.5" style="100" customWidth="1"/>
    <col min="6932" max="6933" width="8.375" style="100" customWidth="1"/>
    <col min="6934" max="6934" width="12.875" style="100" bestFit="1" customWidth="1"/>
    <col min="6935" max="6935" width="10.125" style="100" customWidth="1"/>
    <col min="6936" max="6936" width="7.125" style="100" customWidth="1"/>
    <col min="6937" max="6937" width="7.75" style="100" customWidth="1"/>
    <col min="6938" max="6939" width="11.875" style="100" bestFit="1" customWidth="1"/>
    <col min="6940" max="6941" width="5.375" style="100" customWidth="1"/>
    <col min="6942" max="6942" width="10.375" style="100" customWidth="1"/>
    <col min="6943" max="6943" width="9" style="100"/>
    <col min="6944" max="6944" width="14.875" style="100" customWidth="1"/>
    <col min="6945" max="6947" width="12.625" style="100" customWidth="1"/>
    <col min="6948" max="7168" width="9" style="100"/>
    <col min="7169" max="7169" width="4.875" style="100" customWidth="1"/>
    <col min="7170" max="7170" width="21.875" style="100" customWidth="1"/>
    <col min="7171" max="7171" width="13.625" style="100" customWidth="1"/>
    <col min="7172" max="7178" width="12.625" style="100" customWidth="1"/>
    <col min="7179" max="7179" width="7.75" style="100" customWidth="1"/>
    <col min="7180" max="7180" width="12.625" style="100" customWidth="1"/>
    <col min="7181" max="7181" width="11.875" style="100" bestFit="1" customWidth="1"/>
    <col min="7182" max="7184" width="11.625" style="100" customWidth="1"/>
    <col min="7185" max="7185" width="7.75" style="100" customWidth="1"/>
    <col min="7186" max="7186" width="7" style="100" customWidth="1"/>
    <col min="7187" max="7187" width="7.5" style="100" customWidth="1"/>
    <col min="7188" max="7189" width="8.375" style="100" customWidth="1"/>
    <col min="7190" max="7190" width="12.875" style="100" bestFit="1" customWidth="1"/>
    <col min="7191" max="7191" width="10.125" style="100" customWidth="1"/>
    <col min="7192" max="7192" width="7.125" style="100" customWidth="1"/>
    <col min="7193" max="7193" width="7.75" style="100" customWidth="1"/>
    <col min="7194" max="7195" width="11.875" style="100" bestFit="1" customWidth="1"/>
    <col min="7196" max="7197" width="5.375" style="100" customWidth="1"/>
    <col min="7198" max="7198" width="10.375" style="100" customWidth="1"/>
    <col min="7199" max="7199" width="9" style="100"/>
    <col min="7200" max="7200" width="14.875" style="100" customWidth="1"/>
    <col min="7201" max="7203" width="12.625" style="100" customWidth="1"/>
    <col min="7204" max="7424" width="9" style="100"/>
    <col min="7425" max="7425" width="4.875" style="100" customWidth="1"/>
    <col min="7426" max="7426" width="21.875" style="100" customWidth="1"/>
    <col min="7427" max="7427" width="13.625" style="100" customWidth="1"/>
    <col min="7428" max="7434" width="12.625" style="100" customWidth="1"/>
    <col min="7435" max="7435" width="7.75" style="100" customWidth="1"/>
    <col min="7436" max="7436" width="12.625" style="100" customWidth="1"/>
    <col min="7437" max="7437" width="11.875" style="100" bestFit="1" customWidth="1"/>
    <col min="7438" max="7440" width="11.625" style="100" customWidth="1"/>
    <col min="7441" max="7441" width="7.75" style="100" customWidth="1"/>
    <col min="7442" max="7442" width="7" style="100" customWidth="1"/>
    <col min="7443" max="7443" width="7.5" style="100" customWidth="1"/>
    <col min="7444" max="7445" width="8.375" style="100" customWidth="1"/>
    <col min="7446" max="7446" width="12.875" style="100" bestFit="1" customWidth="1"/>
    <col min="7447" max="7447" width="10.125" style="100" customWidth="1"/>
    <col min="7448" max="7448" width="7.125" style="100" customWidth="1"/>
    <col min="7449" max="7449" width="7.75" style="100" customWidth="1"/>
    <col min="7450" max="7451" width="11.875" style="100" bestFit="1" customWidth="1"/>
    <col min="7452" max="7453" width="5.375" style="100" customWidth="1"/>
    <col min="7454" max="7454" width="10.375" style="100" customWidth="1"/>
    <col min="7455" max="7455" width="9" style="100"/>
    <col min="7456" max="7456" width="14.875" style="100" customWidth="1"/>
    <col min="7457" max="7459" width="12.625" style="100" customWidth="1"/>
    <col min="7460" max="7680" width="9" style="100"/>
    <col min="7681" max="7681" width="4.875" style="100" customWidth="1"/>
    <col min="7682" max="7682" width="21.875" style="100" customWidth="1"/>
    <col min="7683" max="7683" width="13.625" style="100" customWidth="1"/>
    <col min="7684" max="7690" width="12.625" style="100" customWidth="1"/>
    <col min="7691" max="7691" width="7.75" style="100" customWidth="1"/>
    <col min="7692" max="7692" width="12.625" style="100" customWidth="1"/>
    <col min="7693" max="7693" width="11.875" style="100" bestFit="1" customWidth="1"/>
    <col min="7694" max="7696" width="11.625" style="100" customWidth="1"/>
    <col min="7697" max="7697" width="7.75" style="100" customWidth="1"/>
    <col min="7698" max="7698" width="7" style="100" customWidth="1"/>
    <col min="7699" max="7699" width="7.5" style="100" customWidth="1"/>
    <col min="7700" max="7701" width="8.375" style="100" customWidth="1"/>
    <col min="7702" max="7702" width="12.875" style="100" bestFit="1" customWidth="1"/>
    <col min="7703" max="7703" width="10.125" style="100" customWidth="1"/>
    <col min="7704" max="7704" width="7.125" style="100" customWidth="1"/>
    <col min="7705" max="7705" width="7.75" style="100" customWidth="1"/>
    <col min="7706" max="7707" width="11.875" style="100" bestFit="1" customWidth="1"/>
    <col min="7708" max="7709" width="5.375" style="100" customWidth="1"/>
    <col min="7710" max="7710" width="10.375" style="100" customWidth="1"/>
    <col min="7711" max="7711" width="9" style="100"/>
    <col min="7712" max="7712" width="14.875" style="100" customWidth="1"/>
    <col min="7713" max="7715" width="12.625" style="100" customWidth="1"/>
    <col min="7716" max="7936" width="9" style="100"/>
    <col min="7937" max="7937" width="4.875" style="100" customWidth="1"/>
    <col min="7938" max="7938" width="21.875" style="100" customWidth="1"/>
    <col min="7939" max="7939" width="13.625" style="100" customWidth="1"/>
    <col min="7940" max="7946" width="12.625" style="100" customWidth="1"/>
    <col min="7947" max="7947" width="7.75" style="100" customWidth="1"/>
    <col min="7948" max="7948" width="12.625" style="100" customWidth="1"/>
    <col min="7949" max="7949" width="11.875" style="100" bestFit="1" customWidth="1"/>
    <col min="7950" max="7952" width="11.625" style="100" customWidth="1"/>
    <col min="7953" max="7953" width="7.75" style="100" customWidth="1"/>
    <col min="7954" max="7954" width="7" style="100" customWidth="1"/>
    <col min="7955" max="7955" width="7.5" style="100" customWidth="1"/>
    <col min="7956" max="7957" width="8.375" style="100" customWidth="1"/>
    <col min="7958" max="7958" width="12.875" style="100" bestFit="1" customWidth="1"/>
    <col min="7959" max="7959" width="10.125" style="100" customWidth="1"/>
    <col min="7960" max="7960" width="7.125" style="100" customWidth="1"/>
    <col min="7961" max="7961" width="7.75" style="100" customWidth="1"/>
    <col min="7962" max="7963" width="11.875" style="100" bestFit="1" customWidth="1"/>
    <col min="7964" max="7965" width="5.375" style="100" customWidth="1"/>
    <col min="7966" max="7966" width="10.375" style="100" customWidth="1"/>
    <col min="7967" max="7967" width="9" style="100"/>
    <col min="7968" max="7968" width="14.875" style="100" customWidth="1"/>
    <col min="7969" max="7971" width="12.625" style="100" customWidth="1"/>
    <col min="7972" max="8192" width="9" style="100"/>
    <col min="8193" max="8193" width="4.875" style="100" customWidth="1"/>
    <col min="8194" max="8194" width="21.875" style="100" customWidth="1"/>
    <col min="8195" max="8195" width="13.625" style="100" customWidth="1"/>
    <col min="8196" max="8202" width="12.625" style="100" customWidth="1"/>
    <col min="8203" max="8203" width="7.75" style="100" customWidth="1"/>
    <col min="8204" max="8204" width="12.625" style="100" customWidth="1"/>
    <col min="8205" max="8205" width="11.875" style="100" bestFit="1" customWidth="1"/>
    <col min="8206" max="8208" width="11.625" style="100" customWidth="1"/>
    <col min="8209" max="8209" width="7.75" style="100" customWidth="1"/>
    <col min="8210" max="8210" width="7" style="100" customWidth="1"/>
    <col min="8211" max="8211" width="7.5" style="100" customWidth="1"/>
    <col min="8212" max="8213" width="8.375" style="100" customWidth="1"/>
    <col min="8214" max="8214" width="12.875" style="100" bestFit="1" customWidth="1"/>
    <col min="8215" max="8215" width="10.125" style="100" customWidth="1"/>
    <col min="8216" max="8216" width="7.125" style="100" customWidth="1"/>
    <col min="8217" max="8217" width="7.75" style="100" customWidth="1"/>
    <col min="8218" max="8219" width="11.875" style="100" bestFit="1" customWidth="1"/>
    <col min="8220" max="8221" width="5.375" style="100" customWidth="1"/>
    <col min="8222" max="8222" width="10.375" style="100" customWidth="1"/>
    <col min="8223" max="8223" width="9" style="100"/>
    <col min="8224" max="8224" width="14.875" style="100" customWidth="1"/>
    <col min="8225" max="8227" width="12.625" style="100" customWidth="1"/>
    <col min="8228" max="8448" width="9" style="100"/>
    <col min="8449" max="8449" width="4.875" style="100" customWidth="1"/>
    <col min="8450" max="8450" width="21.875" style="100" customWidth="1"/>
    <col min="8451" max="8451" width="13.625" style="100" customWidth="1"/>
    <col min="8452" max="8458" width="12.625" style="100" customWidth="1"/>
    <col min="8459" max="8459" width="7.75" style="100" customWidth="1"/>
    <col min="8460" max="8460" width="12.625" style="100" customWidth="1"/>
    <col min="8461" max="8461" width="11.875" style="100" bestFit="1" customWidth="1"/>
    <col min="8462" max="8464" width="11.625" style="100" customWidth="1"/>
    <col min="8465" max="8465" width="7.75" style="100" customWidth="1"/>
    <col min="8466" max="8466" width="7" style="100" customWidth="1"/>
    <col min="8467" max="8467" width="7.5" style="100" customWidth="1"/>
    <col min="8468" max="8469" width="8.375" style="100" customWidth="1"/>
    <col min="8470" max="8470" width="12.875" style="100" bestFit="1" customWidth="1"/>
    <col min="8471" max="8471" width="10.125" style="100" customWidth="1"/>
    <col min="8472" max="8472" width="7.125" style="100" customWidth="1"/>
    <col min="8473" max="8473" width="7.75" style="100" customWidth="1"/>
    <col min="8474" max="8475" width="11.875" style="100" bestFit="1" customWidth="1"/>
    <col min="8476" max="8477" width="5.375" style="100" customWidth="1"/>
    <col min="8478" max="8478" width="10.375" style="100" customWidth="1"/>
    <col min="8479" max="8479" width="9" style="100"/>
    <col min="8480" max="8480" width="14.875" style="100" customWidth="1"/>
    <col min="8481" max="8483" width="12.625" style="100" customWidth="1"/>
    <col min="8484" max="8704" width="9" style="100"/>
    <col min="8705" max="8705" width="4.875" style="100" customWidth="1"/>
    <col min="8706" max="8706" width="21.875" style="100" customWidth="1"/>
    <col min="8707" max="8707" width="13.625" style="100" customWidth="1"/>
    <col min="8708" max="8714" width="12.625" style="100" customWidth="1"/>
    <col min="8715" max="8715" width="7.75" style="100" customWidth="1"/>
    <col min="8716" max="8716" width="12.625" style="100" customWidth="1"/>
    <col min="8717" max="8717" width="11.875" style="100" bestFit="1" customWidth="1"/>
    <col min="8718" max="8720" width="11.625" style="100" customWidth="1"/>
    <col min="8721" max="8721" width="7.75" style="100" customWidth="1"/>
    <col min="8722" max="8722" width="7" style="100" customWidth="1"/>
    <col min="8723" max="8723" width="7.5" style="100" customWidth="1"/>
    <col min="8724" max="8725" width="8.375" style="100" customWidth="1"/>
    <col min="8726" max="8726" width="12.875" style="100" bestFit="1" customWidth="1"/>
    <col min="8727" max="8727" width="10.125" style="100" customWidth="1"/>
    <col min="8728" max="8728" width="7.125" style="100" customWidth="1"/>
    <col min="8729" max="8729" width="7.75" style="100" customWidth="1"/>
    <col min="8730" max="8731" width="11.875" style="100" bestFit="1" customWidth="1"/>
    <col min="8732" max="8733" width="5.375" style="100" customWidth="1"/>
    <col min="8734" max="8734" width="10.375" style="100" customWidth="1"/>
    <col min="8735" max="8735" width="9" style="100"/>
    <col min="8736" max="8736" width="14.875" style="100" customWidth="1"/>
    <col min="8737" max="8739" width="12.625" style="100" customWidth="1"/>
    <col min="8740" max="8960" width="9" style="100"/>
    <col min="8961" max="8961" width="4.875" style="100" customWidth="1"/>
    <col min="8962" max="8962" width="21.875" style="100" customWidth="1"/>
    <col min="8963" max="8963" width="13.625" style="100" customWidth="1"/>
    <col min="8964" max="8970" width="12.625" style="100" customWidth="1"/>
    <col min="8971" max="8971" width="7.75" style="100" customWidth="1"/>
    <col min="8972" max="8972" width="12.625" style="100" customWidth="1"/>
    <col min="8973" max="8973" width="11.875" style="100" bestFit="1" customWidth="1"/>
    <col min="8974" max="8976" width="11.625" style="100" customWidth="1"/>
    <col min="8977" max="8977" width="7.75" style="100" customWidth="1"/>
    <col min="8978" max="8978" width="7" style="100" customWidth="1"/>
    <col min="8979" max="8979" width="7.5" style="100" customWidth="1"/>
    <col min="8980" max="8981" width="8.375" style="100" customWidth="1"/>
    <col min="8982" max="8982" width="12.875" style="100" bestFit="1" customWidth="1"/>
    <col min="8983" max="8983" width="10.125" style="100" customWidth="1"/>
    <col min="8984" max="8984" width="7.125" style="100" customWidth="1"/>
    <col min="8985" max="8985" width="7.75" style="100" customWidth="1"/>
    <col min="8986" max="8987" width="11.875" style="100" bestFit="1" customWidth="1"/>
    <col min="8988" max="8989" width="5.375" style="100" customWidth="1"/>
    <col min="8990" max="8990" width="10.375" style="100" customWidth="1"/>
    <col min="8991" max="8991" width="9" style="100"/>
    <col min="8992" max="8992" width="14.875" style="100" customWidth="1"/>
    <col min="8993" max="8995" width="12.625" style="100" customWidth="1"/>
    <col min="8996" max="9216" width="9" style="100"/>
    <col min="9217" max="9217" width="4.875" style="100" customWidth="1"/>
    <col min="9218" max="9218" width="21.875" style="100" customWidth="1"/>
    <col min="9219" max="9219" width="13.625" style="100" customWidth="1"/>
    <col min="9220" max="9226" width="12.625" style="100" customWidth="1"/>
    <col min="9227" max="9227" width="7.75" style="100" customWidth="1"/>
    <col min="9228" max="9228" width="12.625" style="100" customWidth="1"/>
    <col min="9229" max="9229" width="11.875" style="100" bestFit="1" customWidth="1"/>
    <col min="9230" max="9232" width="11.625" style="100" customWidth="1"/>
    <col min="9233" max="9233" width="7.75" style="100" customWidth="1"/>
    <col min="9234" max="9234" width="7" style="100" customWidth="1"/>
    <col min="9235" max="9235" width="7.5" style="100" customWidth="1"/>
    <col min="9236" max="9237" width="8.375" style="100" customWidth="1"/>
    <col min="9238" max="9238" width="12.875" style="100" bestFit="1" customWidth="1"/>
    <col min="9239" max="9239" width="10.125" style="100" customWidth="1"/>
    <col min="9240" max="9240" width="7.125" style="100" customWidth="1"/>
    <col min="9241" max="9241" width="7.75" style="100" customWidth="1"/>
    <col min="9242" max="9243" width="11.875" style="100" bestFit="1" customWidth="1"/>
    <col min="9244" max="9245" width="5.375" style="100" customWidth="1"/>
    <col min="9246" max="9246" width="10.375" style="100" customWidth="1"/>
    <col min="9247" max="9247" width="9" style="100"/>
    <col min="9248" max="9248" width="14.875" style="100" customWidth="1"/>
    <col min="9249" max="9251" width="12.625" style="100" customWidth="1"/>
    <col min="9252" max="9472" width="9" style="100"/>
    <col min="9473" max="9473" width="4.875" style="100" customWidth="1"/>
    <col min="9474" max="9474" width="21.875" style="100" customWidth="1"/>
    <col min="9475" max="9475" width="13.625" style="100" customWidth="1"/>
    <col min="9476" max="9482" width="12.625" style="100" customWidth="1"/>
    <col min="9483" max="9483" width="7.75" style="100" customWidth="1"/>
    <col min="9484" max="9484" width="12.625" style="100" customWidth="1"/>
    <col min="9485" max="9485" width="11.875" style="100" bestFit="1" customWidth="1"/>
    <col min="9486" max="9488" width="11.625" style="100" customWidth="1"/>
    <col min="9489" max="9489" width="7.75" style="100" customWidth="1"/>
    <col min="9490" max="9490" width="7" style="100" customWidth="1"/>
    <col min="9491" max="9491" width="7.5" style="100" customWidth="1"/>
    <col min="9492" max="9493" width="8.375" style="100" customWidth="1"/>
    <col min="9494" max="9494" width="12.875" style="100" bestFit="1" customWidth="1"/>
    <col min="9495" max="9495" width="10.125" style="100" customWidth="1"/>
    <col min="9496" max="9496" width="7.125" style="100" customWidth="1"/>
    <col min="9497" max="9497" width="7.75" style="100" customWidth="1"/>
    <col min="9498" max="9499" width="11.875" style="100" bestFit="1" customWidth="1"/>
    <col min="9500" max="9501" width="5.375" style="100" customWidth="1"/>
    <col min="9502" max="9502" width="10.375" style="100" customWidth="1"/>
    <col min="9503" max="9503" width="9" style="100"/>
    <col min="9504" max="9504" width="14.875" style="100" customWidth="1"/>
    <col min="9505" max="9507" width="12.625" style="100" customWidth="1"/>
    <col min="9508" max="9728" width="9" style="100"/>
    <col min="9729" max="9729" width="4.875" style="100" customWidth="1"/>
    <col min="9730" max="9730" width="21.875" style="100" customWidth="1"/>
    <col min="9731" max="9731" width="13.625" style="100" customWidth="1"/>
    <col min="9732" max="9738" width="12.625" style="100" customWidth="1"/>
    <col min="9739" max="9739" width="7.75" style="100" customWidth="1"/>
    <col min="9740" max="9740" width="12.625" style="100" customWidth="1"/>
    <col min="9741" max="9741" width="11.875" style="100" bestFit="1" customWidth="1"/>
    <col min="9742" max="9744" width="11.625" style="100" customWidth="1"/>
    <col min="9745" max="9745" width="7.75" style="100" customWidth="1"/>
    <col min="9746" max="9746" width="7" style="100" customWidth="1"/>
    <col min="9747" max="9747" width="7.5" style="100" customWidth="1"/>
    <col min="9748" max="9749" width="8.375" style="100" customWidth="1"/>
    <col min="9750" max="9750" width="12.875" style="100" bestFit="1" customWidth="1"/>
    <col min="9751" max="9751" width="10.125" style="100" customWidth="1"/>
    <col min="9752" max="9752" width="7.125" style="100" customWidth="1"/>
    <col min="9753" max="9753" width="7.75" style="100" customWidth="1"/>
    <col min="9754" max="9755" width="11.875" style="100" bestFit="1" customWidth="1"/>
    <col min="9756" max="9757" width="5.375" style="100" customWidth="1"/>
    <col min="9758" max="9758" width="10.375" style="100" customWidth="1"/>
    <col min="9759" max="9759" width="9" style="100"/>
    <col min="9760" max="9760" width="14.875" style="100" customWidth="1"/>
    <col min="9761" max="9763" width="12.625" style="100" customWidth="1"/>
    <col min="9764" max="9984" width="9" style="100"/>
    <col min="9985" max="9985" width="4.875" style="100" customWidth="1"/>
    <col min="9986" max="9986" width="21.875" style="100" customWidth="1"/>
    <col min="9987" max="9987" width="13.625" style="100" customWidth="1"/>
    <col min="9988" max="9994" width="12.625" style="100" customWidth="1"/>
    <col min="9995" max="9995" width="7.75" style="100" customWidth="1"/>
    <col min="9996" max="9996" width="12.625" style="100" customWidth="1"/>
    <col min="9997" max="9997" width="11.875" style="100" bestFit="1" customWidth="1"/>
    <col min="9998" max="10000" width="11.625" style="100" customWidth="1"/>
    <col min="10001" max="10001" width="7.75" style="100" customWidth="1"/>
    <col min="10002" max="10002" width="7" style="100" customWidth="1"/>
    <col min="10003" max="10003" width="7.5" style="100" customWidth="1"/>
    <col min="10004" max="10005" width="8.375" style="100" customWidth="1"/>
    <col min="10006" max="10006" width="12.875" style="100" bestFit="1" customWidth="1"/>
    <col min="10007" max="10007" width="10.125" style="100" customWidth="1"/>
    <col min="10008" max="10008" width="7.125" style="100" customWidth="1"/>
    <col min="10009" max="10009" width="7.75" style="100" customWidth="1"/>
    <col min="10010" max="10011" width="11.875" style="100" bestFit="1" customWidth="1"/>
    <col min="10012" max="10013" width="5.375" style="100" customWidth="1"/>
    <col min="10014" max="10014" width="10.375" style="100" customWidth="1"/>
    <col min="10015" max="10015" width="9" style="100"/>
    <col min="10016" max="10016" width="14.875" style="100" customWidth="1"/>
    <col min="10017" max="10019" width="12.625" style="100" customWidth="1"/>
    <col min="10020" max="10240" width="9" style="100"/>
    <col min="10241" max="10241" width="4.875" style="100" customWidth="1"/>
    <col min="10242" max="10242" width="21.875" style="100" customWidth="1"/>
    <col min="10243" max="10243" width="13.625" style="100" customWidth="1"/>
    <col min="10244" max="10250" width="12.625" style="100" customWidth="1"/>
    <col min="10251" max="10251" width="7.75" style="100" customWidth="1"/>
    <col min="10252" max="10252" width="12.625" style="100" customWidth="1"/>
    <col min="10253" max="10253" width="11.875" style="100" bestFit="1" customWidth="1"/>
    <col min="10254" max="10256" width="11.625" style="100" customWidth="1"/>
    <col min="10257" max="10257" width="7.75" style="100" customWidth="1"/>
    <col min="10258" max="10258" width="7" style="100" customWidth="1"/>
    <col min="10259" max="10259" width="7.5" style="100" customWidth="1"/>
    <col min="10260" max="10261" width="8.375" style="100" customWidth="1"/>
    <col min="10262" max="10262" width="12.875" style="100" bestFit="1" customWidth="1"/>
    <col min="10263" max="10263" width="10.125" style="100" customWidth="1"/>
    <col min="10264" max="10264" width="7.125" style="100" customWidth="1"/>
    <col min="10265" max="10265" width="7.75" style="100" customWidth="1"/>
    <col min="10266" max="10267" width="11.875" style="100" bestFit="1" customWidth="1"/>
    <col min="10268" max="10269" width="5.375" style="100" customWidth="1"/>
    <col min="10270" max="10270" width="10.375" style="100" customWidth="1"/>
    <col min="10271" max="10271" width="9" style="100"/>
    <col min="10272" max="10272" width="14.875" style="100" customWidth="1"/>
    <col min="10273" max="10275" width="12.625" style="100" customWidth="1"/>
    <col min="10276" max="10496" width="9" style="100"/>
    <col min="10497" max="10497" width="4.875" style="100" customWidth="1"/>
    <col min="10498" max="10498" width="21.875" style="100" customWidth="1"/>
    <col min="10499" max="10499" width="13.625" style="100" customWidth="1"/>
    <col min="10500" max="10506" width="12.625" style="100" customWidth="1"/>
    <col min="10507" max="10507" width="7.75" style="100" customWidth="1"/>
    <col min="10508" max="10508" width="12.625" style="100" customWidth="1"/>
    <col min="10509" max="10509" width="11.875" style="100" bestFit="1" customWidth="1"/>
    <col min="10510" max="10512" width="11.625" style="100" customWidth="1"/>
    <col min="10513" max="10513" width="7.75" style="100" customWidth="1"/>
    <col min="10514" max="10514" width="7" style="100" customWidth="1"/>
    <col min="10515" max="10515" width="7.5" style="100" customWidth="1"/>
    <col min="10516" max="10517" width="8.375" style="100" customWidth="1"/>
    <col min="10518" max="10518" width="12.875" style="100" bestFit="1" customWidth="1"/>
    <col min="10519" max="10519" width="10.125" style="100" customWidth="1"/>
    <col min="10520" max="10520" width="7.125" style="100" customWidth="1"/>
    <col min="10521" max="10521" width="7.75" style="100" customWidth="1"/>
    <col min="10522" max="10523" width="11.875" style="100" bestFit="1" customWidth="1"/>
    <col min="10524" max="10525" width="5.375" style="100" customWidth="1"/>
    <col min="10526" max="10526" width="10.375" style="100" customWidth="1"/>
    <col min="10527" max="10527" width="9" style="100"/>
    <col min="10528" max="10528" width="14.875" style="100" customWidth="1"/>
    <col min="10529" max="10531" width="12.625" style="100" customWidth="1"/>
    <col min="10532" max="10752" width="9" style="100"/>
    <col min="10753" max="10753" width="4.875" style="100" customWidth="1"/>
    <col min="10754" max="10754" width="21.875" style="100" customWidth="1"/>
    <col min="10755" max="10755" width="13.625" style="100" customWidth="1"/>
    <col min="10756" max="10762" width="12.625" style="100" customWidth="1"/>
    <col min="10763" max="10763" width="7.75" style="100" customWidth="1"/>
    <col min="10764" max="10764" width="12.625" style="100" customWidth="1"/>
    <col min="10765" max="10765" width="11.875" style="100" bestFit="1" customWidth="1"/>
    <col min="10766" max="10768" width="11.625" style="100" customWidth="1"/>
    <col min="10769" max="10769" width="7.75" style="100" customWidth="1"/>
    <col min="10770" max="10770" width="7" style="100" customWidth="1"/>
    <col min="10771" max="10771" width="7.5" style="100" customWidth="1"/>
    <col min="10772" max="10773" width="8.375" style="100" customWidth="1"/>
    <col min="10774" max="10774" width="12.875" style="100" bestFit="1" customWidth="1"/>
    <col min="10775" max="10775" width="10.125" style="100" customWidth="1"/>
    <col min="10776" max="10776" width="7.125" style="100" customWidth="1"/>
    <col min="10777" max="10777" width="7.75" style="100" customWidth="1"/>
    <col min="10778" max="10779" width="11.875" style="100" bestFit="1" customWidth="1"/>
    <col min="10780" max="10781" width="5.375" style="100" customWidth="1"/>
    <col min="10782" max="10782" width="10.375" style="100" customWidth="1"/>
    <col min="10783" max="10783" width="9" style="100"/>
    <col min="10784" max="10784" width="14.875" style="100" customWidth="1"/>
    <col min="10785" max="10787" width="12.625" style="100" customWidth="1"/>
    <col min="10788" max="11008" width="9" style="100"/>
    <col min="11009" max="11009" width="4.875" style="100" customWidth="1"/>
    <col min="11010" max="11010" width="21.875" style="100" customWidth="1"/>
    <col min="11011" max="11011" width="13.625" style="100" customWidth="1"/>
    <col min="11012" max="11018" width="12.625" style="100" customWidth="1"/>
    <col min="11019" max="11019" width="7.75" style="100" customWidth="1"/>
    <col min="11020" max="11020" width="12.625" style="100" customWidth="1"/>
    <col min="11021" max="11021" width="11.875" style="100" bestFit="1" customWidth="1"/>
    <col min="11022" max="11024" width="11.625" style="100" customWidth="1"/>
    <col min="11025" max="11025" width="7.75" style="100" customWidth="1"/>
    <col min="11026" max="11026" width="7" style="100" customWidth="1"/>
    <col min="11027" max="11027" width="7.5" style="100" customWidth="1"/>
    <col min="11028" max="11029" width="8.375" style="100" customWidth="1"/>
    <col min="11030" max="11030" width="12.875" style="100" bestFit="1" customWidth="1"/>
    <col min="11031" max="11031" width="10.125" style="100" customWidth="1"/>
    <col min="11032" max="11032" width="7.125" style="100" customWidth="1"/>
    <col min="11033" max="11033" width="7.75" style="100" customWidth="1"/>
    <col min="11034" max="11035" width="11.875" style="100" bestFit="1" customWidth="1"/>
    <col min="11036" max="11037" width="5.375" style="100" customWidth="1"/>
    <col min="11038" max="11038" width="10.375" style="100" customWidth="1"/>
    <col min="11039" max="11039" width="9" style="100"/>
    <col min="11040" max="11040" width="14.875" style="100" customWidth="1"/>
    <col min="11041" max="11043" width="12.625" style="100" customWidth="1"/>
    <col min="11044" max="11264" width="9" style="100"/>
    <col min="11265" max="11265" width="4.875" style="100" customWidth="1"/>
    <col min="11266" max="11266" width="21.875" style="100" customWidth="1"/>
    <col min="11267" max="11267" width="13.625" style="100" customWidth="1"/>
    <col min="11268" max="11274" width="12.625" style="100" customWidth="1"/>
    <col min="11275" max="11275" width="7.75" style="100" customWidth="1"/>
    <col min="11276" max="11276" width="12.625" style="100" customWidth="1"/>
    <col min="11277" max="11277" width="11.875" style="100" bestFit="1" customWidth="1"/>
    <col min="11278" max="11280" width="11.625" style="100" customWidth="1"/>
    <col min="11281" max="11281" width="7.75" style="100" customWidth="1"/>
    <col min="11282" max="11282" width="7" style="100" customWidth="1"/>
    <col min="11283" max="11283" width="7.5" style="100" customWidth="1"/>
    <col min="11284" max="11285" width="8.375" style="100" customWidth="1"/>
    <col min="11286" max="11286" width="12.875" style="100" bestFit="1" customWidth="1"/>
    <col min="11287" max="11287" width="10.125" style="100" customWidth="1"/>
    <col min="11288" max="11288" width="7.125" style="100" customWidth="1"/>
    <col min="11289" max="11289" width="7.75" style="100" customWidth="1"/>
    <col min="11290" max="11291" width="11.875" style="100" bestFit="1" customWidth="1"/>
    <col min="11292" max="11293" width="5.375" style="100" customWidth="1"/>
    <col min="11294" max="11294" width="10.375" style="100" customWidth="1"/>
    <col min="11295" max="11295" width="9" style="100"/>
    <col min="11296" max="11296" width="14.875" style="100" customWidth="1"/>
    <col min="11297" max="11299" width="12.625" style="100" customWidth="1"/>
    <col min="11300" max="11520" width="9" style="100"/>
    <col min="11521" max="11521" width="4.875" style="100" customWidth="1"/>
    <col min="11522" max="11522" width="21.875" style="100" customWidth="1"/>
    <col min="11523" max="11523" width="13.625" style="100" customWidth="1"/>
    <col min="11524" max="11530" width="12.625" style="100" customWidth="1"/>
    <col min="11531" max="11531" width="7.75" style="100" customWidth="1"/>
    <col min="11532" max="11532" width="12.625" style="100" customWidth="1"/>
    <col min="11533" max="11533" width="11.875" style="100" bestFit="1" customWidth="1"/>
    <col min="11534" max="11536" width="11.625" style="100" customWidth="1"/>
    <col min="11537" max="11537" width="7.75" style="100" customWidth="1"/>
    <col min="11538" max="11538" width="7" style="100" customWidth="1"/>
    <col min="11539" max="11539" width="7.5" style="100" customWidth="1"/>
    <col min="11540" max="11541" width="8.375" style="100" customWidth="1"/>
    <col min="11542" max="11542" width="12.875" style="100" bestFit="1" customWidth="1"/>
    <col min="11543" max="11543" width="10.125" style="100" customWidth="1"/>
    <col min="11544" max="11544" width="7.125" style="100" customWidth="1"/>
    <col min="11545" max="11545" width="7.75" style="100" customWidth="1"/>
    <col min="11546" max="11547" width="11.875" style="100" bestFit="1" customWidth="1"/>
    <col min="11548" max="11549" width="5.375" style="100" customWidth="1"/>
    <col min="11550" max="11550" width="10.375" style="100" customWidth="1"/>
    <col min="11551" max="11551" width="9" style="100"/>
    <col min="11552" max="11552" width="14.875" style="100" customWidth="1"/>
    <col min="11553" max="11555" width="12.625" style="100" customWidth="1"/>
    <col min="11556" max="11776" width="9" style="100"/>
    <col min="11777" max="11777" width="4.875" style="100" customWidth="1"/>
    <col min="11778" max="11778" width="21.875" style="100" customWidth="1"/>
    <col min="11779" max="11779" width="13.625" style="100" customWidth="1"/>
    <col min="11780" max="11786" width="12.625" style="100" customWidth="1"/>
    <col min="11787" max="11787" width="7.75" style="100" customWidth="1"/>
    <col min="11788" max="11788" width="12.625" style="100" customWidth="1"/>
    <col min="11789" max="11789" width="11.875" style="100" bestFit="1" customWidth="1"/>
    <col min="11790" max="11792" width="11.625" style="100" customWidth="1"/>
    <col min="11793" max="11793" width="7.75" style="100" customWidth="1"/>
    <col min="11794" max="11794" width="7" style="100" customWidth="1"/>
    <col min="11795" max="11795" width="7.5" style="100" customWidth="1"/>
    <col min="11796" max="11797" width="8.375" style="100" customWidth="1"/>
    <col min="11798" max="11798" width="12.875" style="100" bestFit="1" customWidth="1"/>
    <col min="11799" max="11799" width="10.125" style="100" customWidth="1"/>
    <col min="11800" max="11800" width="7.125" style="100" customWidth="1"/>
    <col min="11801" max="11801" width="7.75" style="100" customWidth="1"/>
    <col min="11802" max="11803" width="11.875" style="100" bestFit="1" customWidth="1"/>
    <col min="11804" max="11805" width="5.375" style="100" customWidth="1"/>
    <col min="11806" max="11806" width="10.375" style="100" customWidth="1"/>
    <col min="11807" max="11807" width="9" style="100"/>
    <col min="11808" max="11808" width="14.875" style="100" customWidth="1"/>
    <col min="11809" max="11811" width="12.625" style="100" customWidth="1"/>
    <col min="11812" max="12032" width="9" style="100"/>
    <col min="12033" max="12033" width="4.875" style="100" customWidth="1"/>
    <col min="12034" max="12034" width="21.875" style="100" customWidth="1"/>
    <col min="12035" max="12035" width="13.625" style="100" customWidth="1"/>
    <col min="12036" max="12042" width="12.625" style="100" customWidth="1"/>
    <col min="12043" max="12043" width="7.75" style="100" customWidth="1"/>
    <col min="12044" max="12044" width="12.625" style="100" customWidth="1"/>
    <col min="12045" max="12045" width="11.875" style="100" bestFit="1" customWidth="1"/>
    <col min="12046" max="12048" width="11.625" style="100" customWidth="1"/>
    <col min="12049" max="12049" width="7.75" style="100" customWidth="1"/>
    <col min="12050" max="12050" width="7" style="100" customWidth="1"/>
    <col min="12051" max="12051" width="7.5" style="100" customWidth="1"/>
    <col min="12052" max="12053" width="8.375" style="100" customWidth="1"/>
    <col min="12054" max="12054" width="12.875" style="100" bestFit="1" customWidth="1"/>
    <col min="12055" max="12055" width="10.125" style="100" customWidth="1"/>
    <col min="12056" max="12056" width="7.125" style="100" customWidth="1"/>
    <col min="12057" max="12057" width="7.75" style="100" customWidth="1"/>
    <col min="12058" max="12059" width="11.875" style="100" bestFit="1" customWidth="1"/>
    <col min="12060" max="12061" width="5.375" style="100" customWidth="1"/>
    <col min="12062" max="12062" width="10.375" style="100" customWidth="1"/>
    <col min="12063" max="12063" width="9" style="100"/>
    <col min="12064" max="12064" width="14.875" style="100" customWidth="1"/>
    <col min="12065" max="12067" width="12.625" style="100" customWidth="1"/>
    <col min="12068" max="12288" width="9" style="100"/>
    <col min="12289" max="12289" width="4.875" style="100" customWidth="1"/>
    <col min="12290" max="12290" width="21.875" style="100" customWidth="1"/>
    <col min="12291" max="12291" width="13.625" style="100" customWidth="1"/>
    <col min="12292" max="12298" width="12.625" style="100" customWidth="1"/>
    <col min="12299" max="12299" width="7.75" style="100" customWidth="1"/>
    <col min="12300" max="12300" width="12.625" style="100" customWidth="1"/>
    <col min="12301" max="12301" width="11.875" style="100" bestFit="1" customWidth="1"/>
    <col min="12302" max="12304" width="11.625" style="100" customWidth="1"/>
    <col min="12305" max="12305" width="7.75" style="100" customWidth="1"/>
    <col min="12306" max="12306" width="7" style="100" customWidth="1"/>
    <col min="12307" max="12307" width="7.5" style="100" customWidth="1"/>
    <col min="12308" max="12309" width="8.375" style="100" customWidth="1"/>
    <col min="12310" max="12310" width="12.875" style="100" bestFit="1" customWidth="1"/>
    <col min="12311" max="12311" width="10.125" style="100" customWidth="1"/>
    <col min="12312" max="12312" width="7.125" style="100" customWidth="1"/>
    <col min="12313" max="12313" width="7.75" style="100" customWidth="1"/>
    <col min="12314" max="12315" width="11.875" style="100" bestFit="1" customWidth="1"/>
    <col min="12316" max="12317" width="5.375" style="100" customWidth="1"/>
    <col min="12318" max="12318" width="10.375" style="100" customWidth="1"/>
    <col min="12319" max="12319" width="9" style="100"/>
    <col min="12320" max="12320" width="14.875" style="100" customWidth="1"/>
    <col min="12321" max="12323" width="12.625" style="100" customWidth="1"/>
    <col min="12324" max="12544" width="9" style="100"/>
    <col min="12545" max="12545" width="4.875" style="100" customWidth="1"/>
    <col min="12546" max="12546" width="21.875" style="100" customWidth="1"/>
    <col min="12547" max="12547" width="13.625" style="100" customWidth="1"/>
    <col min="12548" max="12554" width="12.625" style="100" customWidth="1"/>
    <col min="12555" max="12555" width="7.75" style="100" customWidth="1"/>
    <col min="12556" max="12556" width="12.625" style="100" customWidth="1"/>
    <col min="12557" max="12557" width="11.875" style="100" bestFit="1" customWidth="1"/>
    <col min="12558" max="12560" width="11.625" style="100" customWidth="1"/>
    <col min="12561" max="12561" width="7.75" style="100" customWidth="1"/>
    <col min="12562" max="12562" width="7" style="100" customWidth="1"/>
    <col min="12563" max="12563" width="7.5" style="100" customWidth="1"/>
    <col min="12564" max="12565" width="8.375" style="100" customWidth="1"/>
    <col min="12566" max="12566" width="12.875" style="100" bestFit="1" customWidth="1"/>
    <col min="12567" max="12567" width="10.125" style="100" customWidth="1"/>
    <col min="12568" max="12568" width="7.125" style="100" customWidth="1"/>
    <col min="12569" max="12569" width="7.75" style="100" customWidth="1"/>
    <col min="12570" max="12571" width="11.875" style="100" bestFit="1" customWidth="1"/>
    <col min="12572" max="12573" width="5.375" style="100" customWidth="1"/>
    <col min="12574" max="12574" width="10.375" style="100" customWidth="1"/>
    <col min="12575" max="12575" width="9" style="100"/>
    <col min="12576" max="12576" width="14.875" style="100" customWidth="1"/>
    <col min="12577" max="12579" width="12.625" style="100" customWidth="1"/>
    <col min="12580" max="12800" width="9" style="100"/>
    <col min="12801" max="12801" width="4.875" style="100" customWidth="1"/>
    <col min="12802" max="12802" width="21.875" style="100" customWidth="1"/>
    <col min="12803" max="12803" width="13.625" style="100" customWidth="1"/>
    <col min="12804" max="12810" width="12.625" style="100" customWidth="1"/>
    <col min="12811" max="12811" width="7.75" style="100" customWidth="1"/>
    <col min="12812" max="12812" width="12.625" style="100" customWidth="1"/>
    <col min="12813" max="12813" width="11.875" style="100" bestFit="1" customWidth="1"/>
    <col min="12814" max="12816" width="11.625" style="100" customWidth="1"/>
    <col min="12817" max="12817" width="7.75" style="100" customWidth="1"/>
    <col min="12818" max="12818" width="7" style="100" customWidth="1"/>
    <col min="12819" max="12819" width="7.5" style="100" customWidth="1"/>
    <col min="12820" max="12821" width="8.375" style="100" customWidth="1"/>
    <col min="12822" max="12822" width="12.875" style="100" bestFit="1" customWidth="1"/>
    <col min="12823" max="12823" width="10.125" style="100" customWidth="1"/>
    <col min="12824" max="12824" width="7.125" style="100" customWidth="1"/>
    <col min="12825" max="12825" width="7.75" style="100" customWidth="1"/>
    <col min="12826" max="12827" width="11.875" style="100" bestFit="1" customWidth="1"/>
    <col min="12828" max="12829" width="5.375" style="100" customWidth="1"/>
    <col min="12830" max="12830" width="10.375" style="100" customWidth="1"/>
    <col min="12831" max="12831" width="9" style="100"/>
    <col min="12832" max="12832" width="14.875" style="100" customWidth="1"/>
    <col min="12833" max="12835" width="12.625" style="100" customWidth="1"/>
    <col min="12836" max="13056" width="9" style="100"/>
    <col min="13057" max="13057" width="4.875" style="100" customWidth="1"/>
    <col min="13058" max="13058" width="21.875" style="100" customWidth="1"/>
    <col min="13059" max="13059" width="13.625" style="100" customWidth="1"/>
    <col min="13060" max="13066" width="12.625" style="100" customWidth="1"/>
    <col min="13067" max="13067" width="7.75" style="100" customWidth="1"/>
    <col min="13068" max="13068" width="12.625" style="100" customWidth="1"/>
    <col min="13069" max="13069" width="11.875" style="100" bestFit="1" customWidth="1"/>
    <col min="13070" max="13072" width="11.625" style="100" customWidth="1"/>
    <col min="13073" max="13073" width="7.75" style="100" customWidth="1"/>
    <col min="13074" max="13074" width="7" style="100" customWidth="1"/>
    <col min="13075" max="13075" width="7.5" style="100" customWidth="1"/>
    <col min="13076" max="13077" width="8.375" style="100" customWidth="1"/>
    <col min="13078" max="13078" width="12.875" style="100" bestFit="1" customWidth="1"/>
    <col min="13079" max="13079" width="10.125" style="100" customWidth="1"/>
    <col min="13080" max="13080" width="7.125" style="100" customWidth="1"/>
    <col min="13081" max="13081" width="7.75" style="100" customWidth="1"/>
    <col min="13082" max="13083" width="11.875" style="100" bestFit="1" customWidth="1"/>
    <col min="13084" max="13085" width="5.375" style="100" customWidth="1"/>
    <col min="13086" max="13086" width="10.375" style="100" customWidth="1"/>
    <col min="13087" max="13087" width="9" style="100"/>
    <col min="13088" max="13088" width="14.875" style="100" customWidth="1"/>
    <col min="13089" max="13091" width="12.625" style="100" customWidth="1"/>
    <col min="13092" max="13312" width="9" style="100"/>
    <col min="13313" max="13313" width="4.875" style="100" customWidth="1"/>
    <col min="13314" max="13314" width="21.875" style="100" customWidth="1"/>
    <col min="13315" max="13315" width="13.625" style="100" customWidth="1"/>
    <col min="13316" max="13322" width="12.625" style="100" customWidth="1"/>
    <col min="13323" max="13323" width="7.75" style="100" customWidth="1"/>
    <col min="13324" max="13324" width="12.625" style="100" customWidth="1"/>
    <col min="13325" max="13325" width="11.875" style="100" bestFit="1" customWidth="1"/>
    <col min="13326" max="13328" width="11.625" style="100" customWidth="1"/>
    <col min="13329" max="13329" width="7.75" style="100" customWidth="1"/>
    <col min="13330" max="13330" width="7" style="100" customWidth="1"/>
    <col min="13331" max="13331" width="7.5" style="100" customWidth="1"/>
    <col min="13332" max="13333" width="8.375" style="100" customWidth="1"/>
    <col min="13334" max="13334" width="12.875" style="100" bestFit="1" customWidth="1"/>
    <col min="13335" max="13335" width="10.125" style="100" customWidth="1"/>
    <col min="13336" max="13336" width="7.125" style="100" customWidth="1"/>
    <col min="13337" max="13337" width="7.75" style="100" customWidth="1"/>
    <col min="13338" max="13339" width="11.875" style="100" bestFit="1" customWidth="1"/>
    <col min="13340" max="13341" width="5.375" style="100" customWidth="1"/>
    <col min="13342" max="13342" width="10.375" style="100" customWidth="1"/>
    <col min="13343" max="13343" width="9" style="100"/>
    <col min="13344" max="13344" width="14.875" style="100" customWidth="1"/>
    <col min="13345" max="13347" width="12.625" style="100" customWidth="1"/>
    <col min="13348" max="13568" width="9" style="100"/>
    <col min="13569" max="13569" width="4.875" style="100" customWidth="1"/>
    <col min="13570" max="13570" width="21.875" style="100" customWidth="1"/>
    <col min="13571" max="13571" width="13.625" style="100" customWidth="1"/>
    <col min="13572" max="13578" width="12.625" style="100" customWidth="1"/>
    <col min="13579" max="13579" width="7.75" style="100" customWidth="1"/>
    <col min="13580" max="13580" width="12.625" style="100" customWidth="1"/>
    <col min="13581" max="13581" width="11.875" style="100" bestFit="1" customWidth="1"/>
    <col min="13582" max="13584" width="11.625" style="100" customWidth="1"/>
    <col min="13585" max="13585" width="7.75" style="100" customWidth="1"/>
    <col min="13586" max="13586" width="7" style="100" customWidth="1"/>
    <col min="13587" max="13587" width="7.5" style="100" customWidth="1"/>
    <col min="13588" max="13589" width="8.375" style="100" customWidth="1"/>
    <col min="13590" max="13590" width="12.875" style="100" bestFit="1" customWidth="1"/>
    <col min="13591" max="13591" width="10.125" style="100" customWidth="1"/>
    <col min="13592" max="13592" width="7.125" style="100" customWidth="1"/>
    <col min="13593" max="13593" width="7.75" style="100" customWidth="1"/>
    <col min="13594" max="13595" width="11.875" style="100" bestFit="1" customWidth="1"/>
    <col min="13596" max="13597" width="5.375" style="100" customWidth="1"/>
    <col min="13598" max="13598" width="10.375" style="100" customWidth="1"/>
    <col min="13599" max="13599" width="9" style="100"/>
    <col min="13600" max="13600" width="14.875" style="100" customWidth="1"/>
    <col min="13601" max="13603" width="12.625" style="100" customWidth="1"/>
    <col min="13604" max="13824" width="9" style="100"/>
    <col min="13825" max="13825" width="4.875" style="100" customWidth="1"/>
    <col min="13826" max="13826" width="21.875" style="100" customWidth="1"/>
    <col min="13827" max="13827" width="13.625" style="100" customWidth="1"/>
    <col min="13828" max="13834" width="12.625" style="100" customWidth="1"/>
    <col min="13835" max="13835" width="7.75" style="100" customWidth="1"/>
    <col min="13836" max="13836" width="12.625" style="100" customWidth="1"/>
    <col min="13837" max="13837" width="11.875" style="100" bestFit="1" customWidth="1"/>
    <col min="13838" max="13840" width="11.625" style="100" customWidth="1"/>
    <col min="13841" max="13841" width="7.75" style="100" customWidth="1"/>
    <col min="13842" max="13842" width="7" style="100" customWidth="1"/>
    <col min="13843" max="13843" width="7.5" style="100" customWidth="1"/>
    <col min="13844" max="13845" width="8.375" style="100" customWidth="1"/>
    <col min="13846" max="13846" width="12.875" style="100" bestFit="1" customWidth="1"/>
    <col min="13847" max="13847" width="10.125" style="100" customWidth="1"/>
    <col min="13848" max="13848" width="7.125" style="100" customWidth="1"/>
    <col min="13849" max="13849" width="7.75" style="100" customWidth="1"/>
    <col min="13850" max="13851" width="11.875" style="100" bestFit="1" customWidth="1"/>
    <col min="13852" max="13853" width="5.375" style="100" customWidth="1"/>
    <col min="13854" max="13854" width="10.375" style="100" customWidth="1"/>
    <col min="13855" max="13855" width="9" style="100"/>
    <col min="13856" max="13856" width="14.875" style="100" customWidth="1"/>
    <col min="13857" max="13859" width="12.625" style="100" customWidth="1"/>
    <col min="13860" max="14080" width="9" style="100"/>
    <col min="14081" max="14081" width="4.875" style="100" customWidth="1"/>
    <col min="14082" max="14082" width="21.875" style="100" customWidth="1"/>
    <col min="14083" max="14083" width="13.625" style="100" customWidth="1"/>
    <col min="14084" max="14090" width="12.625" style="100" customWidth="1"/>
    <col min="14091" max="14091" width="7.75" style="100" customWidth="1"/>
    <col min="14092" max="14092" width="12.625" style="100" customWidth="1"/>
    <col min="14093" max="14093" width="11.875" style="100" bestFit="1" customWidth="1"/>
    <col min="14094" max="14096" width="11.625" style="100" customWidth="1"/>
    <col min="14097" max="14097" width="7.75" style="100" customWidth="1"/>
    <col min="14098" max="14098" width="7" style="100" customWidth="1"/>
    <col min="14099" max="14099" width="7.5" style="100" customWidth="1"/>
    <col min="14100" max="14101" width="8.375" style="100" customWidth="1"/>
    <col min="14102" max="14102" width="12.875" style="100" bestFit="1" customWidth="1"/>
    <col min="14103" max="14103" width="10.125" style="100" customWidth="1"/>
    <col min="14104" max="14104" width="7.125" style="100" customWidth="1"/>
    <col min="14105" max="14105" width="7.75" style="100" customWidth="1"/>
    <col min="14106" max="14107" width="11.875" style="100" bestFit="1" customWidth="1"/>
    <col min="14108" max="14109" width="5.375" style="100" customWidth="1"/>
    <col min="14110" max="14110" width="10.375" style="100" customWidth="1"/>
    <col min="14111" max="14111" width="9" style="100"/>
    <col min="14112" max="14112" width="14.875" style="100" customWidth="1"/>
    <col min="14113" max="14115" width="12.625" style="100" customWidth="1"/>
    <col min="14116" max="14336" width="9" style="100"/>
    <col min="14337" max="14337" width="4.875" style="100" customWidth="1"/>
    <col min="14338" max="14338" width="21.875" style="100" customWidth="1"/>
    <col min="14339" max="14339" width="13.625" style="100" customWidth="1"/>
    <col min="14340" max="14346" width="12.625" style="100" customWidth="1"/>
    <col min="14347" max="14347" width="7.75" style="100" customWidth="1"/>
    <col min="14348" max="14348" width="12.625" style="100" customWidth="1"/>
    <col min="14349" max="14349" width="11.875" style="100" bestFit="1" customWidth="1"/>
    <col min="14350" max="14352" width="11.625" style="100" customWidth="1"/>
    <col min="14353" max="14353" width="7.75" style="100" customWidth="1"/>
    <col min="14354" max="14354" width="7" style="100" customWidth="1"/>
    <col min="14355" max="14355" width="7.5" style="100" customWidth="1"/>
    <col min="14356" max="14357" width="8.375" style="100" customWidth="1"/>
    <col min="14358" max="14358" width="12.875" style="100" bestFit="1" customWidth="1"/>
    <col min="14359" max="14359" width="10.125" style="100" customWidth="1"/>
    <col min="14360" max="14360" width="7.125" style="100" customWidth="1"/>
    <col min="14361" max="14361" width="7.75" style="100" customWidth="1"/>
    <col min="14362" max="14363" width="11.875" style="100" bestFit="1" customWidth="1"/>
    <col min="14364" max="14365" width="5.375" style="100" customWidth="1"/>
    <col min="14366" max="14366" width="10.375" style="100" customWidth="1"/>
    <col min="14367" max="14367" width="9" style="100"/>
    <col min="14368" max="14368" width="14.875" style="100" customWidth="1"/>
    <col min="14369" max="14371" width="12.625" style="100" customWidth="1"/>
    <col min="14372" max="14592" width="9" style="100"/>
    <col min="14593" max="14593" width="4.875" style="100" customWidth="1"/>
    <col min="14594" max="14594" width="21.875" style="100" customWidth="1"/>
    <col min="14595" max="14595" width="13.625" style="100" customWidth="1"/>
    <col min="14596" max="14602" width="12.625" style="100" customWidth="1"/>
    <col min="14603" max="14603" width="7.75" style="100" customWidth="1"/>
    <col min="14604" max="14604" width="12.625" style="100" customWidth="1"/>
    <col min="14605" max="14605" width="11.875" style="100" bestFit="1" customWidth="1"/>
    <col min="14606" max="14608" width="11.625" style="100" customWidth="1"/>
    <col min="14609" max="14609" width="7.75" style="100" customWidth="1"/>
    <col min="14610" max="14610" width="7" style="100" customWidth="1"/>
    <col min="14611" max="14611" width="7.5" style="100" customWidth="1"/>
    <col min="14612" max="14613" width="8.375" style="100" customWidth="1"/>
    <col min="14614" max="14614" width="12.875" style="100" bestFit="1" customWidth="1"/>
    <col min="14615" max="14615" width="10.125" style="100" customWidth="1"/>
    <col min="14616" max="14616" width="7.125" style="100" customWidth="1"/>
    <col min="14617" max="14617" width="7.75" style="100" customWidth="1"/>
    <col min="14618" max="14619" width="11.875" style="100" bestFit="1" customWidth="1"/>
    <col min="14620" max="14621" width="5.375" style="100" customWidth="1"/>
    <col min="14622" max="14622" width="10.375" style="100" customWidth="1"/>
    <col min="14623" max="14623" width="9" style="100"/>
    <col min="14624" max="14624" width="14.875" style="100" customWidth="1"/>
    <col min="14625" max="14627" width="12.625" style="100" customWidth="1"/>
    <col min="14628" max="14848" width="9" style="100"/>
    <col min="14849" max="14849" width="4.875" style="100" customWidth="1"/>
    <col min="14850" max="14850" width="21.875" style="100" customWidth="1"/>
    <col min="14851" max="14851" width="13.625" style="100" customWidth="1"/>
    <col min="14852" max="14858" width="12.625" style="100" customWidth="1"/>
    <col min="14859" max="14859" width="7.75" style="100" customWidth="1"/>
    <col min="14860" max="14860" width="12.625" style="100" customWidth="1"/>
    <col min="14861" max="14861" width="11.875" style="100" bestFit="1" customWidth="1"/>
    <col min="14862" max="14864" width="11.625" style="100" customWidth="1"/>
    <col min="14865" max="14865" width="7.75" style="100" customWidth="1"/>
    <col min="14866" max="14866" width="7" style="100" customWidth="1"/>
    <col min="14867" max="14867" width="7.5" style="100" customWidth="1"/>
    <col min="14868" max="14869" width="8.375" style="100" customWidth="1"/>
    <col min="14870" max="14870" width="12.875" style="100" bestFit="1" customWidth="1"/>
    <col min="14871" max="14871" width="10.125" style="100" customWidth="1"/>
    <col min="14872" max="14872" width="7.125" style="100" customWidth="1"/>
    <col min="14873" max="14873" width="7.75" style="100" customWidth="1"/>
    <col min="14874" max="14875" width="11.875" style="100" bestFit="1" customWidth="1"/>
    <col min="14876" max="14877" width="5.375" style="100" customWidth="1"/>
    <col min="14878" max="14878" width="10.375" style="100" customWidth="1"/>
    <col min="14879" max="14879" width="9" style="100"/>
    <col min="14880" max="14880" width="14.875" style="100" customWidth="1"/>
    <col min="14881" max="14883" width="12.625" style="100" customWidth="1"/>
    <col min="14884" max="15104" width="9" style="100"/>
    <col min="15105" max="15105" width="4.875" style="100" customWidth="1"/>
    <col min="15106" max="15106" width="21.875" style="100" customWidth="1"/>
    <col min="15107" max="15107" width="13.625" style="100" customWidth="1"/>
    <col min="15108" max="15114" width="12.625" style="100" customWidth="1"/>
    <col min="15115" max="15115" width="7.75" style="100" customWidth="1"/>
    <col min="15116" max="15116" width="12.625" style="100" customWidth="1"/>
    <col min="15117" max="15117" width="11.875" style="100" bestFit="1" customWidth="1"/>
    <col min="15118" max="15120" width="11.625" style="100" customWidth="1"/>
    <col min="15121" max="15121" width="7.75" style="100" customWidth="1"/>
    <col min="15122" max="15122" width="7" style="100" customWidth="1"/>
    <col min="15123" max="15123" width="7.5" style="100" customWidth="1"/>
    <col min="15124" max="15125" width="8.375" style="100" customWidth="1"/>
    <col min="15126" max="15126" width="12.875" style="100" bestFit="1" customWidth="1"/>
    <col min="15127" max="15127" width="10.125" style="100" customWidth="1"/>
    <col min="15128" max="15128" width="7.125" style="100" customWidth="1"/>
    <col min="15129" max="15129" width="7.75" style="100" customWidth="1"/>
    <col min="15130" max="15131" width="11.875" style="100" bestFit="1" customWidth="1"/>
    <col min="15132" max="15133" width="5.375" style="100" customWidth="1"/>
    <col min="15134" max="15134" width="10.375" style="100" customWidth="1"/>
    <col min="15135" max="15135" width="9" style="100"/>
    <col min="15136" max="15136" width="14.875" style="100" customWidth="1"/>
    <col min="15137" max="15139" width="12.625" style="100" customWidth="1"/>
    <col min="15140" max="15360" width="9" style="100"/>
    <col min="15361" max="15361" width="4.875" style="100" customWidth="1"/>
    <col min="15362" max="15362" width="21.875" style="100" customWidth="1"/>
    <col min="15363" max="15363" width="13.625" style="100" customWidth="1"/>
    <col min="15364" max="15370" width="12.625" style="100" customWidth="1"/>
    <col min="15371" max="15371" width="7.75" style="100" customWidth="1"/>
    <col min="15372" max="15372" width="12.625" style="100" customWidth="1"/>
    <col min="15373" max="15373" width="11.875" style="100" bestFit="1" customWidth="1"/>
    <col min="15374" max="15376" width="11.625" style="100" customWidth="1"/>
    <col min="15377" max="15377" width="7.75" style="100" customWidth="1"/>
    <col min="15378" max="15378" width="7" style="100" customWidth="1"/>
    <col min="15379" max="15379" width="7.5" style="100" customWidth="1"/>
    <col min="15380" max="15381" width="8.375" style="100" customWidth="1"/>
    <col min="15382" max="15382" width="12.875" style="100" bestFit="1" customWidth="1"/>
    <col min="15383" max="15383" width="10.125" style="100" customWidth="1"/>
    <col min="15384" max="15384" width="7.125" style="100" customWidth="1"/>
    <col min="15385" max="15385" width="7.75" style="100" customWidth="1"/>
    <col min="15386" max="15387" width="11.875" style="100" bestFit="1" customWidth="1"/>
    <col min="15388" max="15389" width="5.375" style="100" customWidth="1"/>
    <col min="15390" max="15390" width="10.375" style="100" customWidth="1"/>
    <col min="15391" max="15391" width="9" style="100"/>
    <col min="15392" max="15392" width="14.875" style="100" customWidth="1"/>
    <col min="15393" max="15395" width="12.625" style="100" customWidth="1"/>
    <col min="15396" max="15616" width="9" style="100"/>
    <col min="15617" max="15617" width="4.875" style="100" customWidth="1"/>
    <col min="15618" max="15618" width="21.875" style="100" customWidth="1"/>
    <col min="15619" max="15619" width="13.625" style="100" customWidth="1"/>
    <col min="15620" max="15626" width="12.625" style="100" customWidth="1"/>
    <col min="15627" max="15627" width="7.75" style="100" customWidth="1"/>
    <col min="15628" max="15628" width="12.625" style="100" customWidth="1"/>
    <col min="15629" max="15629" width="11.875" style="100" bestFit="1" customWidth="1"/>
    <col min="15630" max="15632" width="11.625" style="100" customWidth="1"/>
    <col min="15633" max="15633" width="7.75" style="100" customWidth="1"/>
    <col min="15634" max="15634" width="7" style="100" customWidth="1"/>
    <col min="15635" max="15635" width="7.5" style="100" customWidth="1"/>
    <col min="15636" max="15637" width="8.375" style="100" customWidth="1"/>
    <col min="15638" max="15638" width="12.875" style="100" bestFit="1" customWidth="1"/>
    <col min="15639" max="15639" width="10.125" style="100" customWidth="1"/>
    <col min="15640" max="15640" width="7.125" style="100" customWidth="1"/>
    <col min="15641" max="15641" width="7.75" style="100" customWidth="1"/>
    <col min="15642" max="15643" width="11.875" style="100" bestFit="1" customWidth="1"/>
    <col min="15644" max="15645" width="5.375" style="100" customWidth="1"/>
    <col min="15646" max="15646" width="10.375" style="100" customWidth="1"/>
    <col min="15647" max="15647" width="9" style="100"/>
    <col min="15648" max="15648" width="14.875" style="100" customWidth="1"/>
    <col min="15649" max="15651" width="12.625" style="100" customWidth="1"/>
    <col min="15652" max="15872" width="9" style="100"/>
    <col min="15873" max="15873" width="4.875" style="100" customWidth="1"/>
    <col min="15874" max="15874" width="21.875" style="100" customWidth="1"/>
    <col min="15875" max="15875" width="13.625" style="100" customWidth="1"/>
    <col min="15876" max="15882" width="12.625" style="100" customWidth="1"/>
    <col min="15883" max="15883" width="7.75" style="100" customWidth="1"/>
    <col min="15884" max="15884" width="12.625" style="100" customWidth="1"/>
    <col min="15885" max="15885" width="11.875" style="100" bestFit="1" customWidth="1"/>
    <col min="15886" max="15888" width="11.625" style="100" customWidth="1"/>
    <col min="15889" max="15889" width="7.75" style="100" customWidth="1"/>
    <col min="15890" max="15890" width="7" style="100" customWidth="1"/>
    <col min="15891" max="15891" width="7.5" style="100" customWidth="1"/>
    <col min="15892" max="15893" width="8.375" style="100" customWidth="1"/>
    <col min="15894" max="15894" width="12.875" style="100" bestFit="1" customWidth="1"/>
    <col min="15895" max="15895" width="10.125" style="100" customWidth="1"/>
    <col min="15896" max="15896" width="7.125" style="100" customWidth="1"/>
    <col min="15897" max="15897" width="7.75" style="100" customWidth="1"/>
    <col min="15898" max="15899" width="11.875" style="100" bestFit="1" customWidth="1"/>
    <col min="15900" max="15901" width="5.375" style="100" customWidth="1"/>
    <col min="15902" max="15902" width="10.375" style="100" customWidth="1"/>
    <col min="15903" max="15903" width="9" style="100"/>
    <col min="15904" max="15904" width="14.875" style="100" customWidth="1"/>
    <col min="15905" max="15907" width="12.625" style="100" customWidth="1"/>
    <col min="15908" max="16128" width="9" style="100"/>
    <col min="16129" max="16129" width="4.875" style="100" customWidth="1"/>
    <col min="16130" max="16130" width="21.875" style="100" customWidth="1"/>
    <col min="16131" max="16131" width="13.625" style="100" customWidth="1"/>
    <col min="16132" max="16138" width="12.625" style="100" customWidth="1"/>
    <col min="16139" max="16139" width="7.75" style="100" customWidth="1"/>
    <col min="16140" max="16140" width="12.625" style="100" customWidth="1"/>
    <col min="16141" max="16141" width="11.875" style="100" bestFit="1" customWidth="1"/>
    <col min="16142" max="16144" width="11.625" style="100" customWidth="1"/>
    <col min="16145" max="16145" width="7.75" style="100" customWidth="1"/>
    <col min="16146" max="16146" width="7" style="100" customWidth="1"/>
    <col min="16147" max="16147" width="7.5" style="100" customWidth="1"/>
    <col min="16148" max="16149" width="8.375" style="100" customWidth="1"/>
    <col min="16150" max="16150" width="12.875" style="100" bestFit="1" customWidth="1"/>
    <col min="16151" max="16151" width="10.125" style="100" customWidth="1"/>
    <col min="16152" max="16152" width="7.125" style="100" customWidth="1"/>
    <col min="16153" max="16153" width="7.75" style="100" customWidth="1"/>
    <col min="16154" max="16155" width="11.875" style="100" bestFit="1" customWidth="1"/>
    <col min="16156" max="16157" width="5.375" style="100" customWidth="1"/>
    <col min="16158" max="16158" width="10.375" style="100" customWidth="1"/>
    <col min="16159" max="16159" width="9" style="100"/>
    <col min="16160" max="16160" width="14.875" style="100" customWidth="1"/>
    <col min="16161" max="16163" width="12.625" style="100" customWidth="1"/>
    <col min="16164" max="16384" width="9" style="100"/>
  </cols>
  <sheetData>
    <row r="1" spans="2:59" ht="25.5" thickBot="1">
      <c r="B1" s="1222" t="s">
        <v>1227</v>
      </c>
      <c r="C1" s="1223"/>
      <c r="D1" s="1224"/>
      <c r="E1" s="1225"/>
      <c r="F1" s="1225"/>
      <c r="G1" s="1225"/>
      <c r="H1" s="1225"/>
      <c r="I1" s="1226"/>
      <c r="J1" s="1226"/>
      <c r="K1" s="1226"/>
      <c r="L1" s="1226"/>
      <c r="M1" s="1226"/>
      <c r="N1" s="1225"/>
      <c r="O1" s="1225"/>
      <c r="P1" s="1225"/>
      <c r="Q1" s="1227"/>
      <c r="R1" s="2037" t="s">
        <v>784</v>
      </c>
      <c r="S1" s="2038"/>
      <c r="T1" s="2034" t="s">
        <v>56</v>
      </c>
      <c r="U1" s="2035"/>
      <c r="V1" s="2035"/>
      <c r="W1" s="2035"/>
      <c r="X1" s="2035"/>
      <c r="Y1" s="2035"/>
      <c r="Z1" s="2035"/>
      <c r="AA1" s="2035"/>
      <c r="AB1" s="2035"/>
      <c r="AC1" s="2035"/>
      <c r="AD1" s="2036"/>
      <c r="AF1" s="1222" t="s">
        <v>1227</v>
      </c>
      <c r="AG1" s="1224"/>
      <c r="AH1" s="1225"/>
      <c r="AI1" s="1225"/>
      <c r="AJ1" s="1225"/>
      <c r="AK1" s="1225"/>
      <c r="AL1" s="1226"/>
      <c r="AM1" s="1226"/>
      <c r="AN1" s="1226"/>
      <c r="AO1" s="1226"/>
      <c r="AP1" s="1226"/>
      <c r="AQ1" s="1225"/>
      <c r="AR1" s="1225"/>
      <c r="AS1" s="1225"/>
      <c r="AT1" s="1227"/>
      <c r="AU1" s="2037" t="s">
        <v>784</v>
      </c>
      <c r="AV1" s="2038"/>
      <c r="AW1" s="2034" t="s">
        <v>56</v>
      </c>
      <c r="AX1" s="2035"/>
      <c r="AY1" s="2035"/>
      <c r="AZ1" s="2035"/>
      <c r="BA1" s="2035"/>
      <c r="BB1" s="2035"/>
      <c r="BC1" s="2035"/>
      <c r="BD1" s="2035"/>
      <c r="BE1" s="2035"/>
      <c r="BF1" s="2035"/>
      <c r="BG1" s="2036"/>
    </row>
    <row r="2" spans="2:59" ht="25.5" thickBot="1">
      <c r="B2" s="1228" t="s">
        <v>1851</v>
      </c>
      <c r="C2" s="1229" t="s">
        <v>1852</v>
      </c>
      <c r="D2" s="1230"/>
      <c r="E2" s="1231"/>
      <c r="F2" s="1231"/>
      <c r="G2" s="1231"/>
      <c r="H2" s="1231"/>
      <c r="I2" s="1232"/>
      <c r="J2" s="1232"/>
      <c r="K2" s="1232"/>
      <c r="L2" s="1232"/>
      <c r="M2" s="1232"/>
      <c r="N2" s="1231"/>
      <c r="O2" s="1231"/>
      <c r="P2" s="1231"/>
      <c r="Q2" s="1233"/>
      <c r="R2" s="2037" t="s">
        <v>1853</v>
      </c>
      <c r="S2" s="2038"/>
      <c r="T2" s="2037" t="s">
        <v>1854</v>
      </c>
      <c r="U2" s="2035"/>
      <c r="V2" s="2035"/>
      <c r="W2" s="2035"/>
      <c r="X2" s="2035"/>
      <c r="Y2" s="2035"/>
      <c r="Z2" s="2035"/>
      <c r="AA2" s="2035"/>
      <c r="AB2" s="2035"/>
      <c r="AC2" s="2035"/>
      <c r="AD2" s="2036"/>
      <c r="AF2" s="1228" t="s">
        <v>1851</v>
      </c>
      <c r="AG2" s="1230"/>
      <c r="AH2" s="1231"/>
      <c r="AI2" s="1231"/>
      <c r="AJ2" s="1231"/>
      <c r="AK2" s="1231"/>
      <c r="AL2" s="1232"/>
      <c r="AM2" s="1232"/>
      <c r="AN2" s="1232"/>
      <c r="AO2" s="1232"/>
      <c r="AP2" s="1232"/>
      <c r="AQ2" s="1231"/>
      <c r="AR2" s="1231"/>
      <c r="AS2" s="1231"/>
      <c r="AT2" s="1233"/>
      <c r="AU2" s="2037" t="s">
        <v>1853</v>
      </c>
      <c r="AV2" s="2038"/>
      <c r="AW2" s="2037" t="s">
        <v>1854</v>
      </c>
      <c r="AX2" s="2035"/>
      <c r="AY2" s="2035"/>
      <c r="AZ2" s="2035"/>
      <c r="BA2" s="2035"/>
      <c r="BB2" s="2035"/>
      <c r="BC2" s="2035"/>
      <c r="BD2" s="2035"/>
      <c r="BE2" s="2035"/>
      <c r="BF2" s="2035"/>
      <c r="BG2" s="2036"/>
    </row>
    <row r="3" spans="2:59" s="1235" customFormat="1" ht="46.5" thickBot="1">
      <c r="B3" s="2047" t="s">
        <v>1855</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1234"/>
      <c r="AF3" s="1234"/>
      <c r="AG3" s="1234"/>
      <c r="AH3" s="1234"/>
      <c r="AI3" s="1234"/>
      <c r="AJ3" s="1234"/>
      <c r="AK3" s="1234"/>
      <c r="AL3" s="1234"/>
      <c r="AM3" s="1234"/>
    </row>
    <row r="4" spans="2:59" s="1238" customFormat="1" ht="28.5" thickBot="1">
      <c r="B4" s="1236"/>
      <c r="C4" s="2048" t="s">
        <v>1916</v>
      </c>
      <c r="D4" s="2048"/>
      <c r="E4" s="2048"/>
      <c r="F4" s="2048"/>
      <c r="G4" s="2048"/>
      <c r="H4" s="2048"/>
      <c r="I4" s="2048"/>
      <c r="J4" s="2048"/>
      <c r="K4" s="2048"/>
      <c r="L4" s="2048"/>
      <c r="M4" s="2048"/>
      <c r="N4" s="2048"/>
      <c r="O4" s="2048"/>
      <c r="P4" s="2048"/>
      <c r="Q4" s="2048"/>
      <c r="R4" s="2048"/>
      <c r="S4" s="2048"/>
      <c r="T4" s="2048"/>
      <c r="U4" s="1237"/>
      <c r="V4" s="1237" t="s">
        <v>1857</v>
      </c>
      <c r="W4" s="1237"/>
      <c r="X4" s="1237"/>
      <c r="Y4" s="1237"/>
      <c r="Z4" s="1237"/>
      <c r="AA4" s="1237"/>
      <c r="AC4" s="2039" t="s">
        <v>1858</v>
      </c>
      <c r="AD4" s="2040"/>
      <c r="AF4" s="2049" t="s">
        <v>1917</v>
      </c>
      <c r="AG4" s="2050"/>
      <c r="AH4" s="2050"/>
      <c r="AI4" s="2050"/>
      <c r="AJ4" s="2045"/>
      <c r="AK4" s="2045"/>
      <c r="AL4" s="2045"/>
      <c r="AM4" s="2045"/>
      <c r="AN4" s="2045"/>
      <c r="AO4" s="1240"/>
      <c r="AP4" s="2039" t="s">
        <v>1860</v>
      </c>
      <c r="AQ4" s="2040"/>
      <c r="AR4" s="125" t="s">
        <v>13</v>
      </c>
    </row>
    <row r="5" spans="2:59" s="1252" customFormat="1" ht="93.75" customHeight="1" thickBot="1">
      <c r="B5" s="1241" t="s">
        <v>1861</v>
      </c>
      <c r="C5" s="1242" t="s">
        <v>1339</v>
      </c>
      <c r="D5" s="1243" t="s">
        <v>1862</v>
      </c>
      <c r="E5" s="1243" t="s">
        <v>1863</v>
      </c>
      <c r="F5" s="1243" t="s">
        <v>1864</v>
      </c>
      <c r="G5" s="1243" t="s">
        <v>1865</v>
      </c>
      <c r="H5" s="1243" t="s">
        <v>1866</v>
      </c>
      <c r="I5" s="1243" t="s">
        <v>1867</v>
      </c>
      <c r="J5" s="1244" t="s">
        <v>1868</v>
      </c>
      <c r="K5" s="1243" t="s">
        <v>1869</v>
      </c>
      <c r="L5" s="1243" t="s">
        <v>1870</v>
      </c>
      <c r="M5" s="1243" t="s">
        <v>1871</v>
      </c>
      <c r="N5" s="1243" t="s">
        <v>1872</v>
      </c>
      <c r="O5" s="1243" t="s">
        <v>1873</v>
      </c>
      <c r="P5" s="1243" t="s">
        <v>1874</v>
      </c>
      <c r="Q5" s="1243" t="s">
        <v>1875</v>
      </c>
      <c r="R5" s="1243" t="s">
        <v>1876</v>
      </c>
      <c r="S5" s="1243" t="s">
        <v>1877</v>
      </c>
      <c r="T5" s="1243" t="s">
        <v>1878</v>
      </c>
      <c r="U5" s="1243" t="s">
        <v>1879</v>
      </c>
      <c r="V5" s="1243" t="s">
        <v>1880</v>
      </c>
      <c r="W5" s="1243" t="s">
        <v>1881</v>
      </c>
      <c r="X5" s="1243" t="s">
        <v>1882</v>
      </c>
      <c r="Y5" s="1243" t="s">
        <v>1883</v>
      </c>
      <c r="Z5" s="1243" t="s">
        <v>1884</v>
      </c>
      <c r="AA5" s="1243" t="s">
        <v>1885</v>
      </c>
      <c r="AB5" s="1243" t="s">
        <v>1886</v>
      </c>
      <c r="AC5" s="1245" t="s">
        <v>1887</v>
      </c>
      <c r="AD5" s="1246" t="s">
        <v>1888</v>
      </c>
      <c r="AE5" s="1247"/>
      <c r="AF5" s="1248" t="s">
        <v>1889</v>
      </c>
      <c r="AG5" s="1249" t="s">
        <v>1890</v>
      </c>
      <c r="AH5" s="1249" t="s">
        <v>1891</v>
      </c>
      <c r="AI5" s="1249" t="s">
        <v>1892</v>
      </c>
      <c r="AJ5" s="1250"/>
      <c r="AK5" s="1251" t="s">
        <v>1893</v>
      </c>
      <c r="AL5" s="1251" t="s">
        <v>1894</v>
      </c>
      <c r="AM5" s="1249" t="s">
        <v>1895</v>
      </c>
      <c r="AN5" s="1249" t="s">
        <v>1896</v>
      </c>
      <c r="AO5" s="1249" t="s">
        <v>1897</v>
      </c>
      <c r="AP5" s="1249" t="s">
        <v>1898</v>
      </c>
      <c r="AQ5" s="1249" t="s">
        <v>1899</v>
      </c>
    </row>
    <row r="6" spans="2:59" s="1252" customFormat="1" ht="35.1" customHeight="1" thickBot="1">
      <c r="B6" s="1253" t="s">
        <v>1715</v>
      </c>
      <c r="C6" s="1254">
        <f t="shared" ref="C6:C24" si="0">SUM(D6:AD6)</f>
        <v>288917</v>
      </c>
      <c r="D6" s="1254">
        <f>D7+D10+D16+D21</f>
        <v>43480</v>
      </c>
      <c r="E6" s="1254">
        <f t="shared" ref="E6:AL6" si="1">E7+E10+E16+E21</f>
        <v>28515</v>
      </c>
      <c r="F6" s="1254">
        <f t="shared" si="1"/>
        <v>15785</v>
      </c>
      <c r="G6" s="1254">
        <f t="shared" si="1"/>
        <v>15595</v>
      </c>
      <c r="H6" s="1254">
        <f t="shared" si="1"/>
        <v>18040</v>
      </c>
      <c r="I6" s="1254">
        <f t="shared" si="1"/>
        <v>26735</v>
      </c>
      <c r="J6" s="1254">
        <f t="shared" si="1"/>
        <v>29325</v>
      </c>
      <c r="K6" s="1254">
        <f t="shared" si="1"/>
        <v>0</v>
      </c>
      <c r="L6" s="1254">
        <f t="shared" si="1"/>
        <v>16545</v>
      </c>
      <c r="M6" s="1254">
        <f t="shared" si="1"/>
        <v>870</v>
      </c>
      <c r="N6" s="1254">
        <f t="shared" si="1"/>
        <v>25715</v>
      </c>
      <c r="O6" s="1254">
        <f t="shared" si="1"/>
        <v>21595</v>
      </c>
      <c r="P6" s="1254">
        <f t="shared" si="1"/>
        <v>19510</v>
      </c>
      <c r="Q6" s="1254">
        <f t="shared" si="1"/>
        <v>0</v>
      </c>
      <c r="R6" s="1254">
        <f t="shared" si="1"/>
        <v>0</v>
      </c>
      <c r="S6" s="1254">
        <f t="shared" si="1"/>
        <v>85</v>
      </c>
      <c r="T6" s="1254">
        <f t="shared" si="1"/>
        <v>225</v>
      </c>
      <c r="U6" s="1254">
        <f t="shared" si="1"/>
        <v>187</v>
      </c>
      <c r="V6" s="1254">
        <f t="shared" si="1"/>
        <v>14215</v>
      </c>
      <c r="W6" s="1254">
        <f t="shared" si="1"/>
        <v>350</v>
      </c>
      <c r="X6" s="1254">
        <f t="shared" si="1"/>
        <v>0</v>
      </c>
      <c r="Y6" s="1254">
        <f t="shared" si="1"/>
        <v>10</v>
      </c>
      <c r="Z6" s="1254">
        <f t="shared" si="1"/>
        <v>12135</v>
      </c>
      <c r="AA6" s="1254">
        <f t="shared" si="1"/>
        <v>0</v>
      </c>
      <c r="AB6" s="1254">
        <f t="shared" si="1"/>
        <v>0</v>
      </c>
      <c r="AC6" s="1254">
        <f t="shared" si="1"/>
        <v>0</v>
      </c>
      <c r="AD6" s="1255">
        <f t="shared" si="1"/>
        <v>0</v>
      </c>
      <c r="AE6" s="1256"/>
      <c r="AF6" s="1257">
        <f>SUM(AF21,AF16,AF10,AF7)</f>
        <v>29325</v>
      </c>
      <c r="AG6" s="1258">
        <f>SUM(AG7,AG10,AG16,AG21)</f>
        <v>29325</v>
      </c>
      <c r="AH6" s="1258">
        <f>AH7+AH10+AH16+AH21</f>
        <v>0</v>
      </c>
      <c r="AI6" s="1258">
        <f>AI7+AI10+AI16+AI21</f>
        <v>0</v>
      </c>
      <c r="AJ6" s="1259"/>
      <c r="AK6" s="1258">
        <f>AK7+AK10+AK16+AK21</f>
        <v>0</v>
      </c>
      <c r="AL6" s="1258">
        <f t="shared" si="1"/>
        <v>34</v>
      </c>
      <c r="AM6" s="1258">
        <f>AM7+AM10+AM16+AM21</f>
        <v>13</v>
      </c>
      <c r="AN6" s="1258">
        <f>AN7+AN10+AN16+AN21</f>
        <v>0</v>
      </c>
      <c r="AO6" s="1258">
        <f>AO7+AO10+AO16+AO21</f>
        <v>33</v>
      </c>
      <c r="AP6" s="1258">
        <f>AP7+AP10+AP16+AP21</f>
        <v>0</v>
      </c>
      <c r="AQ6" s="1258">
        <f>AQ7+AQ10+AQ16+AQ21</f>
        <v>0</v>
      </c>
    </row>
    <row r="7" spans="2:59" s="1252" customFormat="1" ht="35.1" customHeight="1" thickBot="1">
      <c r="B7" s="1260" t="s">
        <v>1900</v>
      </c>
      <c r="C7" s="1261">
        <f t="shared" si="0"/>
        <v>218816</v>
      </c>
      <c r="D7" s="1261">
        <f>SUM(D8:D9)</f>
        <v>33440</v>
      </c>
      <c r="E7" s="1261">
        <f t="shared" ref="E7:AQ7" si="2">SUM(E8:E9)</f>
        <v>22360</v>
      </c>
      <c r="F7" s="1261">
        <f t="shared" si="2"/>
        <v>11205</v>
      </c>
      <c r="G7" s="1261">
        <f t="shared" si="2"/>
        <v>9895</v>
      </c>
      <c r="H7" s="1261">
        <f t="shared" si="2"/>
        <v>11090</v>
      </c>
      <c r="I7" s="1261">
        <f t="shared" si="2"/>
        <v>19105</v>
      </c>
      <c r="J7" s="1261">
        <f t="shared" si="2"/>
        <v>20595</v>
      </c>
      <c r="K7" s="1261">
        <f t="shared" si="2"/>
        <v>0</v>
      </c>
      <c r="L7" s="1261">
        <f t="shared" si="2"/>
        <v>12560</v>
      </c>
      <c r="M7" s="1261">
        <f t="shared" si="2"/>
        <v>870</v>
      </c>
      <c r="N7" s="1261">
        <f t="shared" si="2"/>
        <v>22060</v>
      </c>
      <c r="O7" s="1261">
        <f t="shared" si="2"/>
        <v>18795</v>
      </c>
      <c r="P7" s="1261">
        <f t="shared" si="2"/>
        <v>16110</v>
      </c>
      <c r="Q7" s="1261">
        <f t="shared" si="2"/>
        <v>0</v>
      </c>
      <c r="R7" s="1261">
        <f t="shared" si="2"/>
        <v>0</v>
      </c>
      <c r="S7" s="1261">
        <f t="shared" si="2"/>
        <v>85</v>
      </c>
      <c r="T7" s="1261">
        <f t="shared" si="2"/>
        <v>165</v>
      </c>
      <c r="U7" s="1261">
        <f t="shared" si="2"/>
        <v>51</v>
      </c>
      <c r="V7" s="1261">
        <f t="shared" si="2"/>
        <v>11035</v>
      </c>
      <c r="W7" s="1261">
        <f t="shared" si="2"/>
        <v>350</v>
      </c>
      <c r="X7" s="1261">
        <f t="shared" si="2"/>
        <v>0</v>
      </c>
      <c r="Y7" s="1261">
        <f t="shared" si="2"/>
        <v>10</v>
      </c>
      <c r="Z7" s="1261">
        <f t="shared" si="2"/>
        <v>9035</v>
      </c>
      <c r="AA7" s="1261">
        <f t="shared" si="2"/>
        <v>0</v>
      </c>
      <c r="AB7" s="1261">
        <f>SUM(AB8:AB9)</f>
        <v>0</v>
      </c>
      <c r="AC7" s="1261">
        <f t="shared" si="2"/>
        <v>0</v>
      </c>
      <c r="AD7" s="1262">
        <f t="shared" si="2"/>
        <v>0</v>
      </c>
      <c r="AE7" s="1256"/>
      <c r="AF7" s="1257">
        <f>SUM(AF8:AF9)</f>
        <v>20595</v>
      </c>
      <c r="AG7" s="1258">
        <f>SUM(AG8:AG9)</f>
        <v>20595</v>
      </c>
      <c r="AH7" s="1258">
        <f>SUM(AH8:AH9)</f>
        <v>0</v>
      </c>
      <c r="AI7" s="1258">
        <f>SUM(AI8:AI9)</f>
        <v>0</v>
      </c>
      <c r="AJ7" s="1259"/>
      <c r="AK7" s="1258">
        <f>SUM(AK8:AK9)</f>
        <v>0</v>
      </c>
      <c r="AL7" s="1258">
        <f t="shared" si="2"/>
        <v>24</v>
      </c>
      <c r="AM7" s="1258">
        <f t="shared" si="2"/>
        <v>10</v>
      </c>
      <c r="AN7" s="1258">
        <f t="shared" si="2"/>
        <v>0</v>
      </c>
      <c r="AO7" s="1258">
        <f t="shared" si="2"/>
        <v>23</v>
      </c>
      <c r="AP7" s="1258">
        <f t="shared" si="2"/>
        <v>0</v>
      </c>
      <c r="AQ7" s="1258">
        <f t="shared" si="2"/>
        <v>0</v>
      </c>
    </row>
    <row r="8" spans="2:59" s="1252" customFormat="1" ht="35.1" customHeight="1" thickBot="1">
      <c r="B8" s="1263" t="s">
        <v>1901</v>
      </c>
      <c r="C8" s="1264">
        <f t="shared" si="0"/>
        <v>164596</v>
      </c>
      <c r="D8" s="1265">
        <v>19550</v>
      </c>
      <c r="E8" s="1265">
        <v>16780</v>
      </c>
      <c r="F8" s="1265">
        <v>7850</v>
      </c>
      <c r="G8" s="1265">
        <v>6885</v>
      </c>
      <c r="H8" s="1265">
        <v>7350</v>
      </c>
      <c r="I8" s="1265">
        <v>15450</v>
      </c>
      <c r="J8" s="1266">
        <v>16785</v>
      </c>
      <c r="K8" s="1265"/>
      <c r="L8" s="1265">
        <v>8610</v>
      </c>
      <c r="M8" s="1265">
        <v>870</v>
      </c>
      <c r="N8" s="1265">
        <v>18810</v>
      </c>
      <c r="O8" s="1265">
        <v>16320</v>
      </c>
      <c r="P8" s="1265">
        <v>13350</v>
      </c>
      <c r="Q8" s="1265"/>
      <c r="R8" s="1265"/>
      <c r="S8" s="1265">
        <v>85</v>
      </c>
      <c r="T8" s="1265">
        <v>95</v>
      </c>
      <c r="U8" s="1265">
        <v>51</v>
      </c>
      <c r="V8" s="1265">
        <v>8515</v>
      </c>
      <c r="W8" s="1265">
        <v>350</v>
      </c>
      <c r="X8" s="1265"/>
      <c r="Y8" s="1265">
        <v>10</v>
      </c>
      <c r="Z8" s="1265">
        <v>6880</v>
      </c>
      <c r="AA8" s="1265"/>
      <c r="AB8" s="1265"/>
      <c r="AC8" s="1265"/>
      <c r="AD8" s="1267"/>
      <c r="AE8" s="1256"/>
      <c r="AF8" s="1257">
        <f t="shared" ref="AF8:AF14" si="3">SUM(AG8:AI8)</f>
        <v>16785</v>
      </c>
      <c r="AG8" s="1265">
        <f>SUM(J8)</f>
        <v>16785</v>
      </c>
      <c r="AH8" s="1268"/>
      <c r="AI8" s="1268"/>
      <c r="AJ8" s="1256"/>
      <c r="AK8" s="1269"/>
      <c r="AL8" s="1267">
        <v>16</v>
      </c>
      <c r="AM8" s="1267">
        <v>10</v>
      </c>
      <c r="AN8" s="1267"/>
      <c r="AO8" s="1267">
        <v>13</v>
      </c>
      <c r="AP8" s="1267"/>
      <c r="AQ8" s="1267"/>
    </row>
    <row r="9" spans="2:59" s="1252" customFormat="1" ht="35.1" customHeight="1" thickBot="1">
      <c r="B9" s="1270" t="s">
        <v>1902</v>
      </c>
      <c r="C9" s="1285">
        <f>SUM(D9:AD9)</f>
        <v>54220</v>
      </c>
      <c r="D9" s="1275">
        <v>13890</v>
      </c>
      <c r="E9" s="1275">
        <v>5580</v>
      </c>
      <c r="F9" s="1275">
        <v>3355</v>
      </c>
      <c r="G9" s="1275">
        <v>3010</v>
      </c>
      <c r="H9" s="1275">
        <v>3740</v>
      </c>
      <c r="I9" s="1275">
        <v>3655</v>
      </c>
      <c r="J9" s="1266">
        <v>3810</v>
      </c>
      <c r="K9" s="1275"/>
      <c r="L9" s="1275">
        <v>3950</v>
      </c>
      <c r="M9" s="1275"/>
      <c r="N9" s="1275">
        <v>3250</v>
      </c>
      <c r="O9" s="1275">
        <v>2475</v>
      </c>
      <c r="P9" s="1275">
        <v>2760</v>
      </c>
      <c r="Q9" s="1275"/>
      <c r="R9" s="1275"/>
      <c r="S9" s="1275"/>
      <c r="T9" s="1275">
        <v>70</v>
      </c>
      <c r="U9" s="1275"/>
      <c r="V9" s="1275">
        <v>2520</v>
      </c>
      <c r="W9" s="1275"/>
      <c r="X9" s="1275"/>
      <c r="Y9" s="1275"/>
      <c r="Z9" s="1275">
        <v>2155</v>
      </c>
      <c r="AA9" s="1275"/>
      <c r="AB9" s="1275"/>
      <c r="AC9" s="1273"/>
      <c r="AD9" s="1274"/>
      <c r="AE9" s="1256"/>
      <c r="AF9" s="1257">
        <f t="shared" si="3"/>
        <v>3810</v>
      </c>
      <c r="AG9" s="1275">
        <f>SUM(J9)</f>
        <v>3810</v>
      </c>
      <c r="AH9" s="1268"/>
      <c r="AI9" s="1268"/>
      <c r="AJ9" s="1256"/>
      <c r="AK9" s="1276"/>
      <c r="AL9" s="1274">
        <v>8</v>
      </c>
      <c r="AM9" s="1274"/>
      <c r="AN9" s="1274"/>
      <c r="AO9" s="1274">
        <v>10</v>
      </c>
      <c r="AP9" s="1274"/>
      <c r="AQ9" s="1274"/>
    </row>
    <row r="10" spans="2:59" s="1252" customFormat="1" ht="35.1" customHeight="1" thickBot="1">
      <c r="B10" s="1260" t="s">
        <v>1903</v>
      </c>
      <c r="C10" s="1261">
        <f t="shared" si="0"/>
        <v>66101</v>
      </c>
      <c r="D10" s="1261">
        <f t="shared" ref="D10:Z10" si="4">SUM(D11:D15)</f>
        <v>7150</v>
      </c>
      <c r="E10" s="1261">
        <f t="shared" si="4"/>
        <v>5845</v>
      </c>
      <c r="F10" s="1261">
        <f t="shared" si="4"/>
        <v>4580</v>
      </c>
      <c r="G10" s="1261">
        <f t="shared" si="4"/>
        <v>5650</v>
      </c>
      <c r="H10" s="1261">
        <f t="shared" si="4"/>
        <v>6880</v>
      </c>
      <c r="I10" s="1261">
        <f t="shared" si="4"/>
        <v>7420</v>
      </c>
      <c r="J10" s="1261">
        <f t="shared" si="4"/>
        <v>8500</v>
      </c>
      <c r="K10" s="1261">
        <f t="shared" si="4"/>
        <v>0</v>
      </c>
      <c r="L10" s="1261">
        <f t="shared" si="4"/>
        <v>3745</v>
      </c>
      <c r="M10" s="1261">
        <f t="shared" si="4"/>
        <v>0</v>
      </c>
      <c r="N10" s="1261">
        <f t="shared" si="4"/>
        <v>3655</v>
      </c>
      <c r="O10" s="1261">
        <f t="shared" si="4"/>
        <v>2800</v>
      </c>
      <c r="P10" s="1261">
        <f t="shared" si="4"/>
        <v>3400</v>
      </c>
      <c r="Q10" s="1261">
        <f t="shared" si="4"/>
        <v>0</v>
      </c>
      <c r="R10" s="1261">
        <f t="shared" si="4"/>
        <v>0</v>
      </c>
      <c r="S10" s="1261">
        <f t="shared" si="4"/>
        <v>0</v>
      </c>
      <c r="T10" s="1261">
        <f t="shared" si="4"/>
        <v>60</v>
      </c>
      <c r="U10" s="1261">
        <f t="shared" si="4"/>
        <v>136</v>
      </c>
      <c r="V10" s="1261">
        <f t="shared" si="4"/>
        <v>3180</v>
      </c>
      <c r="W10" s="1261">
        <f t="shared" si="4"/>
        <v>0</v>
      </c>
      <c r="X10" s="1261">
        <f t="shared" si="4"/>
        <v>0</v>
      </c>
      <c r="Y10" s="1261">
        <f t="shared" si="4"/>
        <v>0</v>
      </c>
      <c r="Z10" s="1261">
        <f t="shared" si="4"/>
        <v>3100</v>
      </c>
      <c r="AA10" s="1261">
        <f>SUM(AA11:AA15)</f>
        <v>0</v>
      </c>
      <c r="AB10" s="1261">
        <f>SUM(AB11:AB15)</f>
        <v>0</v>
      </c>
      <c r="AC10" s="1261">
        <f>SUM(AC11:AC15)</f>
        <v>0</v>
      </c>
      <c r="AD10" s="1262">
        <f>SUM(AD11:AD15)</f>
        <v>0</v>
      </c>
      <c r="AE10" s="1256"/>
      <c r="AF10" s="1257">
        <f t="shared" si="3"/>
        <v>8500</v>
      </c>
      <c r="AG10" s="1258">
        <f>SUM(J10)</f>
        <v>8500</v>
      </c>
      <c r="AH10" s="1258">
        <f>SUM(AH11:AH15)</f>
        <v>0</v>
      </c>
      <c r="AI10" s="1258">
        <f>SUM(AI11:AI15)</f>
        <v>0</v>
      </c>
      <c r="AJ10" s="1259"/>
      <c r="AK10" s="1258">
        <f t="shared" ref="AK10:AQ10" si="5">SUM(AK11:AK15)</f>
        <v>0</v>
      </c>
      <c r="AL10" s="1258">
        <f t="shared" si="5"/>
        <v>10</v>
      </c>
      <c r="AM10" s="1258">
        <f t="shared" si="5"/>
        <v>3</v>
      </c>
      <c r="AN10" s="1258">
        <f t="shared" si="5"/>
        <v>0</v>
      </c>
      <c r="AO10" s="1258">
        <f t="shared" si="5"/>
        <v>10</v>
      </c>
      <c r="AP10" s="1258">
        <f t="shared" si="5"/>
        <v>0</v>
      </c>
      <c r="AQ10" s="1258">
        <f t="shared" si="5"/>
        <v>0</v>
      </c>
    </row>
    <row r="11" spans="2:59" s="1252" customFormat="1" ht="35.1" customHeight="1" thickBot="1">
      <c r="B11" s="1277" t="s">
        <v>1904</v>
      </c>
      <c r="C11" s="1264">
        <f t="shared" si="0"/>
        <v>66101</v>
      </c>
      <c r="D11" s="1278">
        <v>7150</v>
      </c>
      <c r="E11" s="1278">
        <v>5845</v>
      </c>
      <c r="F11" s="1278">
        <v>4580</v>
      </c>
      <c r="G11" s="1278">
        <v>5650</v>
      </c>
      <c r="H11" s="1278">
        <v>6880</v>
      </c>
      <c r="I11" s="1278">
        <v>7420</v>
      </c>
      <c r="J11" s="1266">
        <v>8500</v>
      </c>
      <c r="K11" s="1278"/>
      <c r="L11" s="1278">
        <v>3745</v>
      </c>
      <c r="M11" s="1278"/>
      <c r="N11" s="1278">
        <v>3655</v>
      </c>
      <c r="O11" s="1278">
        <v>2800</v>
      </c>
      <c r="P11" s="1278">
        <v>3400</v>
      </c>
      <c r="Q11" s="1278"/>
      <c r="R11" s="1278"/>
      <c r="S11" s="1278"/>
      <c r="T11" s="1278">
        <v>60</v>
      </c>
      <c r="U11" s="1278">
        <v>136</v>
      </c>
      <c r="V11" s="1278">
        <v>3180</v>
      </c>
      <c r="W11" s="1278"/>
      <c r="X11" s="1278"/>
      <c r="Y11" s="1278"/>
      <c r="Z11" s="1278">
        <v>3100</v>
      </c>
      <c r="AA11" s="1278"/>
      <c r="AB11" s="1278"/>
      <c r="AC11" s="1279"/>
      <c r="AD11" s="1280"/>
      <c r="AE11" s="1256"/>
      <c r="AF11" s="1281">
        <f t="shared" si="3"/>
        <v>8500</v>
      </c>
      <c r="AG11" s="1278">
        <f>SUM(J11)</f>
        <v>8500</v>
      </c>
      <c r="AH11" s="1268"/>
      <c r="AI11" s="1268"/>
      <c r="AJ11" s="1256"/>
      <c r="AK11" s="1282"/>
      <c r="AL11" s="1280">
        <v>10</v>
      </c>
      <c r="AM11" s="1280">
        <v>3</v>
      </c>
      <c r="AN11" s="1280"/>
      <c r="AO11" s="1280">
        <v>10</v>
      </c>
      <c r="AP11" s="1280"/>
      <c r="AQ11" s="1283"/>
    </row>
    <row r="12" spans="2:59" s="1252" customFormat="1" ht="35.1" customHeight="1" thickBot="1">
      <c r="B12" s="1277"/>
      <c r="C12" s="1264">
        <f t="shared" si="0"/>
        <v>0</v>
      </c>
      <c r="D12" s="1278"/>
      <c r="E12" s="1278"/>
      <c r="F12" s="1278"/>
      <c r="G12" s="1278"/>
      <c r="H12" s="1278"/>
      <c r="I12" s="1278"/>
      <c r="J12" s="1266"/>
      <c r="K12" s="1278"/>
      <c r="L12" s="1278"/>
      <c r="M12" s="1278"/>
      <c r="N12" s="1278"/>
      <c r="O12" s="1278"/>
      <c r="P12" s="1278"/>
      <c r="Q12" s="1278"/>
      <c r="R12" s="1278"/>
      <c r="S12" s="1278"/>
      <c r="T12" s="1278"/>
      <c r="U12" s="1278"/>
      <c r="V12" s="1278"/>
      <c r="W12" s="1278"/>
      <c r="X12" s="1278"/>
      <c r="Y12" s="1278"/>
      <c r="Z12" s="1278"/>
      <c r="AA12" s="1278"/>
      <c r="AB12" s="1278"/>
      <c r="AC12" s="1279"/>
      <c r="AD12" s="1280"/>
      <c r="AE12" s="1256"/>
      <c r="AF12" s="1257">
        <f t="shared" si="3"/>
        <v>0</v>
      </c>
      <c r="AG12" s="1268"/>
      <c r="AH12" s="1268"/>
      <c r="AI12" s="1268"/>
      <c r="AJ12" s="1256"/>
      <c r="AK12" s="1283"/>
      <c r="AL12" s="1283"/>
      <c r="AM12" s="1283"/>
      <c r="AN12" s="1283"/>
      <c r="AO12" s="1283"/>
      <c r="AP12" s="1283"/>
      <c r="AQ12" s="1283"/>
    </row>
    <row r="13" spans="2:59" s="1252" customFormat="1" ht="35.1" customHeight="1" thickBot="1">
      <c r="B13" s="1277"/>
      <c r="C13" s="1264">
        <f t="shared" si="0"/>
        <v>0</v>
      </c>
      <c r="D13" s="1278"/>
      <c r="E13" s="1278"/>
      <c r="F13" s="1278"/>
      <c r="G13" s="1278"/>
      <c r="H13" s="1278"/>
      <c r="I13" s="1278"/>
      <c r="J13" s="1266"/>
      <c r="K13" s="1278"/>
      <c r="L13" s="1278"/>
      <c r="M13" s="1278"/>
      <c r="N13" s="1278"/>
      <c r="O13" s="1278"/>
      <c r="P13" s="1278"/>
      <c r="Q13" s="1278"/>
      <c r="R13" s="1278"/>
      <c r="S13" s="1278"/>
      <c r="T13" s="1278"/>
      <c r="U13" s="1278"/>
      <c r="V13" s="1278"/>
      <c r="W13" s="1278"/>
      <c r="X13" s="1278"/>
      <c r="Y13" s="1278"/>
      <c r="Z13" s="1278"/>
      <c r="AA13" s="1278"/>
      <c r="AB13" s="1278"/>
      <c r="AC13" s="1279"/>
      <c r="AD13" s="1280"/>
      <c r="AE13" s="1256"/>
      <c r="AF13" s="1257">
        <f t="shared" si="3"/>
        <v>0</v>
      </c>
      <c r="AG13" s="1268"/>
      <c r="AH13" s="1268"/>
      <c r="AI13" s="1268"/>
      <c r="AJ13" s="1256"/>
      <c r="AK13" s="1283"/>
      <c r="AL13" s="1283"/>
      <c r="AM13" s="1283"/>
      <c r="AN13" s="1283"/>
      <c r="AO13" s="1283"/>
      <c r="AP13" s="1283"/>
      <c r="AQ13" s="1283"/>
    </row>
    <row r="14" spans="2:59" s="1252" customFormat="1" ht="35.1" customHeight="1" thickBot="1">
      <c r="B14" s="1277"/>
      <c r="C14" s="1264">
        <f t="shared" si="0"/>
        <v>0</v>
      </c>
      <c r="D14" s="1278"/>
      <c r="E14" s="1278"/>
      <c r="F14" s="1278"/>
      <c r="G14" s="1278"/>
      <c r="H14" s="1278"/>
      <c r="I14" s="1278"/>
      <c r="J14" s="1266"/>
      <c r="K14" s="1278"/>
      <c r="L14" s="1278"/>
      <c r="M14" s="1278"/>
      <c r="N14" s="1278"/>
      <c r="O14" s="1278"/>
      <c r="P14" s="1278"/>
      <c r="Q14" s="1278"/>
      <c r="R14" s="1278"/>
      <c r="S14" s="1278"/>
      <c r="T14" s="1278"/>
      <c r="U14" s="1278"/>
      <c r="V14" s="1278"/>
      <c r="W14" s="1278"/>
      <c r="X14" s="1278"/>
      <c r="Y14" s="1278"/>
      <c r="Z14" s="1278"/>
      <c r="AA14" s="1278"/>
      <c r="AB14" s="1278"/>
      <c r="AC14" s="1279"/>
      <c r="AD14" s="1280"/>
      <c r="AE14" s="1256"/>
      <c r="AF14" s="1257">
        <f t="shared" si="3"/>
        <v>0</v>
      </c>
      <c r="AG14" s="1268"/>
      <c r="AH14" s="1268"/>
      <c r="AI14" s="1268"/>
      <c r="AJ14" s="1256"/>
      <c r="AK14" s="1283"/>
      <c r="AL14" s="1283"/>
      <c r="AM14" s="1283"/>
      <c r="AN14" s="1283"/>
      <c r="AO14" s="1283"/>
      <c r="AP14" s="1283"/>
      <c r="AQ14" s="1283"/>
    </row>
    <row r="15" spans="2:59" s="1252" customFormat="1" ht="35.1" customHeight="1" thickBot="1">
      <c r="B15" s="1284"/>
      <c r="C15" s="1285">
        <f t="shared" si="0"/>
        <v>0</v>
      </c>
      <c r="D15" s="1286"/>
      <c r="E15" s="1286"/>
      <c r="F15" s="1286"/>
      <c r="G15" s="1286"/>
      <c r="H15" s="1286"/>
      <c r="I15" s="1286"/>
      <c r="J15" s="1266"/>
      <c r="K15" s="1286"/>
      <c r="L15" s="1286"/>
      <c r="M15" s="1286"/>
      <c r="N15" s="1286"/>
      <c r="O15" s="1286"/>
      <c r="P15" s="1286"/>
      <c r="Q15" s="1286"/>
      <c r="R15" s="1286"/>
      <c r="S15" s="1286"/>
      <c r="T15" s="1286"/>
      <c r="U15" s="1286"/>
      <c r="V15" s="1286"/>
      <c r="W15" s="1286"/>
      <c r="X15" s="1286"/>
      <c r="Y15" s="1286"/>
      <c r="Z15" s="1286"/>
      <c r="AA15" s="1286"/>
      <c r="AB15" s="1286"/>
      <c r="AC15" s="1287"/>
      <c r="AD15" s="1288"/>
      <c r="AE15" s="1256"/>
      <c r="AF15" s="1257"/>
      <c r="AG15" s="1268"/>
      <c r="AH15" s="1268"/>
      <c r="AI15" s="1268"/>
      <c r="AJ15" s="1256"/>
      <c r="AK15" s="1268"/>
      <c r="AL15" s="1268"/>
      <c r="AM15" s="1268"/>
      <c r="AN15" s="1268"/>
      <c r="AO15" s="1268"/>
      <c r="AP15" s="1268"/>
      <c r="AQ15" s="1268"/>
    </row>
    <row r="16" spans="2:59" s="1252" customFormat="1" ht="35.1" customHeight="1" thickBot="1">
      <c r="B16" s="1260" t="s">
        <v>1905</v>
      </c>
      <c r="C16" s="1261">
        <f t="shared" si="0"/>
        <v>2300</v>
      </c>
      <c r="D16" s="1261">
        <f>SUM(D17:D19)</f>
        <v>1760</v>
      </c>
      <c r="E16" s="1261">
        <f t="shared" ref="E16:AQ16" si="6">SUM(E17:E19)</f>
        <v>230</v>
      </c>
      <c r="F16" s="1261">
        <f t="shared" si="6"/>
        <v>0</v>
      </c>
      <c r="G16" s="1261">
        <f t="shared" si="6"/>
        <v>0</v>
      </c>
      <c r="H16" s="1261">
        <f t="shared" si="6"/>
        <v>0</v>
      </c>
      <c r="I16" s="1261">
        <f t="shared" si="6"/>
        <v>80</v>
      </c>
      <c r="J16" s="1261">
        <f t="shared" si="6"/>
        <v>120</v>
      </c>
      <c r="K16" s="1261">
        <f t="shared" si="6"/>
        <v>0</v>
      </c>
      <c r="L16" s="1261">
        <f t="shared" si="6"/>
        <v>110</v>
      </c>
      <c r="M16" s="1261">
        <f t="shared" si="6"/>
        <v>0</v>
      </c>
      <c r="N16" s="1261">
        <f t="shared" si="6"/>
        <v>0</v>
      </c>
      <c r="O16" s="1261">
        <f t="shared" si="6"/>
        <v>0</v>
      </c>
      <c r="P16" s="1261">
        <f t="shared" si="6"/>
        <v>0</v>
      </c>
      <c r="Q16" s="1261">
        <f t="shared" si="6"/>
        <v>0</v>
      </c>
      <c r="R16" s="1261">
        <f t="shared" si="6"/>
        <v>0</v>
      </c>
      <c r="S16" s="1261">
        <f t="shared" si="6"/>
        <v>0</v>
      </c>
      <c r="T16" s="1261">
        <f t="shared" si="6"/>
        <v>0</v>
      </c>
      <c r="U16" s="1261">
        <f t="shared" si="6"/>
        <v>0</v>
      </c>
      <c r="V16" s="1261">
        <f t="shared" si="6"/>
        <v>0</v>
      </c>
      <c r="W16" s="1261">
        <f t="shared" si="6"/>
        <v>0</v>
      </c>
      <c r="X16" s="1261">
        <f t="shared" si="6"/>
        <v>0</v>
      </c>
      <c r="Y16" s="1261">
        <f t="shared" si="6"/>
        <v>0</v>
      </c>
      <c r="Z16" s="1261">
        <f t="shared" si="6"/>
        <v>0</v>
      </c>
      <c r="AA16" s="1261">
        <f t="shared" si="6"/>
        <v>0</v>
      </c>
      <c r="AB16" s="1261">
        <f t="shared" si="6"/>
        <v>0</v>
      </c>
      <c r="AC16" s="1261">
        <f t="shared" si="6"/>
        <v>0</v>
      </c>
      <c r="AD16" s="1262">
        <f t="shared" si="6"/>
        <v>0</v>
      </c>
      <c r="AE16" s="1256"/>
      <c r="AF16" s="1257">
        <f>SUM(AG16:AI16)</f>
        <v>120</v>
      </c>
      <c r="AG16" s="1258">
        <f>SUM(AG17:AG20)</f>
        <v>120</v>
      </c>
      <c r="AH16" s="1258">
        <f>SUM(AH17:AH19)</f>
        <v>0</v>
      </c>
      <c r="AI16" s="1258">
        <f>SUM(AI17:AI19)</f>
        <v>0</v>
      </c>
      <c r="AJ16" s="1259"/>
      <c r="AK16" s="1258">
        <f t="shared" si="6"/>
        <v>0</v>
      </c>
      <c r="AL16" s="1258">
        <f t="shared" si="6"/>
        <v>0</v>
      </c>
      <c r="AM16" s="1258">
        <f t="shared" si="6"/>
        <v>0</v>
      </c>
      <c r="AN16" s="1258">
        <f t="shared" si="6"/>
        <v>0</v>
      </c>
      <c r="AO16" s="1258">
        <f t="shared" si="6"/>
        <v>0</v>
      </c>
      <c r="AP16" s="1258">
        <f t="shared" si="6"/>
        <v>0</v>
      </c>
      <c r="AQ16" s="1258">
        <f t="shared" si="6"/>
        <v>0</v>
      </c>
    </row>
    <row r="17" spans="2:47" s="1252" customFormat="1" ht="35.1" customHeight="1" thickBot="1">
      <c r="B17" s="1289" t="s">
        <v>1906</v>
      </c>
      <c r="C17" s="1264">
        <f t="shared" si="0"/>
        <v>2300</v>
      </c>
      <c r="D17" s="1290">
        <v>1760</v>
      </c>
      <c r="E17" s="1290">
        <v>230</v>
      </c>
      <c r="F17" s="1290"/>
      <c r="G17" s="1290"/>
      <c r="H17" s="1290"/>
      <c r="I17" s="1290">
        <v>80</v>
      </c>
      <c r="J17" s="1266">
        <v>120</v>
      </c>
      <c r="K17" s="1290"/>
      <c r="L17" s="1290">
        <v>110</v>
      </c>
      <c r="M17" s="1290"/>
      <c r="N17" s="1290"/>
      <c r="O17" s="1290"/>
      <c r="P17" s="1290"/>
      <c r="Q17" s="1290"/>
      <c r="R17" s="1290"/>
      <c r="S17" s="1290"/>
      <c r="T17" s="1290"/>
      <c r="U17" s="1290"/>
      <c r="V17" s="1290"/>
      <c r="W17" s="1290"/>
      <c r="X17" s="1290"/>
      <c r="Y17" s="1290"/>
      <c r="Z17" s="1290"/>
      <c r="AA17" s="1290"/>
      <c r="AB17" s="1290"/>
      <c r="AC17" s="1291"/>
      <c r="AD17" s="1292"/>
      <c r="AE17" s="1293"/>
      <c r="AF17" s="1294">
        <f>SUM(AG17:AI17)</f>
        <v>120</v>
      </c>
      <c r="AG17" s="1295">
        <f>SUM(J17)</f>
        <v>120</v>
      </c>
      <c r="AH17" s="1296"/>
      <c r="AI17" s="1296"/>
      <c r="AJ17" s="1293"/>
      <c r="AK17" s="1297"/>
      <c r="AL17" s="1297"/>
      <c r="AM17" s="1297"/>
      <c r="AN17" s="1297"/>
      <c r="AO17" s="1297"/>
      <c r="AP17" s="1297"/>
      <c r="AQ17" s="1297"/>
    </row>
    <row r="18" spans="2:47" s="1252" customFormat="1" ht="35.1" customHeight="1" thickBot="1">
      <c r="B18" s="1289"/>
      <c r="C18" s="1264">
        <f t="shared" si="0"/>
        <v>0</v>
      </c>
      <c r="D18" s="1290"/>
      <c r="E18" s="1290"/>
      <c r="F18" s="1290"/>
      <c r="G18" s="1290"/>
      <c r="H18" s="1290"/>
      <c r="I18" s="1290"/>
      <c r="J18" s="1266"/>
      <c r="K18" s="1290"/>
      <c r="L18" s="1290"/>
      <c r="M18" s="1290"/>
      <c r="N18" s="1290"/>
      <c r="O18" s="1290"/>
      <c r="P18" s="1290"/>
      <c r="Q18" s="1290"/>
      <c r="R18" s="1290"/>
      <c r="S18" s="1290"/>
      <c r="T18" s="1290"/>
      <c r="U18" s="1290"/>
      <c r="V18" s="1290"/>
      <c r="W18" s="1290"/>
      <c r="X18" s="1290"/>
      <c r="Y18" s="1290"/>
      <c r="Z18" s="1290"/>
      <c r="AA18" s="1290"/>
      <c r="AB18" s="1290"/>
      <c r="AC18" s="1291"/>
      <c r="AD18" s="1292"/>
      <c r="AE18" s="1293"/>
      <c r="AF18" s="1294">
        <f>SUM(AG18:AI18)</f>
        <v>0</v>
      </c>
      <c r="AG18" s="1296"/>
      <c r="AH18" s="1296"/>
      <c r="AI18" s="1296"/>
      <c r="AJ18" s="1293"/>
      <c r="AK18" s="1297"/>
      <c r="AL18" s="1297"/>
      <c r="AM18" s="1297"/>
      <c r="AN18" s="1297"/>
      <c r="AO18" s="1297"/>
      <c r="AP18" s="1297"/>
      <c r="AQ18" s="1297"/>
    </row>
    <row r="19" spans="2:47" s="1252" customFormat="1" ht="35.1" customHeight="1" thickBot="1">
      <c r="B19" s="1289"/>
      <c r="C19" s="1264">
        <f t="shared" si="0"/>
        <v>0</v>
      </c>
      <c r="D19" s="1290"/>
      <c r="E19" s="1290"/>
      <c r="F19" s="1290"/>
      <c r="G19" s="1290"/>
      <c r="H19" s="1290"/>
      <c r="I19" s="1290"/>
      <c r="J19" s="1266"/>
      <c r="K19" s="1290"/>
      <c r="L19" s="1290"/>
      <c r="M19" s="1290"/>
      <c r="N19" s="1290"/>
      <c r="O19" s="1290"/>
      <c r="P19" s="1290"/>
      <c r="Q19" s="1290"/>
      <c r="R19" s="1290"/>
      <c r="S19" s="1290"/>
      <c r="T19" s="1290"/>
      <c r="U19" s="1290"/>
      <c r="V19" s="1290"/>
      <c r="W19" s="1290"/>
      <c r="X19" s="1290"/>
      <c r="Y19" s="1290"/>
      <c r="Z19" s="1290"/>
      <c r="AA19" s="1290"/>
      <c r="AB19" s="1290"/>
      <c r="AC19" s="1291"/>
      <c r="AD19" s="1292"/>
      <c r="AE19" s="1256"/>
      <c r="AF19" s="1257">
        <f>SUM(AG19:AI19)</f>
        <v>0</v>
      </c>
      <c r="AG19" s="1268"/>
      <c r="AH19" s="1268"/>
      <c r="AI19" s="1268"/>
      <c r="AJ19" s="1256"/>
      <c r="AK19" s="1297"/>
      <c r="AL19" s="1297"/>
      <c r="AM19" s="1297"/>
      <c r="AN19" s="1297"/>
      <c r="AO19" s="1297"/>
      <c r="AP19" s="1297"/>
      <c r="AQ19" s="1297"/>
    </row>
    <row r="20" spans="2:47" s="1252" customFormat="1" ht="35.1" customHeight="1" thickBot="1">
      <c r="B20" s="1298"/>
      <c r="C20" s="1285">
        <f t="shared" si="0"/>
        <v>0</v>
      </c>
      <c r="D20" s="1299"/>
      <c r="E20" s="1299"/>
      <c r="F20" s="1299"/>
      <c r="G20" s="1299"/>
      <c r="H20" s="1299"/>
      <c r="I20" s="1299"/>
      <c r="J20" s="1266"/>
      <c r="K20" s="1299"/>
      <c r="L20" s="1299"/>
      <c r="M20" s="1299"/>
      <c r="N20" s="1299"/>
      <c r="O20" s="1299"/>
      <c r="P20" s="1299"/>
      <c r="Q20" s="1299"/>
      <c r="R20" s="1299"/>
      <c r="S20" s="1299"/>
      <c r="T20" s="1299"/>
      <c r="U20" s="1299"/>
      <c r="V20" s="1299"/>
      <c r="W20" s="1299"/>
      <c r="X20" s="1299"/>
      <c r="Y20" s="1299"/>
      <c r="Z20" s="1299"/>
      <c r="AA20" s="1299"/>
      <c r="AB20" s="1299"/>
      <c r="AC20" s="1300"/>
      <c r="AD20" s="1301"/>
      <c r="AE20" s="1256"/>
      <c r="AF20" s="1257">
        <f>SUM(AG20:AI20)</f>
        <v>0</v>
      </c>
      <c r="AG20" s="1268"/>
      <c r="AH20" s="1268"/>
      <c r="AI20" s="1268"/>
      <c r="AJ20" s="1256"/>
      <c r="AK20" s="1297"/>
      <c r="AL20" s="1297"/>
      <c r="AM20" s="1297"/>
      <c r="AN20" s="1297"/>
      <c r="AO20" s="1297"/>
      <c r="AP20" s="1297"/>
      <c r="AQ20" s="1297"/>
    </row>
    <row r="21" spans="2:47" s="1252" customFormat="1" ht="35.1" customHeight="1" thickBot="1">
      <c r="B21" s="1302" t="s">
        <v>1907</v>
      </c>
      <c r="C21" s="1303">
        <f t="shared" si="0"/>
        <v>1700</v>
      </c>
      <c r="D21" s="1303">
        <f t="shared" ref="D21:AD21" si="7">SUM(D22:D24)</f>
        <v>1130</v>
      </c>
      <c r="E21" s="1303">
        <f t="shared" si="7"/>
        <v>80</v>
      </c>
      <c r="F21" s="1303">
        <f t="shared" si="7"/>
        <v>0</v>
      </c>
      <c r="G21" s="1303">
        <f t="shared" si="7"/>
        <v>50</v>
      </c>
      <c r="H21" s="1303">
        <f t="shared" si="7"/>
        <v>70</v>
      </c>
      <c r="I21" s="1303">
        <f t="shared" si="7"/>
        <v>130</v>
      </c>
      <c r="J21" s="1303">
        <f t="shared" si="7"/>
        <v>110</v>
      </c>
      <c r="K21" s="1303">
        <f t="shared" si="7"/>
        <v>0</v>
      </c>
      <c r="L21" s="1303">
        <f t="shared" si="7"/>
        <v>130</v>
      </c>
      <c r="M21" s="1303">
        <f t="shared" si="7"/>
        <v>0</v>
      </c>
      <c r="N21" s="1303">
        <f t="shared" si="7"/>
        <v>0</v>
      </c>
      <c r="O21" s="1303">
        <f t="shared" si="7"/>
        <v>0</v>
      </c>
      <c r="P21" s="1303">
        <f t="shared" si="7"/>
        <v>0</v>
      </c>
      <c r="Q21" s="1303">
        <f t="shared" si="7"/>
        <v>0</v>
      </c>
      <c r="R21" s="1303">
        <f t="shared" si="7"/>
        <v>0</v>
      </c>
      <c r="S21" s="1303">
        <f t="shared" si="7"/>
        <v>0</v>
      </c>
      <c r="T21" s="1303">
        <f t="shared" si="7"/>
        <v>0</v>
      </c>
      <c r="U21" s="1303">
        <f t="shared" si="7"/>
        <v>0</v>
      </c>
      <c r="V21" s="1303">
        <f t="shared" si="7"/>
        <v>0</v>
      </c>
      <c r="W21" s="1303">
        <f t="shared" si="7"/>
        <v>0</v>
      </c>
      <c r="X21" s="1303">
        <f t="shared" si="7"/>
        <v>0</v>
      </c>
      <c r="Y21" s="1303">
        <f t="shared" si="7"/>
        <v>0</v>
      </c>
      <c r="Z21" s="1303">
        <f t="shared" si="7"/>
        <v>0</v>
      </c>
      <c r="AA21" s="1303">
        <f t="shared" si="7"/>
        <v>0</v>
      </c>
      <c r="AB21" s="1303">
        <f t="shared" si="7"/>
        <v>0</v>
      </c>
      <c r="AC21" s="1303">
        <f t="shared" si="7"/>
        <v>0</v>
      </c>
      <c r="AD21" s="1304">
        <f t="shared" si="7"/>
        <v>0</v>
      </c>
      <c r="AE21" s="1256"/>
      <c r="AF21" s="1257">
        <f>SUM(J21)</f>
        <v>110</v>
      </c>
      <c r="AG21" s="1258">
        <f>SUM(J21)</f>
        <v>110</v>
      </c>
      <c r="AH21" s="1258">
        <f>SUM(AH22:AH24)</f>
        <v>0</v>
      </c>
      <c r="AI21" s="1258">
        <f t="shared" ref="AI21:AQ21" si="8">SUM(AI22:AI24)</f>
        <v>0</v>
      </c>
      <c r="AJ21" s="1259"/>
      <c r="AK21" s="1258">
        <f t="shared" si="8"/>
        <v>0</v>
      </c>
      <c r="AL21" s="1258">
        <f t="shared" si="8"/>
        <v>0</v>
      </c>
      <c r="AM21" s="1258">
        <f t="shared" si="8"/>
        <v>0</v>
      </c>
      <c r="AN21" s="1258">
        <f t="shared" si="8"/>
        <v>0</v>
      </c>
      <c r="AO21" s="1258">
        <f t="shared" si="8"/>
        <v>0</v>
      </c>
      <c r="AP21" s="1258">
        <f t="shared" si="8"/>
        <v>0</v>
      </c>
      <c r="AQ21" s="1258">
        <f t="shared" si="8"/>
        <v>0</v>
      </c>
    </row>
    <row r="22" spans="2:47" s="1252" customFormat="1" ht="35.1" customHeight="1" thickBot="1">
      <c r="B22" s="1277" t="s">
        <v>874</v>
      </c>
      <c r="C22" s="1264">
        <f t="shared" si="0"/>
        <v>1700</v>
      </c>
      <c r="D22" s="1290">
        <v>1130</v>
      </c>
      <c r="E22" s="1290">
        <v>80</v>
      </c>
      <c r="F22" s="1290"/>
      <c r="G22" s="1290">
        <v>50</v>
      </c>
      <c r="H22" s="1290">
        <v>70</v>
      </c>
      <c r="I22" s="1290">
        <v>130</v>
      </c>
      <c r="J22" s="1266">
        <v>110</v>
      </c>
      <c r="K22" s="1290"/>
      <c r="L22" s="1290">
        <v>130</v>
      </c>
      <c r="M22" s="1290"/>
      <c r="N22" s="1290"/>
      <c r="O22" s="1290"/>
      <c r="P22" s="1290"/>
      <c r="Q22" s="1290"/>
      <c r="R22" s="1290"/>
      <c r="S22" s="1290"/>
      <c r="T22" s="1290"/>
      <c r="U22" s="1290"/>
      <c r="V22" s="1290"/>
      <c r="W22" s="1290"/>
      <c r="X22" s="1305"/>
      <c r="Y22" s="1290"/>
      <c r="Z22" s="1290"/>
      <c r="AA22" s="1290"/>
      <c r="AB22" s="1290"/>
      <c r="AC22" s="1291"/>
      <c r="AD22" s="1292"/>
      <c r="AE22" s="1256"/>
      <c r="AF22" s="1257">
        <f>SUM(AG22)</f>
        <v>110</v>
      </c>
      <c r="AG22" s="1295">
        <f>SUM(J22)</f>
        <v>110</v>
      </c>
      <c r="AH22" s="1268"/>
      <c r="AI22" s="1268"/>
      <c r="AJ22" s="1256"/>
      <c r="AK22" s="1297"/>
      <c r="AL22" s="1297"/>
      <c r="AM22" s="1297"/>
      <c r="AN22" s="1297"/>
      <c r="AO22" s="1297"/>
      <c r="AP22" s="1297"/>
      <c r="AQ22" s="1297"/>
    </row>
    <row r="23" spans="2:47" s="1252" customFormat="1" ht="35.1" customHeight="1" thickBot="1">
      <c r="B23" s="1289"/>
      <c r="C23" s="1264">
        <f t="shared" si="0"/>
        <v>0</v>
      </c>
      <c r="D23" s="1290"/>
      <c r="E23" s="1290"/>
      <c r="F23" s="1290"/>
      <c r="G23" s="1290"/>
      <c r="H23" s="1290"/>
      <c r="I23" s="1290"/>
      <c r="J23" s="1266"/>
      <c r="K23" s="1290"/>
      <c r="L23" s="1290"/>
      <c r="M23" s="1290"/>
      <c r="N23" s="1290"/>
      <c r="O23" s="1290"/>
      <c r="P23" s="1290"/>
      <c r="Q23" s="1290"/>
      <c r="R23" s="1290"/>
      <c r="S23" s="1290"/>
      <c r="T23" s="1290"/>
      <c r="U23" s="1290"/>
      <c r="V23" s="1290"/>
      <c r="W23" s="1290"/>
      <c r="X23" s="1290"/>
      <c r="Y23" s="1290"/>
      <c r="Z23" s="1290"/>
      <c r="AA23" s="1290"/>
      <c r="AB23" s="1290"/>
      <c r="AC23" s="1291"/>
      <c r="AD23" s="1292"/>
      <c r="AE23" s="1256"/>
      <c r="AF23" s="1257">
        <f>SUM(AG23:AI23)</f>
        <v>0</v>
      </c>
      <c r="AG23" s="1268"/>
      <c r="AH23" s="1268"/>
      <c r="AI23" s="1268"/>
      <c r="AJ23" s="1256"/>
      <c r="AK23" s="1297"/>
      <c r="AL23" s="1297"/>
      <c r="AM23" s="1297"/>
      <c r="AN23" s="1297"/>
      <c r="AO23" s="1297"/>
      <c r="AP23" s="1297"/>
      <c r="AQ23" s="1297"/>
    </row>
    <row r="24" spans="2:47" s="1252" customFormat="1" ht="35.1" customHeight="1" thickBot="1">
      <c r="B24" s="1306"/>
      <c r="C24" s="1264">
        <f t="shared" si="0"/>
        <v>0</v>
      </c>
      <c r="D24" s="1290"/>
      <c r="E24" s="1290"/>
      <c r="F24" s="1290"/>
      <c r="G24" s="1290"/>
      <c r="H24" s="1290"/>
      <c r="I24" s="1290"/>
      <c r="J24" s="1266"/>
      <c r="K24" s="1290"/>
      <c r="L24" s="1290"/>
      <c r="M24" s="1290"/>
      <c r="N24" s="1290"/>
      <c r="O24" s="1290"/>
      <c r="P24" s="1290"/>
      <c r="Q24" s="1290"/>
      <c r="R24" s="1290"/>
      <c r="S24" s="1290"/>
      <c r="T24" s="1290"/>
      <c r="U24" s="1290"/>
      <c r="V24" s="1290"/>
      <c r="W24" s="1290"/>
      <c r="X24" s="1290"/>
      <c r="Y24" s="1290"/>
      <c r="Z24" s="1290"/>
      <c r="AA24" s="1290"/>
      <c r="AB24" s="1290"/>
      <c r="AC24" s="1307"/>
      <c r="AD24" s="1301"/>
      <c r="AE24" s="1256"/>
      <c r="AF24" s="1257">
        <f>SUM(AG24:AI24)</f>
        <v>0</v>
      </c>
      <c r="AG24" s="1268"/>
      <c r="AH24" s="1268"/>
      <c r="AI24" s="1268"/>
      <c r="AJ24" s="1256"/>
      <c r="AK24" s="1297"/>
      <c r="AL24" s="1297"/>
      <c r="AM24" s="1297"/>
      <c r="AN24" s="1297"/>
      <c r="AO24" s="1297"/>
      <c r="AP24" s="1297"/>
      <c r="AQ24" s="1297"/>
    </row>
    <row r="25" spans="2:47" s="1238" customFormat="1" ht="186.75" customHeight="1">
      <c r="B25" s="2041" t="s">
        <v>1908</v>
      </c>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row>
    <row r="26" spans="2:47" s="1238" customFormat="1" ht="35.1" customHeight="1">
      <c r="B26" s="1308"/>
      <c r="C26" s="1309"/>
      <c r="D26" s="1310"/>
      <c r="E26" s="1311"/>
      <c r="F26" s="1311"/>
      <c r="G26" s="1239"/>
      <c r="H26" s="1239"/>
      <c r="I26" s="1239"/>
      <c r="J26" s="1239"/>
      <c r="K26" s="1239"/>
    </row>
    <row r="27" spans="2:47" s="1238" customFormat="1" ht="30" customHeight="1">
      <c r="B27" s="1308" t="s">
        <v>1909</v>
      </c>
      <c r="C27" s="1308"/>
      <c r="D27" s="2043" t="s">
        <v>1910</v>
      </c>
      <c r="E27" s="2043"/>
      <c r="G27" s="1312"/>
      <c r="H27" s="1312"/>
      <c r="J27" s="1308" t="s">
        <v>1911</v>
      </c>
      <c r="K27" s="1313"/>
      <c r="M27" s="1312"/>
      <c r="O27" s="1308" t="s">
        <v>1912</v>
      </c>
      <c r="P27" s="1308"/>
      <c r="W27" s="2044" t="s">
        <v>1918</v>
      </c>
      <c r="X27" s="2045"/>
      <c r="Y27" s="2045"/>
      <c r="Z27" s="2045"/>
      <c r="AA27" s="2045"/>
      <c r="AB27" s="2045"/>
      <c r="AC27" s="2045"/>
      <c r="AD27" s="2045"/>
      <c r="AE27" s="1312"/>
      <c r="AF27" s="1308" t="s">
        <v>1909</v>
      </c>
      <c r="AH27" s="1238" t="s">
        <v>1914</v>
      </c>
      <c r="AI27" s="2043"/>
      <c r="AJ27" s="2043"/>
      <c r="AK27" s="1312"/>
      <c r="AM27" s="1308"/>
      <c r="AN27" s="1313"/>
      <c r="AP27" s="1312"/>
      <c r="AR27" s="1308"/>
      <c r="AS27" s="1308"/>
    </row>
    <row r="28" spans="2:47" s="1318" customFormat="1" ht="30" customHeight="1">
      <c r="B28" s="1314"/>
      <c r="C28" s="1314"/>
      <c r="D28" s="1315"/>
      <c r="E28" s="1315"/>
      <c r="F28" s="1314"/>
      <c r="G28" s="1316"/>
      <c r="H28" s="1316"/>
      <c r="I28" s="1315"/>
      <c r="J28" s="1317"/>
      <c r="K28" s="1317"/>
      <c r="L28" s="1315"/>
      <c r="M28" s="1315"/>
      <c r="N28" s="1315"/>
      <c r="O28" s="1315"/>
      <c r="P28" s="1315"/>
      <c r="Q28" s="1315"/>
      <c r="R28" s="1315"/>
      <c r="W28" s="2046" t="s">
        <v>1915</v>
      </c>
      <c r="X28" s="2045"/>
      <c r="Y28" s="2045"/>
      <c r="Z28" s="2045"/>
      <c r="AA28" s="2045"/>
      <c r="AB28" s="2045"/>
      <c r="AC28" s="100"/>
      <c r="AM28" s="1316"/>
      <c r="AQ28" s="1316"/>
    </row>
    <row r="29" spans="2:47" s="1318" customFormat="1" ht="30" customHeight="1">
      <c r="AT29" s="1238"/>
      <c r="AU29" s="1238"/>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61CC1014-2C78-4F19-82BE-4AA1369695C0}"/>
  </hyperlinks>
  <pageMargins left="0.23622047244094491" right="0.23622047244094491" top="0.35433070866141736" bottom="0.15748031496062992" header="0.31496062992125984" footer="0.31496062992125984"/>
  <pageSetup paperSize="9"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BE6CF-AE6D-4A9D-85C5-E123A4C0E4E7}">
  <dimension ref="B1:BG29"/>
  <sheetViews>
    <sheetView topLeftCell="Q1" zoomScale="60" zoomScaleNormal="60" workbookViewId="0">
      <selection activeCell="AR4" sqref="AR4"/>
    </sheetView>
  </sheetViews>
  <sheetFormatPr defaultRowHeight="16.5"/>
  <cols>
    <col min="1" max="1" width="4.875" style="100" customWidth="1"/>
    <col min="2" max="2" width="21.875" style="100" customWidth="1"/>
    <col min="3" max="3" width="13.625" style="100" customWidth="1"/>
    <col min="4" max="10" width="12.625" style="100" customWidth="1"/>
    <col min="11" max="11" width="7.75" style="100" customWidth="1"/>
    <col min="12" max="12" width="12.625" style="100" customWidth="1"/>
    <col min="13" max="13" width="11.875" style="100" bestFit="1" customWidth="1"/>
    <col min="14" max="16" width="11.625" style="100" customWidth="1"/>
    <col min="17" max="17" width="7.75" style="100" customWidth="1"/>
    <col min="18" max="18" width="7" style="100" customWidth="1"/>
    <col min="19" max="19" width="7.5" style="100" customWidth="1"/>
    <col min="20" max="21" width="8.375" style="100" customWidth="1"/>
    <col min="22" max="22" width="12.875" style="100" bestFit="1" customWidth="1"/>
    <col min="23" max="23" width="10.125" style="100" customWidth="1"/>
    <col min="24" max="24" width="7.125" style="100" customWidth="1"/>
    <col min="25" max="25" width="7.75" style="100" customWidth="1"/>
    <col min="26" max="27" width="11.875" style="100" bestFit="1" customWidth="1"/>
    <col min="28" max="29" width="5.375" style="100" customWidth="1"/>
    <col min="30" max="30" width="10.375" style="100" customWidth="1"/>
    <col min="31" max="31" width="9" style="100"/>
    <col min="32" max="32" width="14.875" style="100" customWidth="1"/>
    <col min="33" max="35" width="12.625" style="100" customWidth="1"/>
    <col min="36" max="256" width="9" style="100"/>
    <col min="257" max="257" width="4.875" style="100" customWidth="1"/>
    <col min="258" max="258" width="21.875" style="100" customWidth="1"/>
    <col min="259" max="259" width="13.625" style="100" customWidth="1"/>
    <col min="260" max="266" width="12.625" style="100" customWidth="1"/>
    <col min="267" max="267" width="7.75" style="100" customWidth="1"/>
    <col min="268" max="268" width="12.625" style="100" customWidth="1"/>
    <col min="269" max="269" width="11.875" style="100" bestFit="1" customWidth="1"/>
    <col min="270" max="272" width="11.625" style="100" customWidth="1"/>
    <col min="273" max="273" width="7.75" style="100" customWidth="1"/>
    <col min="274" max="274" width="7" style="100" customWidth="1"/>
    <col min="275" max="275" width="7.5" style="100" customWidth="1"/>
    <col min="276" max="277" width="8.375" style="100" customWidth="1"/>
    <col min="278" max="278" width="12.875" style="100" bestFit="1" customWidth="1"/>
    <col min="279" max="279" width="10.125" style="100" customWidth="1"/>
    <col min="280" max="280" width="7.125" style="100" customWidth="1"/>
    <col min="281" max="281" width="7.75" style="100" customWidth="1"/>
    <col min="282" max="283" width="11.875" style="100" bestFit="1" customWidth="1"/>
    <col min="284" max="285" width="5.375" style="100" customWidth="1"/>
    <col min="286" max="286" width="10.375" style="100" customWidth="1"/>
    <col min="287" max="287" width="9" style="100"/>
    <col min="288" max="288" width="14.875" style="100" customWidth="1"/>
    <col min="289" max="291" width="12.625" style="100" customWidth="1"/>
    <col min="292" max="512" width="9" style="100"/>
    <col min="513" max="513" width="4.875" style="100" customWidth="1"/>
    <col min="514" max="514" width="21.875" style="100" customWidth="1"/>
    <col min="515" max="515" width="13.625" style="100" customWidth="1"/>
    <col min="516" max="522" width="12.625" style="100" customWidth="1"/>
    <col min="523" max="523" width="7.75" style="100" customWidth="1"/>
    <col min="524" max="524" width="12.625" style="100" customWidth="1"/>
    <col min="525" max="525" width="11.875" style="100" bestFit="1" customWidth="1"/>
    <col min="526" max="528" width="11.625" style="100" customWidth="1"/>
    <col min="529" max="529" width="7.75" style="100" customWidth="1"/>
    <col min="530" max="530" width="7" style="100" customWidth="1"/>
    <col min="531" max="531" width="7.5" style="100" customWidth="1"/>
    <col min="532" max="533" width="8.375" style="100" customWidth="1"/>
    <col min="534" max="534" width="12.875" style="100" bestFit="1" customWidth="1"/>
    <col min="535" max="535" width="10.125" style="100" customWidth="1"/>
    <col min="536" max="536" width="7.125" style="100" customWidth="1"/>
    <col min="537" max="537" width="7.75" style="100" customWidth="1"/>
    <col min="538" max="539" width="11.875" style="100" bestFit="1" customWidth="1"/>
    <col min="540" max="541" width="5.375" style="100" customWidth="1"/>
    <col min="542" max="542" width="10.375" style="100" customWidth="1"/>
    <col min="543" max="543" width="9" style="100"/>
    <col min="544" max="544" width="14.875" style="100" customWidth="1"/>
    <col min="545" max="547" width="12.625" style="100" customWidth="1"/>
    <col min="548" max="768" width="9" style="100"/>
    <col min="769" max="769" width="4.875" style="100" customWidth="1"/>
    <col min="770" max="770" width="21.875" style="100" customWidth="1"/>
    <col min="771" max="771" width="13.625" style="100" customWidth="1"/>
    <col min="772" max="778" width="12.625" style="100" customWidth="1"/>
    <col min="779" max="779" width="7.75" style="100" customWidth="1"/>
    <col min="780" max="780" width="12.625" style="100" customWidth="1"/>
    <col min="781" max="781" width="11.875" style="100" bestFit="1" customWidth="1"/>
    <col min="782" max="784" width="11.625" style="100" customWidth="1"/>
    <col min="785" max="785" width="7.75" style="100" customWidth="1"/>
    <col min="786" max="786" width="7" style="100" customWidth="1"/>
    <col min="787" max="787" width="7.5" style="100" customWidth="1"/>
    <col min="788" max="789" width="8.375" style="100" customWidth="1"/>
    <col min="790" max="790" width="12.875" style="100" bestFit="1" customWidth="1"/>
    <col min="791" max="791" width="10.125" style="100" customWidth="1"/>
    <col min="792" max="792" width="7.125" style="100" customWidth="1"/>
    <col min="793" max="793" width="7.75" style="100" customWidth="1"/>
    <col min="794" max="795" width="11.875" style="100" bestFit="1" customWidth="1"/>
    <col min="796" max="797" width="5.375" style="100" customWidth="1"/>
    <col min="798" max="798" width="10.375" style="100" customWidth="1"/>
    <col min="799" max="799" width="9" style="100"/>
    <col min="800" max="800" width="14.875" style="100" customWidth="1"/>
    <col min="801" max="803" width="12.625" style="100" customWidth="1"/>
    <col min="804" max="1024" width="9" style="100"/>
    <col min="1025" max="1025" width="4.875" style="100" customWidth="1"/>
    <col min="1026" max="1026" width="21.875" style="100" customWidth="1"/>
    <col min="1027" max="1027" width="13.625" style="100" customWidth="1"/>
    <col min="1028" max="1034" width="12.625" style="100" customWidth="1"/>
    <col min="1035" max="1035" width="7.75" style="100" customWidth="1"/>
    <col min="1036" max="1036" width="12.625" style="100" customWidth="1"/>
    <col min="1037" max="1037" width="11.875" style="100" bestFit="1" customWidth="1"/>
    <col min="1038" max="1040" width="11.625" style="100" customWidth="1"/>
    <col min="1041" max="1041" width="7.75" style="100" customWidth="1"/>
    <col min="1042" max="1042" width="7" style="100" customWidth="1"/>
    <col min="1043" max="1043" width="7.5" style="100" customWidth="1"/>
    <col min="1044" max="1045" width="8.375" style="100" customWidth="1"/>
    <col min="1046" max="1046" width="12.875" style="100" bestFit="1" customWidth="1"/>
    <col min="1047" max="1047" width="10.125" style="100" customWidth="1"/>
    <col min="1048" max="1048" width="7.125" style="100" customWidth="1"/>
    <col min="1049" max="1049" width="7.75" style="100" customWidth="1"/>
    <col min="1050" max="1051" width="11.875" style="100" bestFit="1" customWidth="1"/>
    <col min="1052" max="1053" width="5.375" style="100" customWidth="1"/>
    <col min="1054" max="1054" width="10.375" style="100" customWidth="1"/>
    <col min="1055" max="1055" width="9" style="100"/>
    <col min="1056" max="1056" width="14.875" style="100" customWidth="1"/>
    <col min="1057" max="1059" width="12.625" style="100" customWidth="1"/>
    <col min="1060" max="1280" width="9" style="100"/>
    <col min="1281" max="1281" width="4.875" style="100" customWidth="1"/>
    <col min="1282" max="1282" width="21.875" style="100" customWidth="1"/>
    <col min="1283" max="1283" width="13.625" style="100" customWidth="1"/>
    <col min="1284" max="1290" width="12.625" style="100" customWidth="1"/>
    <col min="1291" max="1291" width="7.75" style="100" customWidth="1"/>
    <col min="1292" max="1292" width="12.625" style="100" customWidth="1"/>
    <col min="1293" max="1293" width="11.875" style="100" bestFit="1" customWidth="1"/>
    <col min="1294" max="1296" width="11.625" style="100" customWidth="1"/>
    <col min="1297" max="1297" width="7.75" style="100" customWidth="1"/>
    <col min="1298" max="1298" width="7" style="100" customWidth="1"/>
    <col min="1299" max="1299" width="7.5" style="100" customWidth="1"/>
    <col min="1300" max="1301" width="8.375" style="100" customWidth="1"/>
    <col min="1302" max="1302" width="12.875" style="100" bestFit="1" customWidth="1"/>
    <col min="1303" max="1303" width="10.125" style="100" customWidth="1"/>
    <col min="1304" max="1304" width="7.125" style="100" customWidth="1"/>
    <col min="1305" max="1305" width="7.75" style="100" customWidth="1"/>
    <col min="1306" max="1307" width="11.875" style="100" bestFit="1" customWidth="1"/>
    <col min="1308" max="1309" width="5.375" style="100" customWidth="1"/>
    <col min="1310" max="1310" width="10.375" style="100" customWidth="1"/>
    <col min="1311" max="1311" width="9" style="100"/>
    <col min="1312" max="1312" width="14.875" style="100" customWidth="1"/>
    <col min="1313" max="1315" width="12.625" style="100" customWidth="1"/>
    <col min="1316" max="1536" width="9" style="100"/>
    <col min="1537" max="1537" width="4.875" style="100" customWidth="1"/>
    <col min="1538" max="1538" width="21.875" style="100" customWidth="1"/>
    <col min="1539" max="1539" width="13.625" style="100" customWidth="1"/>
    <col min="1540" max="1546" width="12.625" style="100" customWidth="1"/>
    <col min="1547" max="1547" width="7.75" style="100" customWidth="1"/>
    <col min="1548" max="1548" width="12.625" style="100" customWidth="1"/>
    <col min="1549" max="1549" width="11.875" style="100" bestFit="1" customWidth="1"/>
    <col min="1550" max="1552" width="11.625" style="100" customWidth="1"/>
    <col min="1553" max="1553" width="7.75" style="100" customWidth="1"/>
    <col min="1554" max="1554" width="7" style="100" customWidth="1"/>
    <col min="1555" max="1555" width="7.5" style="100" customWidth="1"/>
    <col min="1556" max="1557" width="8.375" style="100" customWidth="1"/>
    <col min="1558" max="1558" width="12.875" style="100" bestFit="1" customWidth="1"/>
    <col min="1559" max="1559" width="10.125" style="100" customWidth="1"/>
    <col min="1560" max="1560" width="7.125" style="100" customWidth="1"/>
    <col min="1561" max="1561" width="7.75" style="100" customWidth="1"/>
    <col min="1562" max="1563" width="11.875" style="100" bestFit="1" customWidth="1"/>
    <col min="1564" max="1565" width="5.375" style="100" customWidth="1"/>
    <col min="1566" max="1566" width="10.375" style="100" customWidth="1"/>
    <col min="1567" max="1567" width="9" style="100"/>
    <col min="1568" max="1568" width="14.875" style="100" customWidth="1"/>
    <col min="1569" max="1571" width="12.625" style="100" customWidth="1"/>
    <col min="1572" max="1792" width="9" style="100"/>
    <col min="1793" max="1793" width="4.875" style="100" customWidth="1"/>
    <col min="1794" max="1794" width="21.875" style="100" customWidth="1"/>
    <col min="1795" max="1795" width="13.625" style="100" customWidth="1"/>
    <col min="1796" max="1802" width="12.625" style="100" customWidth="1"/>
    <col min="1803" max="1803" width="7.75" style="100" customWidth="1"/>
    <col min="1804" max="1804" width="12.625" style="100" customWidth="1"/>
    <col min="1805" max="1805" width="11.875" style="100" bestFit="1" customWidth="1"/>
    <col min="1806" max="1808" width="11.625" style="100" customWidth="1"/>
    <col min="1809" max="1809" width="7.75" style="100" customWidth="1"/>
    <col min="1810" max="1810" width="7" style="100" customWidth="1"/>
    <col min="1811" max="1811" width="7.5" style="100" customWidth="1"/>
    <col min="1812" max="1813" width="8.375" style="100" customWidth="1"/>
    <col min="1814" max="1814" width="12.875" style="100" bestFit="1" customWidth="1"/>
    <col min="1815" max="1815" width="10.125" style="100" customWidth="1"/>
    <col min="1816" max="1816" width="7.125" style="100" customWidth="1"/>
    <col min="1817" max="1817" width="7.75" style="100" customWidth="1"/>
    <col min="1818" max="1819" width="11.875" style="100" bestFit="1" customWidth="1"/>
    <col min="1820" max="1821" width="5.375" style="100" customWidth="1"/>
    <col min="1822" max="1822" width="10.375" style="100" customWidth="1"/>
    <col min="1823" max="1823" width="9" style="100"/>
    <col min="1824" max="1824" width="14.875" style="100" customWidth="1"/>
    <col min="1825" max="1827" width="12.625" style="100" customWidth="1"/>
    <col min="1828" max="2048" width="9" style="100"/>
    <col min="2049" max="2049" width="4.875" style="100" customWidth="1"/>
    <col min="2050" max="2050" width="21.875" style="100" customWidth="1"/>
    <col min="2051" max="2051" width="13.625" style="100" customWidth="1"/>
    <col min="2052" max="2058" width="12.625" style="100" customWidth="1"/>
    <col min="2059" max="2059" width="7.75" style="100" customWidth="1"/>
    <col min="2060" max="2060" width="12.625" style="100" customWidth="1"/>
    <col min="2061" max="2061" width="11.875" style="100" bestFit="1" customWidth="1"/>
    <col min="2062" max="2064" width="11.625" style="100" customWidth="1"/>
    <col min="2065" max="2065" width="7.75" style="100" customWidth="1"/>
    <col min="2066" max="2066" width="7" style="100" customWidth="1"/>
    <col min="2067" max="2067" width="7.5" style="100" customWidth="1"/>
    <col min="2068" max="2069" width="8.375" style="100" customWidth="1"/>
    <col min="2070" max="2070" width="12.875" style="100" bestFit="1" customWidth="1"/>
    <col min="2071" max="2071" width="10.125" style="100" customWidth="1"/>
    <col min="2072" max="2072" width="7.125" style="100" customWidth="1"/>
    <col min="2073" max="2073" width="7.75" style="100" customWidth="1"/>
    <col min="2074" max="2075" width="11.875" style="100" bestFit="1" customWidth="1"/>
    <col min="2076" max="2077" width="5.375" style="100" customWidth="1"/>
    <col min="2078" max="2078" width="10.375" style="100" customWidth="1"/>
    <col min="2079" max="2079" width="9" style="100"/>
    <col min="2080" max="2080" width="14.875" style="100" customWidth="1"/>
    <col min="2081" max="2083" width="12.625" style="100" customWidth="1"/>
    <col min="2084" max="2304" width="9" style="100"/>
    <col min="2305" max="2305" width="4.875" style="100" customWidth="1"/>
    <col min="2306" max="2306" width="21.875" style="100" customWidth="1"/>
    <col min="2307" max="2307" width="13.625" style="100" customWidth="1"/>
    <col min="2308" max="2314" width="12.625" style="100" customWidth="1"/>
    <col min="2315" max="2315" width="7.75" style="100" customWidth="1"/>
    <col min="2316" max="2316" width="12.625" style="100" customWidth="1"/>
    <col min="2317" max="2317" width="11.875" style="100" bestFit="1" customWidth="1"/>
    <col min="2318" max="2320" width="11.625" style="100" customWidth="1"/>
    <col min="2321" max="2321" width="7.75" style="100" customWidth="1"/>
    <col min="2322" max="2322" width="7" style="100" customWidth="1"/>
    <col min="2323" max="2323" width="7.5" style="100" customWidth="1"/>
    <col min="2324" max="2325" width="8.375" style="100" customWidth="1"/>
    <col min="2326" max="2326" width="12.875" style="100" bestFit="1" customWidth="1"/>
    <col min="2327" max="2327" width="10.125" style="100" customWidth="1"/>
    <col min="2328" max="2328" width="7.125" style="100" customWidth="1"/>
    <col min="2329" max="2329" width="7.75" style="100" customWidth="1"/>
    <col min="2330" max="2331" width="11.875" style="100" bestFit="1" customWidth="1"/>
    <col min="2332" max="2333" width="5.375" style="100" customWidth="1"/>
    <col min="2334" max="2334" width="10.375" style="100" customWidth="1"/>
    <col min="2335" max="2335" width="9" style="100"/>
    <col min="2336" max="2336" width="14.875" style="100" customWidth="1"/>
    <col min="2337" max="2339" width="12.625" style="100" customWidth="1"/>
    <col min="2340" max="2560" width="9" style="100"/>
    <col min="2561" max="2561" width="4.875" style="100" customWidth="1"/>
    <col min="2562" max="2562" width="21.875" style="100" customWidth="1"/>
    <col min="2563" max="2563" width="13.625" style="100" customWidth="1"/>
    <col min="2564" max="2570" width="12.625" style="100" customWidth="1"/>
    <col min="2571" max="2571" width="7.75" style="100" customWidth="1"/>
    <col min="2572" max="2572" width="12.625" style="100" customWidth="1"/>
    <col min="2573" max="2573" width="11.875" style="100" bestFit="1" customWidth="1"/>
    <col min="2574" max="2576" width="11.625" style="100" customWidth="1"/>
    <col min="2577" max="2577" width="7.75" style="100" customWidth="1"/>
    <col min="2578" max="2578" width="7" style="100" customWidth="1"/>
    <col min="2579" max="2579" width="7.5" style="100" customWidth="1"/>
    <col min="2580" max="2581" width="8.375" style="100" customWidth="1"/>
    <col min="2582" max="2582" width="12.875" style="100" bestFit="1" customWidth="1"/>
    <col min="2583" max="2583" width="10.125" style="100" customWidth="1"/>
    <col min="2584" max="2584" width="7.125" style="100" customWidth="1"/>
    <col min="2585" max="2585" width="7.75" style="100" customWidth="1"/>
    <col min="2586" max="2587" width="11.875" style="100" bestFit="1" customWidth="1"/>
    <col min="2588" max="2589" width="5.375" style="100" customWidth="1"/>
    <col min="2590" max="2590" width="10.375" style="100" customWidth="1"/>
    <col min="2591" max="2591" width="9" style="100"/>
    <col min="2592" max="2592" width="14.875" style="100" customWidth="1"/>
    <col min="2593" max="2595" width="12.625" style="100" customWidth="1"/>
    <col min="2596" max="2816" width="9" style="100"/>
    <col min="2817" max="2817" width="4.875" style="100" customWidth="1"/>
    <col min="2818" max="2818" width="21.875" style="100" customWidth="1"/>
    <col min="2819" max="2819" width="13.625" style="100" customWidth="1"/>
    <col min="2820" max="2826" width="12.625" style="100" customWidth="1"/>
    <col min="2827" max="2827" width="7.75" style="100" customWidth="1"/>
    <col min="2828" max="2828" width="12.625" style="100" customWidth="1"/>
    <col min="2829" max="2829" width="11.875" style="100" bestFit="1" customWidth="1"/>
    <col min="2830" max="2832" width="11.625" style="100" customWidth="1"/>
    <col min="2833" max="2833" width="7.75" style="100" customWidth="1"/>
    <col min="2834" max="2834" width="7" style="100" customWidth="1"/>
    <col min="2835" max="2835" width="7.5" style="100" customWidth="1"/>
    <col min="2836" max="2837" width="8.375" style="100" customWidth="1"/>
    <col min="2838" max="2838" width="12.875" style="100" bestFit="1" customWidth="1"/>
    <col min="2839" max="2839" width="10.125" style="100" customWidth="1"/>
    <col min="2840" max="2840" width="7.125" style="100" customWidth="1"/>
    <col min="2841" max="2841" width="7.75" style="100" customWidth="1"/>
    <col min="2842" max="2843" width="11.875" style="100" bestFit="1" customWidth="1"/>
    <col min="2844" max="2845" width="5.375" style="100" customWidth="1"/>
    <col min="2846" max="2846" width="10.375" style="100" customWidth="1"/>
    <col min="2847" max="2847" width="9" style="100"/>
    <col min="2848" max="2848" width="14.875" style="100" customWidth="1"/>
    <col min="2849" max="2851" width="12.625" style="100" customWidth="1"/>
    <col min="2852" max="3072" width="9" style="100"/>
    <col min="3073" max="3073" width="4.875" style="100" customWidth="1"/>
    <col min="3074" max="3074" width="21.875" style="100" customWidth="1"/>
    <col min="3075" max="3075" width="13.625" style="100" customWidth="1"/>
    <col min="3076" max="3082" width="12.625" style="100" customWidth="1"/>
    <col min="3083" max="3083" width="7.75" style="100" customWidth="1"/>
    <col min="3084" max="3084" width="12.625" style="100" customWidth="1"/>
    <col min="3085" max="3085" width="11.875" style="100" bestFit="1" customWidth="1"/>
    <col min="3086" max="3088" width="11.625" style="100" customWidth="1"/>
    <col min="3089" max="3089" width="7.75" style="100" customWidth="1"/>
    <col min="3090" max="3090" width="7" style="100" customWidth="1"/>
    <col min="3091" max="3091" width="7.5" style="100" customWidth="1"/>
    <col min="3092" max="3093" width="8.375" style="100" customWidth="1"/>
    <col min="3094" max="3094" width="12.875" style="100" bestFit="1" customWidth="1"/>
    <col min="3095" max="3095" width="10.125" style="100" customWidth="1"/>
    <col min="3096" max="3096" width="7.125" style="100" customWidth="1"/>
    <col min="3097" max="3097" width="7.75" style="100" customWidth="1"/>
    <col min="3098" max="3099" width="11.875" style="100" bestFit="1" customWidth="1"/>
    <col min="3100" max="3101" width="5.375" style="100" customWidth="1"/>
    <col min="3102" max="3102" width="10.375" style="100" customWidth="1"/>
    <col min="3103" max="3103" width="9" style="100"/>
    <col min="3104" max="3104" width="14.875" style="100" customWidth="1"/>
    <col min="3105" max="3107" width="12.625" style="100" customWidth="1"/>
    <col min="3108" max="3328" width="9" style="100"/>
    <col min="3329" max="3329" width="4.875" style="100" customWidth="1"/>
    <col min="3330" max="3330" width="21.875" style="100" customWidth="1"/>
    <col min="3331" max="3331" width="13.625" style="100" customWidth="1"/>
    <col min="3332" max="3338" width="12.625" style="100" customWidth="1"/>
    <col min="3339" max="3339" width="7.75" style="100" customWidth="1"/>
    <col min="3340" max="3340" width="12.625" style="100" customWidth="1"/>
    <col min="3341" max="3341" width="11.875" style="100" bestFit="1" customWidth="1"/>
    <col min="3342" max="3344" width="11.625" style="100" customWidth="1"/>
    <col min="3345" max="3345" width="7.75" style="100" customWidth="1"/>
    <col min="3346" max="3346" width="7" style="100" customWidth="1"/>
    <col min="3347" max="3347" width="7.5" style="100" customWidth="1"/>
    <col min="3348" max="3349" width="8.375" style="100" customWidth="1"/>
    <col min="3350" max="3350" width="12.875" style="100" bestFit="1" customWidth="1"/>
    <col min="3351" max="3351" width="10.125" style="100" customWidth="1"/>
    <col min="3352" max="3352" width="7.125" style="100" customWidth="1"/>
    <col min="3353" max="3353" width="7.75" style="100" customWidth="1"/>
    <col min="3354" max="3355" width="11.875" style="100" bestFit="1" customWidth="1"/>
    <col min="3356" max="3357" width="5.375" style="100" customWidth="1"/>
    <col min="3358" max="3358" width="10.375" style="100" customWidth="1"/>
    <col min="3359" max="3359" width="9" style="100"/>
    <col min="3360" max="3360" width="14.875" style="100" customWidth="1"/>
    <col min="3361" max="3363" width="12.625" style="100" customWidth="1"/>
    <col min="3364" max="3584" width="9" style="100"/>
    <col min="3585" max="3585" width="4.875" style="100" customWidth="1"/>
    <col min="3586" max="3586" width="21.875" style="100" customWidth="1"/>
    <col min="3587" max="3587" width="13.625" style="100" customWidth="1"/>
    <col min="3588" max="3594" width="12.625" style="100" customWidth="1"/>
    <col min="3595" max="3595" width="7.75" style="100" customWidth="1"/>
    <col min="3596" max="3596" width="12.625" style="100" customWidth="1"/>
    <col min="3597" max="3597" width="11.875" style="100" bestFit="1" customWidth="1"/>
    <col min="3598" max="3600" width="11.625" style="100" customWidth="1"/>
    <col min="3601" max="3601" width="7.75" style="100" customWidth="1"/>
    <col min="3602" max="3602" width="7" style="100" customWidth="1"/>
    <col min="3603" max="3603" width="7.5" style="100" customWidth="1"/>
    <col min="3604" max="3605" width="8.375" style="100" customWidth="1"/>
    <col min="3606" max="3606" width="12.875" style="100" bestFit="1" customWidth="1"/>
    <col min="3607" max="3607" width="10.125" style="100" customWidth="1"/>
    <col min="3608" max="3608" width="7.125" style="100" customWidth="1"/>
    <col min="3609" max="3609" width="7.75" style="100" customWidth="1"/>
    <col min="3610" max="3611" width="11.875" style="100" bestFit="1" customWidth="1"/>
    <col min="3612" max="3613" width="5.375" style="100" customWidth="1"/>
    <col min="3614" max="3614" width="10.375" style="100" customWidth="1"/>
    <col min="3615" max="3615" width="9" style="100"/>
    <col min="3616" max="3616" width="14.875" style="100" customWidth="1"/>
    <col min="3617" max="3619" width="12.625" style="100" customWidth="1"/>
    <col min="3620" max="3840" width="9" style="100"/>
    <col min="3841" max="3841" width="4.875" style="100" customWidth="1"/>
    <col min="3842" max="3842" width="21.875" style="100" customWidth="1"/>
    <col min="3843" max="3843" width="13.625" style="100" customWidth="1"/>
    <col min="3844" max="3850" width="12.625" style="100" customWidth="1"/>
    <col min="3851" max="3851" width="7.75" style="100" customWidth="1"/>
    <col min="3852" max="3852" width="12.625" style="100" customWidth="1"/>
    <col min="3853" max="3853" width="11.875" style="100" bestFit="1" customWidth="1"/>
    <col min="3854" max="3856" width="11.625" style="100" customWidth="1"/>
    <col min="3857" max="3857" width="7.75" style="100" customWidth="1"/>
    <col min="3858" max="3858" width="7" style="100" customWidth="1"/>
    <col min="3859" max="3859" width="7.5" style="100" customWidth="1"/>
    <col min="3860" max="3861" width="8.375" style="100" customWidth="1"/>
    <col min="3862" max="3862" width="12.875" style="100" bestFit="1" customWidth="1"/>
    <col min="3863" max="3863" width="10.125" style="100" customWidth="1"/>
    <col min="3864" max="3864" width="7.125" style="100" customWidth="1"/>
    <col min="3865" max="3865" width="7.75" style="100" customWidth="1"/>
    <col min="3866" max="3867" width="11.875" style="100" bestFit="1" customWidth="1"/>
    <col min="3868" max="3869" width="5.375" style="100" customWidth="1"/>
    <col min="3870" max="3870" width="10.375" style="100" customWidth="1"/>
    <col min="3871" max="3871" width="9" style="100"/>
    <col min="3872" max="3872" width="14.875" style="100" customWidth="1"/>
    <col min="3873" max="3875" width="12.625" style="100" customWidth="1"/>
    <col min="3876" max="4096" width="9" style="100"/>
    <col min="4097" max="4097" width="4.875" style="100" customWidth="1"/>
    <col min="4098" max="4098" width="21.875" style="100" customWidth="1"/>
    <col min="4099" max="4099" width="13.625" style="100" customWidth="1"/>
    <col min="4100" max="4106" width="12.625" style="100" customWidth="1"/>
    <col min="4107" max="4107" width="7.75" style="100" customWidth="1"/>
    <col min="4108" max="4108" width="12.625" style="100" customWidth="1"/>
    <col min="4109" max="4109" width="11.875" style="100" bestFit="1" customWidth="1"/>
    <col min="4110" max="4112" width="11.625" style="100" customWidth="1"/>
    <col min="4113" max="4113" width="7.75" style="100" customWidth="1"/>
    <col min="4114" max="4114" width="7" style="100" customWidth="1"/>
    <col min="4115" max="4115" width="7.5" style="100" customWidth="1"/>
    <col min="4116" max="4117" width="8.375" style="100" customWidth="1"/>
    <col min="4118" max="4118" width="12.875" style="100" bestFit="1" customWidth="1"/>
    <col min="4119" max="4119" width="10.125" style="100" customWidth="1"/>
    <col min="4120" max="4120" width="7.125" style="100" customWidth="1"/>
    <col min="4121" max="4121" width="7.75" style="100" customWidth="1"/>
    <col min="4122" max="4123" width="11.875" style="100" bestFit="1" customWidth="1"/>
    <col min="4124" max="4125" width="5.375" style="100" customWidth="1"/>
    <col min="4126" max="4126" width="10.375" style="100" customWidth="1"/>
    <col min="4127" max="4127" width="9" style="100"/>
    <col min="4128" max="4128" width="14.875" style="100" customWidth="1"/>
    <col min="4129" max="4131" width="12.625" style="100" customWidth="1"/>
    <col min="4132" max="4352" width="9" style="100"/>
    <col min="4353" max="4353" width="4.875" style="100" customWidth="1"/>
    <col min="4354" max="4354" width="21.875" style="100" customWidth="1"/>
    <col min="4355" max="4355" width="13.625" style="100" customWidth="1"/>
    <col min="4356" max="4362" width="12.625" style="100" customWidth="1"/>
    <col min="4363" max="4363" width="7.75" style="100" customWidth="1"/>
    <col min="4364" max="4364" width="12.625" style="100" customWidth="1"/>
    <col min="4365" max="4365" width="11.875" style="100" bestFit="1" customWidth="1"/>
    <col min="4366" max="4368" width="11.625" style="100" customWidth="1"/>
    <col min="4369" max="4369" width="7.75" style="100" customWidth="1"/>
    <col min="4370" max="4370" width="7" style="100" customWidth="1"/>
    <col min="4371" max="4371" width="7.5" style="100" customWidth="1"/>
    <col min="4372" max="4373" width="8.375" style="100" customWidth="1"/>
    <col min="4374" max="4374" width="12.875" style="100" bestFit="1" customWidth="1"/>
    <col min="4375" max="4375" width="10.125" style="100" customWidth="1"/>
    <col min="4376" max="4376" width="7.125" style="100" customWidth="1"/>
    <col min="4377" max="4377" width="7.75" style="100" customWidth="1"/>
    <col min="4378" max="4379" width="11.875" style="100" bestFit="1" customWidth="1"/>
    <col min="4380" max="4381" width="5.375" style="100" customWidth="1"/>
    <col min="4382" max="4382" width="10.375" style="100" customWidth="1"/>
    <col min="4383" max="4383" width="9" style="100"/>
    <col min="4384" max="4384" width="14.875" style="100" customWidth="1"/>
    <col min="4385" max="4387" width="12.625" style="100" customWidth="1"/>
    <col min="4388" max="4608" width="9" style="100"/>
    <col min="4609" max="4609" width="4.875" style="100" customWidth="1"/>
    <col min="4610" max="4610" width="21.875" style="100" customWidth="1"/>
    <col min="4611" max="4611" width="13.625" style="100" customWidth="1"/>
    <col min="4612" max="4618" width="12.625" style="100" customWidth="1"/>
    <col min="4619" max="4619" width="7.75" style="100" customWidth="1"/>
    <col min="4620" max="4620" width="12.625" style="100" customWidth="1"/>
    <col min="4621" max="4621" width="11.875" style="100" bestFit="1" customWidth="1"/>
    <col min="4622" max="4624" width="11.625" style="100" customWidth="1"/>
    <col min="4625" max="4625" width="7.75" style="100" customWidth="1"/>
    <col min="4626" max="4626" width="7" style="100" customWidth="1"/>
    <col min="4627" max="4627" width="7.5" style="100" customWidth="1"/>
    <col min="4628" max="4629" width="8.375" style="100" customWidth="1"/>
    <col min="4630" max="4630" width="12.875" style="100" bestFit="1" customWidth="1"/>
    <col min="4631" max="4631" width="10.125" style="100" customWidth="1"/>
    <col min="4632" max="4632" width="7.125" style="100" customWidth="1"/>
    <col min="4633" max="4633" width="7.75" style="100" customWidth="1"/>
    <col min="4634" max="4635" width="11.875" style="100" bestFit="1" customWidth="1"/>
    <col min="4636" max="4637" width="5.375" style="100" customWidth="1"/>
    <col min="4638" max="4638" width="10.375" style="100" customWidth="1"/>
    <col min="4639" max="4639" width="9" style="100"/>
    <col min="4640" max="4640" width="14.875" style="100" customWidth="1"/>
    <col min="4641" max="4643" width="12.625" style="100" customWidth="1"/>
    <col min="4644" max="4864" width="9" style="100"/>
    <col min="4865" max="4865" width="4.875" style="100" customWidth="1"/>
    <col min="4866" max="4866" width="21.875" style="100" customWidth="1"/>
    <col min="4867" max="4867" width="13.625" style="100" customWidth="1"/>
    <col min="4868" max="4874" width="12.625" style="100" customWidth="1"/>
    <col min="4875" max="4875" width="7.75" style="100" customWidth="1"/>
    <col min="4876" max="4876" width="12.625" style="100" customWidth="1"/>
    <col min="4877" max="4877" width="11.875" style="100" bestFit="1" customWidth="1"/>
    <col min="4878" max="4880" width="11.625" style="100" customWidth="1"/>
    <col min="4881" max="4881" width="7.75" style="100" customWidth="1"/>
    <col min="4882" max="4882" width="7" style="100" customWidth="1"/>
    <col min="4883" max="4883" width="7.5" style="100" customWidth="1"/>
    <col min="4884" max="4885" width="8.375" style="100" customWidth="1"/>
    <col min="4886" max="4886" width="12.875" style="100" bestFit="1" customWidth="1"/>
    <col min="4887" max="4887" width="10.125" style="100" customWidth="1"/>
    <col min="4888" max="4888" width="7.125" style="100" customWidth="1"/>
    <col min="4889" max="4889" width="7.75" style="100" customWidth="1"/>
    <col min="4890" max="4891" width="11.875" style="100" bestFit="1" customWidth="1"/>
    <col min="4892" max="4893" width="5.375" style="100" customWidth="1"/>
    <col min="4894" max="4894" width="10.375" style="100" customWidth="1"/>
    <col min="4895" max="4895" width="9" style="100"/>
    <col min="4896" max="4896" width="14.875" style="100" customWidth="1"/>
    <col min="4897" max="4899" width="12.625" style="100" customWidth="1"/>
    <col min="4900" max="5120" width="9" style="100"/>
    <col min="5121" max="5121" width="4.875" style="100" customWidth="1"/>
    <col min="5122" max="5122" width="21.875" style="100" customWidth="1"/>
    <col min="5123" max="5123" width="13.625" style="100" customWidth="1"/>
    <col min="5124" max="5130" width="12.625" style="100" customWidth="1"/>
    <col min="5131" max="5131" width="7.75" style="100" customWidth="1"/>
    <col min="5132" max="5132" width="12.625" style="100" customWidth="1"/>
    <col min="5133" max="5133" width="11.875" style="100" bestFit="1" customWidth="1"/>
    <col min="5134" max="5136" width="11.625" style="100" customWidth="1"/>
    <col min="5137" max="5137" width="7.75" style="100" customWidth="1"/>
    <col min="5138" max="5138" width="7" style="100" customWidth="1"/>
    <col min="5139" max="5139" width="7.5" style="100" customWidth="1"/>
    <col min="5140" max="5141" width="8.375" style="100" customWidth="1"/>
    <col min="5142" max="5142" width="12.875" style="100" bestFit="1" customWidth="1"/>
    <col min="5143" max="5143" width="10.125" style="100" customWidth="1"/>
    <col min="5144" max="5144" width="7.125" style="100" customWidth="1"/>
    <col min="5145" max="5145" width="7.75" style="100" customWidth="1"/>
    <col min="5146" max="5147" width="11.875" style="100" bestFit="1" customWidth="1"/>
    <col min="5148" max="5149" width="5.375" style="100" customWidth="1"/>
    <col min="5150" max="5150" width="10.375" style="100" customWidth="1"/>
    <col min="5151" max="5151" width="9" style="100"/>
    <col min="5152" max="5152" width="14.875" style="100" customWidth="1"/>
    <col min="5153" max="5155" width="12.625" style="100" customWidth="1"/>
    <col min="5156" max="5376" width="9" style="100"/>
    <col min="5377" max="5377" width="4.875" style="100" customWidth="1"/>
    <col min="5378" max="5378" width="21.875" style="100" customWidth="1"/>
    <col min="5379" max="5379" width="13.625" style="100" customWidth="1"/>
    <col min="5380" max="5386" width="12.625" style="100" customWidth="1"/>
    <col min="5387" max="5387" width="7.75" style="100" customWidth="1"/>
    <col min="5388" max="5388" width="12.625" style="100" customWidth="1"/>
    <col min="5389" max="5389" width="11.875" style="100" bestFit="1" customWidth="1"/>
    <col min="5390" max="5392" width="11.625" style="100" customWidth="1"/>
    <col min="5393" max="5393" width="7.75" style="100" customWidth="1"/>
    <col min="5394" max="5394" width="7" style="100" customWidth="1"/>
    <col min="5395" max="5395" width="7.5" style="100" customWidth="1"/>
    <col min="5396" max="5397" width="8.375" style="100" customWidth="1"/>
    <col min="5398" max="5398" width="12.875" style="100" bestFit="1" customWidth="1"/>
    <col min="5399" max="5399" width="10.125" style="100" customWidth="1"/>
    <col min="5400" max="5400" width="7.125" style="100" customWidth="1"/>
    <col min="5401" max="5401" width="7.75" style="100" customWidth="1"/>
    <col min="5402" max="5403" width="11.875" style="100" bestFit="1" customWidth="1"/>
    <col min="5404" max="5405" width="5.375" style="100" customWidth="1"/>
    <col min="5406" max="5406" width="10.375" style="100" customWidth="1"/>
    <col min="5407" max="5407" width="9" style="100"/>
    <col min="5408" max="5408" width="14.875" style="100" customWidth="1"/>
    <col min="5409" max="5411" width="12.625" style="100" customWidth="1"/>
    <col min="5412" max="5632" width="9" style="100"/>
    <col min="5633" max="5633" width="4.875" style="100" customWidth="1"/>
    <col min="5634" max="5634" width="21.875" style="100" customWidth="1"/>
    <col min="5635" max="5635" width="13.625" style="100" customWidth="1"/>
    <col min="5636" max="5642" width="12.625" style="100" customWidth="1"/>
    <col min="5643" max="5643" width="7.75" style="100" customWidth="1"/>
    <col min="5644" max="5644" width="12.625" style="100" customWidth="1"/>
    <col min="5645" max="5645" width="11.875" style="100" bestFit="1" customWidth="1"/>
    <col min="5646" max="5648" width="11.625" style="100" customWidth="1"/>
    <col min="5649" max="5649" width="7.75" style="100" customWidth="1"/>
    <col min="5650" max="5650" width="7" style="100" customWidth="1"/>
    <col min="5651" max="5651" width="7.5" style="100" customWidth="1"/>
    <col min="5652" max="5653" width="8.375" style="100" customWidth="1"/>
    <col min="5654" max="5654" width="12.875" style="100" bestFit="1" customWidth="1"/>
    <col min="5655" max="5655" width="10.125" style="100" customWidth="1"/>
    <col min="5656" max="5656" width="7.125" style="100" customWidth="1"/>
    <col min="5657" max="5657" width="7.75" style="100" customWidth="1"/>
    <col min="5658" max="5659" width="11.875" style="100" bestFit="1" customWidth="1"/>
    <col min="5660" max="5661" width="5.375" style="100" customWidth="1"/>
    <col min="5662" max="5662" width="10.375" style="100" customWidth="1"/>
    <col min="5663" max="5663" width="9" style="100"/>
    <col min="5664" max="5664" width="14.875" style="100" customWidth="1"/>
    <col min="5665" max="5667" width="12.625" style="100" customWidth="1"/>
    <col min="5668" max="5888" width="9" style="100"/>
    <col min="5889" max="5889" width="4.875" style="100" customWidth="1"/>
    <col min="5890" max="5890" width="21.875" style="100" customWidth="1"/>
    <col min="5891" max="5891" width="13.625" style="100" customWidth="1"/>
    <col min="5892" max="5898" width="12.625" style="100" customWidth="1"/>
    <col min="5899" max="5899" width="7.75" style="100" customWidth="1"/>
    <col min="5900" max="5900" width="12.625" style="100" customWidth="1"/>
    <col min="5901" max="5901" width="11.875" style="100" bestFit="1" customWidth="1"/>
    <col min="5902" max="5904" width="11.625" style="100" customWidth="1"/>
    <col min="5905" max="5905" width="7.75" style="100" customWidth="1"/>
    <col min="5906" max="5906" width="7" style="100" customWidth="1"/>
    <col min="5907" max="5907" width="7.5" style="100" customWidth="1"/>
    <col min="5908" max="5909" width="8.375" style="100" customWidth="1"/>
    <col min="5910" max="5910" width="12.875" style="100" bestFit="1" customWidth="1"/>
    <col min="5911" max="5911" width="10.125" style="100" customWidth="1"/>
    <col min="5912" max="5912" width="7.125" style="100" customWidth="1"/>
    <col min="5913" max="5913" width="7.75" style="100" customWidth="1"/>
    <col min="5914" max="5915" width="11.875" style="100" bestFit="1" customWidth="1"/>
    <col min="5916" max="5917" width="5.375" style="100" customWidth="1"/>
    <col min="5918" max="5918" width="10.375" style="100" customWidth="1"/>
    <col min="5919" max="5919" width="9" style="100"/>
    <col min="5920" max="5920" width="14.875" style="100" customWidth="1"/>
    <col min="5921" max="5923" width="12.625" style="100" customWidth="1"/>
    <col min="5924" max="6144" width="9" style="100"/>
    <col min="6145" max="6145" width="4.875" style="100" customWidth="1"/>
    <col min="6146" max="6146" width="21.875" style="100" customWidth="1"/>
    <col min="6147" max="6147" width="13.625" style="100" customWidth="1"/>
    <col min="6148" max="6154" width="12.625" style="100" customWidth="1"/>
    <col min="6155" max="6155" width="7.75" style="100" customWidth="1"/>
    <col min="6156" max="6156" width="12.625" style="100" customWidth="1"/>
    <col min="6157" max="6157" width="11.875" style="100" bestFit="1" customWidth="1"/>
    <col min="6158" max="6160" width="11.625" style="100" customWidth="1"/>
    <col min="6161" max="6161" width="7.75" style="100" customWidth="1"/>
    <col min="6162" max="6162" width="7" style="100" customWidth="1"/>
    <col min="6163" max="6163" width="7.5" style="100" customWidth="1"/>
    <col min="6164" max="6165" width="8.375" style="100" customWidth="1"/>
    <col min="6166" max="6166" width="12.875" style="100" bestFit="1" customWidth="1"/>
    <col min="6167" max="6167" width="10.125" style="100" customWidth="1"/>
    <col min="6168" max="6168" width="7.125" style="100" customWidth="1"/>
    <col min="6169" max="6169" width="7.75" style="100" customWidth="1"/>
    <col min="6170" max="6171" width="11.875" style="100" bestFit="1" customWidth="1"/>
    <col min="6172" max="6173" width="5.375" style="100" customWidth="1"/>
    <col min="6174" max="6174" width="10.375" style="100" customWidth="1"/>
    <col min="6175" max="6175" width="9" style="100"/>
    <col min="6176" max="6176" width="14.875" style="100" customWidth="1"/>
    <col min="6177" max="6179" width="12.625" style="100" customWidth="1"/>
    <col min="6180" max="6400" width="9" style="100"/>
    <col min="6401" max="6401" width="4.875" style="100" customWidth="1"/>
    <col min="6402" max="6402" width="21.875" style="100" customWidth="1"/>
    <col min="6403" max="6403" width="13.625" style="100" customWidth="1"/>
    <col min="6404" max="6410" width="12.625" style="100" customWidth="1"/>
    <col min="6411" max="6411" width="7.75" style="100" customWidth="1"/>
    <col min="6412" max="6412" width="12.625" style="100" customWidth="1"/>
    <col min="6413" max="6413" width="11.875" style="100" bestFit="1" customWidth="1"/>
    <col min="6414" max="6416" width="11.625" style="100" customWidth="1"/>
    <col min="6417" max="6417" width="7.75" style="100" customWidth="1"/>
    <col min="6418" max="6418" width="7" style="100" customWidth="1"/>
    <col min="6419" max="6419" width="7.5" style="100" customWidth="1"/>
    <col min="6420" max="6421" width="8.375" style="100" customWidth="1"/>
    <col min="6422" max="6422" width="12.875" style="100" bestFit="1" customWidth="1"/>
    <col min="6423" max="6423" width="10.125" style="100" customWidth="1"/>
    <col min="6424" max="6424" width="7.125" style="100" customWidth="1"/>
    <col min="6425" max="6425" width="7.75" style="100" customWidth="1"/>
    <col min="6426" max="6427" width="11.875" style="100" bestFit="1" customWidth="1"/>
    <col min="6428" max="6429" width="5.375" style="100" customWidth="1"/>
    <col min="6430" max="6430" width="10.375" style="100" customWidth="1"/>
    <col min="6431" max="6431" width="9" style="100"/>
    <col min="6432" max="6432" width="14.875" style="100" customWidth="1"/>
    <col min="6433" max="6435" width="12.625" style="100" customWidth="1"/>
    <col min="6436" max="6656" width="9" style="100"/>
    <col min="6657" max="6657" width="4.875" style="100" customWidth="1"/>
    <col min="6658" max="6658" width="21.875" style="100" customWidth="1"/>
    <col min="6659" max="6659" width="13.625" style="100" customWidth="1"/>
    <col min="6660" max="6666" width="12.625" style="100" customWidth="1"/>
    <col min="6667" max="6667" width="7.75" style="100" customWidth="1"/>
    <col min="6668" max="6668" width="12.625" style="100" customWidth="1"/>
    <col min="6669" max="6669" width="11.875" style="100" bestFit="1" customWidth="1"/>
    <col min="6670" max="6672" width="11.625" style="100" customWidth="1"/>
    <col min="6673" max="6673" width="7.75" style="100" customWidth="1"/>
    <col min="6674" max="6674" width="7" style="100" customWidth="1"/>
    <col min="6675" max="6675" width="7.5" style="100" customWidth="1"/>
    <col min="6676" max="6677" width="8.375" style="100" customWidth="1"/>
    <col min="6678" max="6678" width="12.875" style="100" bestFit="1" customWidth="1"/>
    <col min="6679" max="6679" width="10.125" style="100" customWidth="1"/>
    <col min="6680" max="6680" width="7.125" style="100" customWidth="1"/>
    <col min="6681" max="6681" width="7.75" style="100" customWidth="1"/>
    <col min="6682" max="6683" width="11.875" style="100" bestFit="1" customWidth="1"/>
    <col min="6684" max="6685" width="5.375" style="100" customWidth="1"/>
    <col min="6686" max="6686" width="10.375" style="100" customWidth="1"/>
    <col min="6687" max="6687" width="9" style="100"/>
    <col min="6688" max="6688" width="14.875" style="100" customWidth="1"/>
    <col min="6689" max="6691" width="12.625" style="100" customWidth="1"/>
    <col min="6692" max="6912" width="9" style="100"/>
    <col min="6913" max="6913" width="4.875" style="100" customWidth="1"/>
    <col min="6914" max="6914" width="21.875" style="100" customWidth="1"/>
    <col min="6915" max="6915" width="13.625" style="100" customWidth="1"/>
    <col min="6916" max="6922" width="12.625" style="100" customWidth="1"/>
    <col min="6923" max="6923" width="7.75" style="100" customWidth="1"/>
    <col min="6924" max="6924" width="12.625" style="100" customWidth="1"/>
    <col min="6925" max="6925" width="11.875" style="100" bestFit="1" customWidth="1"/>
    <col min="6926" max="6928" width="11.625" style="100" customWidth="1"/>
    <col min="6929" max="6929" width="7.75" style="100" customWidth="1"/>
    <col min="6930" max="6930" width="7" style="100" customWidth="1"/>
    <col min="6931" max="6931" width="7.5" style="100" customWidth="1"/>
    <col min="6932" max="6933" width="8.375" style="100" customWidth="1"/>
    <col min="6934" max="6934" width="12.875" style="100" bestFit="1" customWidth="1"/>
    <col min="6935" max="6935" width="10.125" style="100" customWidth="1"/>
    <col min="6936" max="6936" width="7.125" style="100" customWidth="1"/>
    <col min="6937" max="6937" width="7.75" style="100" customWidth="1"/>
    <col min="6938" max="6939" width="11.875" style="100" bestFit="1" customWidth="1"/>
    <col min="6940" max="6941" width="5.375" style="100" customWidth="1"/>
    <col min="6942" max="6942" width="10.375" style="100" customWidth="1"/>
    <col min="6943" max="6943" width="9" style="100"/>
    <col min="6944" max="6944" width="14.875" style="100" customWidth="1"/>
    <col min="6945" max="6947" width="12.625" style="100" customWidth="1"/>
    <col min="6948" max="7168" width="9" style="100"/>
    <col min="7169" max="7169" width="4.875" style="100" customWidth="1"/>
    <col min="7170" max="7170" width="21.875" style="100" customWidth="1"/>
    <col min="7171" max="7171" width="13.625" style="100" customWidth="1"/>
    <col min="7172" max="7178" width="12.625" style="100" customWidth="1"/>
    <col min="7179" max="7179" width="7.75" style="100" customWidth="1"/>
    <col min="7180" max="7180" width="12.625" style="100" customWidth="1"/>
    <col min="7181" max="7181" width="11.875" style="100" bestFit="1" customWidth="1"/>
    <col min="7182" max="7184" width="11.625" style="100" customWidth="1"/>
    <col min="7185" max="7185" width="7.75" style="100" customWidth="1"/>
    <col min="7186" max="7186" width="7" style="100" customWidth="1"/>
    <col min="7187" max="7187" width="7.5" style="100" customWidth="1"/>
    <col min="7188" max="7189" width="8.375" style="100" customWidth="1"/>
    <col min="7190" max="7190" width="12.875" style="100" bestFit="1" customWidth="1"/>
    <col min="7191" max="7191" width="10.125" style="100" customWidth="1"/>
    <col min="7192" max="7192" width="7.125" style="100" customWidth="1"/>
    <col min="7193" max="7193" width="7.75" style="100" customWidth="1"/>
    <col min="7194" max="7195" width="11.875" style="100" bestFit="1" customWidth="1"/>
    <col min="7196" max="7197" width="5.375" style="100" customWidth="1"/>
    <col min="7198" max="7198" width="10.375" style="100" customWidth="1"/>
    <col min="7199" max="7199" width="9" style="100"/>
    <col min="7200" max="7200" width="14.875" style="100" customWidth="1"/>
    <col min="7201" max="7203" width="12.625" style="100" customWidth="1"/>
    <col min="7204" max="7424" width="9" style="100"/>
    <col min="7425" max="7425" width="4.875" style="100" customWidth="1"/>
    <col min="7426" max="7426" width="21.875" style="100" customWidth="1"/>
    <col min="7427" max="7427" width="13.625" style="100" customWidth="1"/>
    <col min="7428" max="7434" width="12.625" style="100" customWidth="1"/>
    <col min="7435" max="7435" width="7.75" style="100" customWidth="1"/>
    <col min="7436" max="7436" width="12.625" style="100" customWidth="1"/>
    <col min="7437" max="7437" width="11.875" style="100" bestFit="1" customWidth="1"/>
    <col min="7438" max="7440" width="11.625" style="100" customWidth="1"/>
    <col min="7441" max="7441" width="7.75" style="100" customWidth="1"/>
    <col min="7442" max="7442" width="7" style="100" customWidth="1"/>
    <col min="7443" max="7443" width="7.5" style="100" customWidth="1"/>
    <col min="7444" max="7445" width="8.375" style="100" customWidth="1"/>
    <col min="7446" max="7446" width="12.875" style="100" bestFit="1" customWidth="1"/>
    <col min="7447" max="7447" width="10.125" style="100" customWidth="1"/>
    <col min="7448" max="7448" width="7.125" style="100" customWidth="1"/>
    <col min="7449" max="7449" width="7.75" style="100" customWidth="1"/>
    <col min="7450" max="7451" width="11.875" style="100" bestFit="1" customWidth="1"/>
    <col min="7452" max="7453" width="5.375" style="100" customWidth="1"/>
    <col min="7454" max="7454" width="10.375" style="100" customWidth="1"/>
    <col min="7455" max="7455" width="9" style="100"/>
    <col min="7456" max="7456" width="14.875" style="100" customWidth="1"/>
    <col min="7457" max="7459" width="12.625" style="100" customWidth="1"/>
    <col min="7460" max="7680" width="9" style="100"/>
    <col min="7681" max="7681" width="4.875" style="100" customWidth="1"/>
    <col min="7682" max="7682" width="21.875" style="100" customWidth="1"/>
    <col min="7683" max="7683" width="13.625" style="100" customWidth="1"/>
    <col min="7684" max="7690" width="12.625" style="100" customWidth="1"/>
    <col min="7691" max="7691" width="7.75" style="100" customWidth="1"/>
    <col min="7692" max="7692" width="12.625" style="100" customWidth="1"/>
    <col min="7693" max="7693" width="11.875" style="100" bestFit="1" customWidth="1"/>
    <col min="7694" max="7696" width="11.625" style="100" customWidth="1"/>
    <col min="7697" max="7697" width="7.75" style="100" customWidth="1"/>
    <col min="7698" max="7698" width="7" style="100" customWidth="1"/>
    <col min="7699" max="7699" width="7.5" style="100" customWidth="1"/>
    <col min="7700" max="7701" width="8.375" style="100" customWidth="1"/>
    <col min="7702" max="7702" width="12.875" style="100" bestFit="1" customWidth="1"/>
    <col min="7703" max="7703" width="10.125" style="100" customWidth="1"/>
    <col min="7704" max="7704" width="7.125" style="100" customWidth="1"/>
    <col min="7705" max="7705" width="7.75" style="100" customWidth="1"/>
    <col min="7706" max="7707" width="11.875" style="100" bestFit="1" customWidth="1"/>
    <col min="7708" max="7709" width="5.375" style="100" customWidth="1"/>
    <col min="7710" max="7710" width="10.375" style="100" customWidth="1"/>
    <col min="7711" max="7711" width="9" style="100"/>
    <col min="7712" max="7712" width="14.875" style="100" customWidth="1"/>
    <col min="7713" max="7715" width="12.625" style="100" customWidth="1"/>
    <col min="7716" max="7936" width="9" style="100"/>
    <col min="7937" max="7937" width="4.875" style="100" customWidth="1"/>
    <col min="7938" max="7938" width="21.875" style="100" customWidth="1"/>
    <col min="7939" max="7939" width="13.625" style="100" customWidth="1"/>
    <col min="7940" max="7946" width="12.625" style="100" customWidth="1"/>
    <col min="7947" max="7947" width="7.75" style="100" customWidth="1"/>
    <col min="7948" max="7948" width="12.625" style="100" customWidth="1"/>
    <col min="7949" max="7949" width="11.875" style="100" bestFit="1" customWidth="1"/>
    <col min="7950" max="7952" width="11.625" style="100" customWidth="1"/>
    <col min="7953" max="7953" width="7.75" style="100" customWidth="1"/>
    <col min="7954" max="7954" width="7" style="100" customWidth="1"/>
    <col min="7955" max="7955" width="7.5" style="100" customWidth="1"/>
    <col min="7956" max="7957" width="8.375" style="100" customWidth="1"/>
    <col min="7958" max="7958" width="12.875" style="100" bestFit="1" customWidth="1"/>
    <col min="7959" max="7959" width="10.125" style="100" customWidth="1"/>
    <col min="7960" max="7960" width="7.125" style="100" customWidth="1"/>
    <col min="7961" max="7961" width="7.75" style="100" customWidth="1"/>
    <col min="7962" max="7963" width="11.875" style="100" bestFit="1" customWidth="1"/>
    <col min="7964" max="7965" width="5.375" style="100" customWidth="1"/>
    <col min="7966" max="7966" width="10.375" style="100" customWidth="1"/>
    <col min="7967" max="7967" width="9" style="100"/>
    <col min="7968" max="7968" width="14.875" style="100" customWidth="1"/>
    <col min="7969" max="7971" width="12.625" style="100" customWidth="1"/>
    <col min="7972" max="8192" width="9" style="100"/>
    <col min="8193" max="8193" width="4.875" style="100" customWidth="1"/>
    <col min="8194" max="8194" width="21.875" style="100" customWidth="1"/>
    <col min="8195" max="8195" width="13.625" style="100" customWidth="1"/>
    <col min="8196" max="8202" width="12.625" style="100" customWidth="1"/>
    <col min="8203" max="8203" width="7.75" style="100" customWidth="1"/>
    <col min="8204" max="8204" width="12.625" style="100" customWidth="1"/>
    <col min="8205" max="8205" width="11.875" style="100" bestFit="1" customWidth="1"/>
    <col min="8206" max="8208" width="11.625" style="100" customWidth="1"/>
    <col min="8209" max="8209" width="7.75" style="100" customWidth="1"/>
    <col min="8210" max="8210" width="7" style="100" customWidth="1"/>
    <col min="8211" max="8211" width="7.5" style="100" customWidth="1"/>
    <col min="8212" max="8213" width="8.375" style="100" customWidth="1"/>
    <col min="8214" max="8214" width="12.875" style="100" bestFit="1" customWidth="1"/>
    <col min="8215" max="8215" width="10.125" style="100" customWidth="1"/>
    <col min="8216" max="8216" width="7.125" style="100" customWidth="1"/>
    <col min="8217" max="8217" width="7.75" style="100" customWidth="1"/>
    <col min="8218" max="8219" width="11.875" style="100" bestFit="1" customWidth="1"/>
    <col min="8220" max="8221" width="5.375" style="100" customWidth="1"/>
    <col min="8222" max="8222" width="10.375" style="100" customWidth="1"/>
    <col min="8223" max="8223" width="9" style="100"/>
    <col min="8224" max="8224" width="14.875" style="100" customWidth="1"/>
    <col min="8225" max="8227" width="12.625" style="100" customWidth="1"/>
    <col min="8228" max="8448" width="9" style="100"/>
    <col min="8449" max="8449" width="4.875" style="100" customWidth="1"/>
    <col min="8450" max="8450" width="21.875" style="100" customWidth="1"/>
    <col min="8451" max="8451" width="13.625" style="100" customWidth="1"/>
    <col min="8452" max="8458" width="12.625" style="100" customWidth="1"/>
    <col min="8459" max="8459" width="7.75" style="100" customWidth="1"/>
    <col min="8460" max="8460" width="12.625" style="100" customWidth="1"/>
    <col min="8461" max="8461" width="11.875" style="100" bestFit="1" customWidth="1"/>
    <col min="8462" max="8464" width="11.625" style="100" customWidth="1"/>
    <col min="8465" max="8465" width="7.75" style="100" customWidth="1"/>
    <col min="8466" max="8466" width="7" style="100" customWidth="1"/>
    <col min="8467" max="8467" width="7.5" style="100" customWidth="1"/>
    <col min="8468" max="8469" width="8.375" style="100" customWidth="1"/>
    <col min="8470" max="8470" width="12.875" style="100" bestFit="1" customWidth="1"/>
    <col min="8471" max="8471" width="10.125" style="100" customWidth="1"/>
    <col min="8472" max="8472" width="7.125" style="100" customWidth="1"/>
    <col min="8473" max="8473" width="7.75" style="100" customWidth="1"/>
    <col min="8474" max="8475" width="11.875" style="100" bestFit="1" customWidth="1"/>
    <col min="8476" max="8477" width="5.375" style="100" customWidth="1"/>
    <col min="8478" max="8478" width="10.375" style="100" customWidth="1"/>
    <col min="8479" max="8479" width="9" style="100"/>
    <col min="8480" max="8480" width="14.875" style="100" customWidth="1"/>
    <col min="8481" max="8483" width="12.625" style="100" customWidth="1"/>
    <col min="8484" max="8704" width="9" style="100"/>
    <col min="8705" max="8705" width="4.875" style="100" customWidth="1"/>
    <col min="8706" max="8706" width="21.875" style="100" customWidth="1"/>
    <col min="8707" max="8707" width="13.625" style="100" customWidth="1"/>
    <col min="8708" max="8714" width="12.625" style="100" customWidth="1"/>
    <col min="8715" max="8715" width="7.75" style="100" customWidth="1"/>
    <col min="8716" max="8716" width="12.625" style="100" customWidth="1"/>
    <col min="8717" max="8717" width="11.875" style="100" bestFit="1" customWidth="1"/>
    <col min="8718" max="8720" width="11.625" style="100" customWidth="1"/>
    <col min="8721" max="8721" width="7.75" style="100" customWidth="1"/>
    <col min="8722" max="8722" width="7" style="100" customWidth="1"/>
    <col min="8723" max="8723" width="7.5" style="100" customWidth="1"/>
    <col min="8724" max="8725" width="8.375" style="100" customWidth="1"/>
    <col min="8726" max="8726" width="12.875" style="100" bestFit="1" customWidth="1"/>
    <col min="8727" max="8727" width="10.125" style="100" customWidth="1"/>
    <col min="8728" max="8728" width="7.125" style="100" customWidth="1"/>
    <col min="8729" max="8729" width="7.75" style="100" customWidth="1"/>
    <col min="8730" max="8731" width="11.875" style="100" bestFit="1" customWidth="1"/>
    <col min="8732" max="8733" width="5.375" style="100" customWidth="1"/>
    <col min="8734" max="8734" width="10.375" style="100" customWidth="1"/>
    <col min="8735" max="8735" width="9" style="100"/>
    <col min="8736" max="8736" width="14.875" style="100" customWidth="1"/>
    <col min="8737" max="8739" width="12.625" style="100" customWidth="1"/>
    <col min="8740" max="8960" width="9" style="100"/>
    <col min="8961" max="8961" width="4.875" style="100" customWidth="1"/>
    <col min="8962" max="8962" width="21.875" style="100" customWidth="1"/>
    <col min="8963" max="8963" width="13.625" style="100" customWidth="1"/>
    <col min="8964" max="8970" width="12.625" style="100" customWidth="1"/>
    <col min="8971" max="8971" width="7.75" style="100" customWidth="1"/>
    <col min="8972" max="8972" width="12.625" style="100" customWidth="1"/>
    <col min="8973" max="8973" width="11.875" style="100" bestFit="1" customWidth="1"/>
    <col min="8974" max="8976" width="11.625" style="100" customWidth="1"/>
    <col min="8977" max="8977" width="7.75" style="100" customWidth="1"/>
    <col min="8978" max="8978" width="7" style="100" customWidth="1"/>
    <col min="8979" max="8979" width="7.5" style="100" customWidth="1"/>
    <col min="8980" max="8981" width="8.375" style="100" customWidth="1"/>
    <col min="8982" max="8982" width="12.875" style="100" bestFit="1" customWidth="1"/>
    <col min="8983" max="8983" width="10.125" style="100" customWidth="1"/>
    <col min="8984" max="8984" width="7.125" style="100" customWidth="1"/>
    <col min="8985" max="8985" width="7.75" style="100" customWidth="1"/>
    <col min="8986" max="8987" width="11.875" style="100" bestFit="1" customWidth="1"/>
    <col min="8988" max="8989" width="5.375" style="100" customWidth="1"/>
    <col min="8990" max="8990" width="10.375" style="100" customWidth="1"/>
    <col min="8991" max="8991" width="9" style="100"/>
    <col min="8992" max="8992" width="14.875" style="100" customWidth="1"/>
    <col min="8993" max="8995" width="12.625" style="100" customWidth="1"/>
    <col min="8996" max="9216" width="9" style="100"/>
    <col min="9217" max="9217" width="4.875" style="100" customWidth="1"/>
    <col min="9218" max="9218" width="21.875" style="100" customWidth="1"/>
    <col min="9219" max="9219" width="13.625" style="100" customWidth="1"/>
    <col min="9220" max="9226" width="12.625" style="100" customWidth="1"/>
    <col min="9227" max="9227" width="7.75" style="100" customWidth="1"/>
    <col min="9228" max="9228" width="12.625" style="100" customWidth="1"/>
    <col min="9229" max="9229" width="11.875" style="100" bestFit="1" customWidth="1"/>
    <col min="9230" max="9232" width="11.625" style="100" customWidth="1"/>
    <col min="9233" max="9233" width="7.75" style="100" customWidth="1"/>
    <col min="9234" max="9234" width="7" style="100" customWidth="1"/>
    <col min="9235" max="9235" width="7.5" style="100" customWidth="1"/>
    <col min="9236" max="9237" width="8.375" style="100" customWidth="1"/>
    <col min="9238" max="9238" width="12.875" style="100" bestFit="1" customWidth="1"/>
    <col min="9239" max="9239" width="10.125" style="100" customWidth="1"/>
    <col min="9240" max="9240" width="7.125" style="100" customWidth="1"/>
    <col min="9241" max="9241" width="7.75" style="100" customWidth="1"/>
    <col min="9242" max="9243" width="11.875" style="100" bestFit="1" customWidth="1"/>
    <col min="9244" max="9245" width="5.375" style="100" customWidth="1"/>
    <col min="9246" max="9246" width="10.375" style="100" customWidth="1"/>
    <col min="9247" max="9247" width="9" style="100"/>
    <col min="9248" max="9248" width="14.875" style="100" customWidth="1"/>
    <col min="9249" max="9251" width="12.625" style="100" customWidth="1"/>
    <col min="9252" max="9472" width="9" style="100"/>
    <col min="9473" max="9473" width="4.875" style="100" customWidth="1"/>
    <col min="9474" max="9474" width="21.875" style="100" customWidth="1"/>
    <col min="9475" max="9475" width="13.625" style="100" customWidth="1"/>
    <col min="9476" max="9482" width="12.625" style="100" customWidth="1"/>
    <col min="9483" max="9483" width="7.75" style="100" customWidth="1"/>
    <col min="9484" max="9484" width="12.625" style="100" customWidth="1"/>
    <col min="9485" max="9485" width="11.875" style="100" bestFit="1" customWidth="1"/>
    <col min="9486" max="9488" width="11.625" style="100" customWidth="1"/>
    <col min="9489" max="9489" width="7.75" style="100" customWidth="1"/>
    <col min="9490" max="9490" width="7" style="100" customWidth="1"/>
    <col min="9491" max="9491" width="7.5" style="100" customWidth="1"/>
    <col min="9492" max="9493" width="8.375" style="100" customWidth="1"/>
    <col min="9494" max="9494" width="12.875" style="100" bestFit="1" customWidth="1"/>
    <col min="9495" max="9495" width="10.125" style="100" customWidth="1"/>
    <col min="9496" max="9496" width="7.125" style="100" customWidth="1"/>
    <col min="9497" max="9497" width="7.75" style="100" customWidth="1"/>
    <col min="9498" max="9499" width="11.875" style="100" bestFit="1" customWidth="1"/>
    <col min="9500" max="9501" width="5.375" style="100" customWidth="1"/>
    <col min="9502" max="9502" width="10.375" style="100" customWidth="1"/>
    <col min="9503" max="9503" width="9" style="100"/>
    <col min="9504" max="9504" width="14.875" style="100" customWidth="1"/>
    <col min="9505" max="9507" width="12.625" style="100" customWidth="1"/>
    <col min="9508" max="9728" width="9" style="100"/>
    <col min="9729" max="9729" width="4.875" style="100" customWidth="1"/>
    <col min="9730" max="9730" width="21.875" style="100" customWidth="1"/>
    <col min="9731" max="9731" width="13.625" style="100" customWidth="1"/>
    <col min="9732" max="9738" width="12.625" style="100" customWidth="1"/>
    <col min="9739" max="9739" width="7.75" style="100" customWidth="1"/>
    <col min="9740" max="9740" width="12.625" style="100" customWidth="1"/>
    <col min="9741" max="9741" width="11.875" style="100" bestFit="1" customWidth="1"/>
    <col min="9742" max="9744" width="11.625" style="100" customWidth="1"/>
    <col min="9745" max="9745" width="7.75" style="100" customWidth="1"/>
    <col min="9746" max="9746" width="7" style="100" customWidth="1"/>
    <col min="9747" max="9747" width="7.5" style="100" customWidth="1"/>
    <col min="9748" max="9749" width="8.375" style="100" customWidth="1"/>
    <col min="9750" max="9750" width="12.875" style="100" bestFit="1" customWidth="1"/>
    <col min="9751" max="9751" width="10.125" style="100" customWidth="1"/>
    <col min="9752" max="9752" width="7.125" style="100" customWidth="1"/>
    <col min="9753" max="9753" width="7.75" style="100" customWidth="1"/>
    <col min="9754" max="9755" width="11.875" style="100" bestFit="1" customWidth="1"/>
    <col min="9756" max="9757" width="5.375" style="100" customWidth="1"/>
    <col min="9758" max="9758" width="10.375" style="100" customWidth="1"/>
    <col min="9759" max="9759" width="9" style="100"/>
    <col min="9760" max="9760" width="14.875" style="100" customWidth="1"/>
    <col min="9761" max="9763" width="12.625" style="100" customWidth="1"/>
    <col min="9764" max="9984" width="9" style="100"/>
    <col min="9985" max="9985" width="4.875" style="100" customWidth="1"/>
    <col min="9986" max="9986" width="21.875" style="100" customWidth="1"/>
    <col min="9987" max="9987" width="13.625" style="100" customWidth="1"/>
    <col min="9988" max="9994" width="12.625" style="100" customWidth="1"/>
    <col min="9995" max="9995" width="7.75" style="100" customWidth="1"/>
    <col min="9996" max="9996" width="12.625" style="100" customWidth="1"/>
    <col min="9997" max="9997" width="11.875" style="100" bestFit="1" customWidth="1"/>
    <col min="9998" max="10000" width="11.625" style="100" customWidth="1"/>
    <col min="10001" max="10001" width="7.75" style="100" customWidth="1"/>
    <col min="10002" max="10002" width="7" style="100" customWidth="1"/>
    <col min="10003" max="10003" width="7.5" style="100" customWidth="1"/>
    <col min="10004" max="10005" width="8.375" style="100" customWidth="1"/>
    <col min="10006" max="10006" width="12.875" style="100" bestFit="1" customWidth="1"/>
    <col min="10007" max="10007" width="10.125" style="100" customWidth="1"/>
    <col min="10008" max="10008" width="7.125" style="100" customWidth="1"/>
    <col min="10009" max="10009" width="7.75" style="100" customWidth="1"/>
    <col min="10010" max="10011" width="11.875" style="100" bestFit="1" customWidth="1"/>
    <col min="10012" max="10013" width="5.375" style="100" customWidth="1"/>
    <col min="10014" max="10014" width="10.375" style="100" customWidth="1"/>
    <col min="10015" max="10015" width="9" style="100"/>
    <col min="10016" max="10016" width="14.875" style="100" customWidth="1"/>
    <col min="10017" max="10019" width="12.625" style="100" customWidth="1"/>
    <col min="10020" max="10240" width="9" style="100"/>
    <col min="10241" max="10241" width="4.875" style="100" customWidth="1"/>
    <col min="10242" max="10242" width="21.875" style="100" customWidth="1"/>
    <col min="10243" max="10243" width="13.625" style="100" customWidth="1"/>
    <col min="10244" max="10250" width="12.625" style="100" customWidth="1"/>
    <col min="10251" max="10251" width="7.75" style="100" customWidth="1"/>
    <col min="10252" max="10252" width="12.625" style="100" customWidth="1"/>
    <col min="10253" max="10253" width="11.875" style="100" bestFit="1" customWidth="1"/>
    <col min="10254" max="10256" width="11.625" style="100" customWidth="1"/>
    <col min="10257" max="10257" width="7.75" style="100" customWidth="1"/>
    <col min="10258" max="10258" width="7" style="100" customWidth="1"/>
    <col min="10259" max="10259" width="7.5" style="100" customWidth="1"/>
    <col min="10260" max="10261" width="8.375" style="100" customWidth="1"/>
    <col min="10262" max="10262" width="12.875" style="100" bestFit="1" customWidth="1"/>
    <col min="10263" max="10263" width="10.125" style="100" customWidth="1"/>
    <col min="10264" max="10264" width="7.125" style="100" customWidth="1"/>
    <col min="10265" max="10265" width="7.75" style="100" customWidth="1"/>
    <col min="10266" max="10267" width="11.875" style="100" bestFit="1" customWidth="1"/>
    <col min="10268" max="10269" width="5.375" style="100" customWidth="1"/>
    <col min="10270" max="10270" width="10.375" style="100" customWidth="1"/>
    <col min="10271" max="10271" width="9" style="100"/>
    <col min="10272" max="10272" width="14.875" style="100" customWidth="1"/>
    <col min="10273" max="10275" width="12.625" style="100" customWidth="1"/>
    <col min="10276" max="10496" width="9" style="100"/>
    <col min="10497" max="10497" width="4.875" style="100" customWidth="1"/>
    <col min="10498" max="10498" width="21.875" style="100" customWidth="1"/>
    <col min="10499" max="10499" width="13.625" style="100" customWidth="1"/>
    <col min="10500" max="10506" width="12.625" style="100" customWidth="1"/>
    <col min="10507" max="10507" width="7.75" style="100" customWidth="1"/>
    <col min="10508" max="10508" width="12.625" style="100" customWidth="1"/>
    <col min="10509" max="10509" width="11.875" style="100" bestFit="1" customWidth="1"/>
    <col min="10510" max="10512" width="11.625" style="100" customWidth="1"/>
    <col min="10513" max="10513" width="7.75" style="100" customWidth="1"/>
    <col min="10514" max="10514" width="7" style="100" customWidth="1"/>
    <col min="10515" max="10515" width="7.5" style="100" customWidth="1"/>
    <col min="10516" max="10517" width="8.375" style="100" customWidth="1"/>
    <col min="10518" max="10518" width="12.875" style="100" bestFit="1" customWidth="1"/>
    <col min="10519" max="10519" width="10.125" style="100" customWidth="1"/>
    <col min="10520" max="10520" width="7.125" style="100" customWidth="1"/>
    <col min="10521" max="10521" width="7.75" style="100" customWidth="1"/>
    <col min="10522" max="10523" width="11.875" style="100" bestFit="1" customWidth="1"/>
    <col min="10524" max="10525" width="5.375" style="100" customWidth="1"/>
    <col min="10526" max="10526" width="10.375" style="100" customWidth="1"/>
    <col min="10527" max="10527" width="9" style="100"/>
    <col min="10528" max="10528" width="14.875" style="100" customWidth="1"/>
    <col min="10529" max="10531" width="12.625" style="100" customWidth="1"/>
    <col min="10532" max="10752" width="9" style="100"/>
    <col min="10753" max="10753" width="4.875" style="100" customWidth="1"/>
    <col min="10754" max="10754" width="21.875" style="100" customWidth="1"/>
    <col min="10755" max="10755" width="13.625" style="100" customWidth="1"/>
    <col min="10756" max="10762" width="12.625" style="100" customWidth="1"/>
    <col min="10763" max="10763" width="7.75" style="100" customWidth="1"/>
    <col min="10764" max="10764" width="12.625" style="100" customWidth="1"/>
    <col min="10765" max="10765" width="11.875" style="100" bestFit="1" customWidth="1"/>
    <col min="10766" max="10768" width="11.625" style="100" customWidth="1"/>
    <col min="10769" max="10769" width="7.75" style="100" customWidth="1"/>
    <col min="10770" max="10770" width="7" style="100" customWidth="1"/>
    <col min="10771" max="10771" width="7.5" style="100" customWidth="1"/>
    <col min="10772" max="10773" width="8.375" style="100" customWidth="1"/>
    <col min="10774" max="10774" width="12.875" style="100" bestFit="1" customWidth="1"/>
    <col min="10775" max="10775" width="10.125" style="100" customWidth="1"/>
    <col min="10776" max="10776" width="7.125" style="100" customWidth="1"/>
    <col min="10777" max="10777" width="7.75" style="100" customWidth="1"/>
    <col min="10778" max="10779" width="11.875" style="100" bestFit="1" customWidth="1"/>
    <col min="10780" max="10781" width="5.375" style="100" customWidth="1"/>
    <col min="10782" max="10782" width="10.375" style="100" customWidth="1"/>
    <col min="10783" max="10783" width="9" style="100"/>
    <col min="10784" max="10784" width="14.875" style="100" customWidth="1"/>
    <col min="10785" max="10787" width="12.625" style="100" customWidth="1"/>
    <col min="10788" max="11008" width="9" style="100"/>
    <col min="11009" max="11009" width="4.875" style="100" customWidth="1"/>
    <col min="11010" max="11010" width="21.875" style="100" customWidth="1"/>
    <col min="11011" max="11011" width="13.625" style="100" customWidth="1"/>
    <col min="11012" max="11018" width="12.625" style="100" customWidth="1"/>
    <col min="11019" max="11019" width="7.75" style="100" customWidth="1"/>
    <col min="11020" max="11020" width="12.625" style="100" customWidth="1"/>
    <col min="11021" max="11021" width="11.875" style="100" bestFit="1" customWidth="1"/>
    <col min="11022" max="11024" width="11.625" style="100" customWidth="1"/>
    <col min="11025" max="11025" width="7.75" style="100" customWidth="1"/>
    <col min="11026" max="11026" width="7" style="100" customWidth="1"/>
    <col min="11027" max="11027" width="7.5" style="100" customWidth="1"/>
    <col min="11028" max="11029" width="8.375" style="100" customWidth="1"/>
    <col min="11030" max="11030" width="12.875" style="100" bestFit="1" customWidth="1"/>
    <col min="11031" max="11031" width="10.125" style="100" customWidth="1"/>
    <col min="11032" max="11032" width="7.125" style="100" customWidth="1"/>
    <col min="11033" max="11033" width="7.75" style="100" customWidth="1"/>
    <col min="11034" max="11035" width="11.875" style="100" bestFit="1" customWidth="1"/>
    <col min="11036" max="11037" width="5.375" style="100" customWidth="1"/>
    <col min="11038" max="11038" width="10.375" style="100" customWidth="1"/>
    <col min="11039" max="11039" width="9" style="100"/>
    <col min="11040" max="11040" width="14.875" style="100" customWidth="1"/>
    <col min="11041" max="11043" width="12.625" style="100" customWidth="1"/>
    <col min="11044" max="11264" width="9" style="100"/>
    <col min="11265" max="11265" width="4.875" style="100" customWidth="1"/>
    <col min="11266" max="11266" width="21.875" style="100" customWidth="1"/>
    <col min="11267" max="11267" width="13.625" style="100" customWidth="1"/>
    <col min="11268" max="11274" width="12.625" style="100" customWidth="1"/>
    <col min="11275" max="11275" width="7.75" style="100" customWidth="1"/>
    <col min="11276" max="11276" width="12.625" style="100" customWidth="1"/>
    <col min="11277" max="11277" width="11.875" style="100" bestFit="1" customWidth="1"/>
    <col min="11278" max="11280" width="11.625" style="100" customWidth="1"/>
    <col min="11281" max="11281" width="7.75" style="100" customWidth="1"/>
    <col min="11282" max="11282" width="7" style="100" customWidth="1"/>
    <col min="11283" max="11283" width="7.5" style="100" customWidth="1"/>
    <col min="11284" max="11285" width="8.375" style="100" customWidth="1"/>
    <col min="11286" max="11286" width="12.875" style="100" bestFit="1" customWidth="1"/>
    <col min="11287" max="11287" width="10.125" style="100" customWidth="1"/>
    <col min="11288" max="11288" width="7.125" style="100" customWidth="1"/>
    <col min="11289" max="11289" width="7.75" style="100" customWidth="1"/>
    <col min="11290" max="11291" width="11.875" style="100" bestFit="1" customWidth="1"/>
    <col min="11292" max="11293" width="5.375" style="100" customWidth="1"/>
    <col min="11294" max="11294" width="10.375" style="100" customWidth="1"/>
    <col min="11295" max="11295" width="9" style="100"/>
    <col min="11296" max="11296" width="14.875" style="100" customWidth="1"/>
    <col min="11297" max="11299" width="12.625" style="100" customWidth="1"/>
    <col min="11300" max="11520" width="9" style="100"/>
    <col min="11521" max="11521" width="4.875" style="100" customWidth="1"/>
    <col min="11522" max="11522" width="21.875" style="100" customWidth="1"/>
    <col min="11523" max="11523" width="13.625" style="100" customWidth="1"/>
    <col min="11524" max="11530" width="12.625" style="100" customWidth="1"/>
    <col min="11531" max="11531" width="7.75" style="100" customWidth="1"/>
    <col min="11532" max="11532" width="12.625" style="100" customWidth="1"/>
    <col min="11533" max="11533" width="11.875" style="100" bestFit="1" customWidth="1"/>
    <col min="11534" max="11536" width="11.625" style="100" customWidth="1"/>
    <col min="11537" max="11537" width="7.75" style="100" customWidth="1"/>
    <col min="11538" max="11538" width="7" style="100" customWidth="1"/>
    <col min="11539" max="11539" width="7.5" style="100" customWidth="1"/>
    <col min="11540" max="11541" width="8.375" style="100" customWidth="1"/>
    <col min="11542" max="11542" width="12.875" style="100" bestFit="1" customWidth="1"/>
    <col min="11543" max="11543" width="10.125" style="100" customWidth="1"/>
    <col min="11544" max="11544" width="7.125" style="100" customWidth="1"/>
    <col min="11545" max="11545" width="7.75" style="100" customWidth="1"/>
    <col min="11546" max="11547" width="11.875" style="100" bestFit="1" customWidth="1"/>
    <col min="11548" max="11549" width="5.375" style="100" customWidth="1"/>
    <col min="11550" max="11550" width="10.375" style="100" customWidth="1"/>
    <col min="11551" max="11551" width="9" style="100"/>
    <col min="11552" max="11552" width="14.875" style="100" customWidth="1"/>
    <col min="11553" max="11555" width="12.625" style="100" customWidth="1"/>
    <col min="11556" max="11776" width="9" style="100"/>
    <col min="11777" max="11777" width="4.875" style="100" customWidth="1"/>
    <col min="11778" max="11778" width="21.875" style="100" customWidth="1"/>
    <col min="11779" max="11779" width="13.625" style="100" customWidth="1"/>
    <col min="11780" max="11786" width="12.625" style="100" customWidth="1"/>
    <col min="11787" max="11787" width="7.75" style="100" customWidth="1"/>
    <col min="11788" max="11788" width="12.625" style="100" customWidth="1"/>
    <col min="11789" max="11789" width="11.875" style="100" bestFit="1" customWidth="1"/>
    <col min="11790" max="11792" width="11.625" style="100" customWidth="1"/>
    <col min="11793" max="11793" width="7.75" style="100" customWidth="1"/>
    <col min="11794" max="11794" width="7" style="100" customWidth="1"/>
    <col min="11795" max="11795" width="7.5" style="100" customWidth="1"/>
    <col min="11796" max="11797" width="8.375" style="100" customWidth="1"/>
    <col min="11798" max="11798" width="12.875" style="100" bestFit="1" customWidth="1"/>
    <col min="11799" max="11799" width="10.125" style="100" customWidth="1"/>
    <col min="11800" max="11800" width="7.125" style="100" customWidth="1"/>
    <col min="11801" max="11801" width="7.75" style="100" customWidth="1"/>
    <col min="11802" max="11803" width="11.875" style="100" bestFit="1" customWidth="1"/>
    <col min="11804" max="11805" width="5.375" style="100" customWidth="1"/>
    <col min="11806" max="11806" width="10.375" style="100" customWidth="1"/>
    <col min="11807" max="11807" width="9" style="100"/>
    <col min="11808" max="11808" width="14.875" style="100" customWidth="1"/>
    <col min="11809" max="11811" width="12.625" style="100" customWidth="1"/>
    <col min="11812" max="12032" width="9" style="100"/>
    <col min="12033" max="12033" width="4.875" style="100" customWidth="1"/>
    <col min="12034" max="12034" width="21.875" style="100" customWidth="1"/>
    <col min="12035" max="12035" width="13.625" style="100" customWidth="1"/>
    <col min="12036" max="12042" width="12.625" style="100" customWidth="1"/>
    <col min="12043" max="12043" width="7.75" style="100" customWidth="1"/>
    <col min="12044" max="12044" width="12.625" style="100" customWidth="1"/>
    <col min="12045" max="12045" width="11.875" style="100" bestFit="1" customWidth="1"/>
    <col min="12046" max="12048" width="11.625" style="100" customWidth="1"/>
    <col min="12049" max="12049" width="7.75" style="100" customWidth="1"/>
    <col min="12050" max="12050" width="7" style="100" customWidth="1"/>
    <col min="12051" max="12051" width="7.5" style="100" customWidth="1"/>
    <col min="12052" max="12053" width="8.375" style="100" customWidth="1"/>
    <col min="12054" max="12054" width="12.875" style="100" bestFit="1" customWidth="1"/>
    <col min="12055" max="12055" width="10.125" style="100" customWidth="1"/>
    <col min="12056" max="12056" width="7.125" style="100" customWidth="1"/>
    <col min="12057" max="12057" width="7.75" style="100" customWidth="1"/>
    <col min="12058" max="12059" width="11.875" style="100" bestFit="1" customWidth="1"/>
    <col min="12060" max="12061" width="5.375" style="100" customWidth="1"/>
    <col min="12062" max="12062" width="10.375" style="100" customWidth="1"/>
    <col min="12063" max="12063" width="9" style="100"/>
    <col min="12064" max="12064" width="14.875" style="100" customWidth="1"/>
    <col min="12065" max="12067" width="12.625" style="100" customWidth="1"/>
    <col min="12068" max="12288" width="9" style="100"/>
    <col min="12289" max="12289" width="4.875" style="100" customWidth="1"/>
    <col min="12290" max="12290" width="21.875" style="100" customWidth="1"/>
    <col min="12291" max="12291" width="13.625" style="100" customWidth="1"/>
    <col min="12292" max="12298" width="12.625" style="100" customWidth="1"/>
    <col min="12299" max="12299" width="7.75" style="100" customWidth="1"/>
    <col min="12300" max="12300" width="12.625" style="100" customWidth="1"/>
    <col min="12301" max="12301" width="11.875" style="100" bestFit="1" customWidth="1"/>
    <col min="12302" max="12304" width="11.625" style="100" customWidth="1"/>
    <col min="12305" max="12305" width="7.75" style="100" customWidth="1"/>
    <col min="12306" max="12306" width="7" style="100" customWidth="1"/>
    <col min="12307" max="12307" width="7.5" style="100" customWidth="1"/>
    <col min="12308" max="12309" width="8.375" style="100" customWidth="1"/>
    <col min="12310" max="12310" width="12.875" style="100" bestFit="1" customWidth="1"/>
    <col min="12311" max="12311" width="10.125" style="100" customWidth="1"/>
    <col min="12312" max="12312" width="7.125" style="100" customWidth="1"/>
    <col min="12313" max="12313" width="7.75" style="100" customWidth="1"/>
    <col min="12314" max="12315" width="11.875" style="100" bestFit="1" customWidth="1"/>
    <col min="12316" max="12317" width="5.375" style="100" customWidth="1"/>
    <col min="12318" max="12318" width="10.375" style="100" customWidth="1"/>
    <col min="12319" max="12319" width="9" style="100"/>
    <col min="12320" max="12320" width="14.875" style="100" customWidth="1"/>
    <col min="12321" max="12323" width="12.625" style="100" customWidth="1"/>
    <col min="12324" max="12544" width="9" style="100"/>
    <col min="12545" max="12545" width="4.875" style="100" customWidth="1"/>
    <col min="12546" max="12546" width="21.875" style="100" customWidth="1"/>
    <col min="12547" max="12547" width="13.625" style="100" customWidth="1"/>
    <col min="12548" max="12554" width="12.625" style="100" customWidth="1"/>
    <col min="12555" max="12555" width="7.75" style="100" customWidth="1"/>
    <col min="12556" max="12556" width="12.625" style="100" customWidth="1"/>
    <col min="12557" max="12557" width="11.875" style="100" bestFit="1" customWidth="1"/>
    <col min="12558" max="12560" width="11.625" style="100" customWidth="1"/>
    <col min="12561" max="12561" width="7.75" style="100" customWidth="1"/>
    <col min="12562" max="12562" width="7" style="100" customWidth="1"/>
    <col min="12563" max="12563" width="7.5" style="100" customWidth="1"/>
    <col min="12564" max="12565" width="8.375" style="100" customWidth="1"/>
    <col min="12566" max="12566" width="12.875" style="100" bestFit="1" customWidth="1"/>
    <col min="12567" max="12567" width="10.125" style="100" customWidth="1"/>
    <col min="12568" max="12568" width="7.125" style="100" customWidth="1"/>
    <col min="12569" max="12569" width="7.75" style="100" customWidth="1"/>
    <col min="12570" max="12571" width="11.875" style="100" bestFit="1" customWidth="1"/>
    <col min="12572" max="12573" width="5.375" style="100" customWidth="1"/>
    <col min="12574" max="12574" width="10.375" style="100" customWidth="1"/>
    <col min="12575" max="12575" width="9" style="100"/>
    <col min="12576" max="12576" width="14.875" style="100" customWidth="1"/>
    <col min="12577" max="12579" width="12.625" style="100" customWidth="1"/>
    <col min="12580" max="12800" width="9" style="100"/>
    <col min="12801" max="12801" width="4.875" style="100" customWidth="1"/>
    <col min="12802" max="12802" width="21.875" style="100" customWidth="1"/>
    <col min="12803" max="12803" width="13.625" style="100" customWidth="1"/>
    <col min="12804" max="12810" width="12.625" style="100" customWidth="1"/>
    <col min="12811" max="12811" width="7.75" style="100" customWidth="1"/>
    <col min="12812" max="12812" width="12.625" style="100" customWidth="1"/>
    <col min="12813" max="12813" width="11.875" style="100" bestFit="1" customWidth="1"/>
    <col min="12814" max="12816" width="11.625" style="100" customWidth="1"/>
    <col min="12817" max="12817" width="7.75" style="100" customWidth="1"/>
    <col min="12818" max="12818" width="7" style="100" customWidth="1"/>
    <col min="12819" max="12819" width="7.5" style="100" customWidth="1"/>
    <col min="12820" max="12821" width="8.375" style="100" customWidth="1"/>
    <col min="12822" max="12822" width="12.875" style="100" bestFit="1" customWidth="1"/>
    <col min="12823" max="12823" width="10.125" style="100" customWidth="1"/>
    <col min="12824" max="12824" width="7.125" style="100" customWidth="1"/>
    <col min="12825" max="12825" width="7.75" style="100" customWidth="1"/>
    <col min="12826" max="12827" width="11.875" style="100" bestFit="1" customWidth="1"/>
    <col min="12828" max="12829" width="5.375" style="100" customWidth="1"/>
    <col min="12830" max="12830" width="10.375" style="100" customWidth="1"/>
    <col min="12831" max="12831" width="9" style="100"/>
    <col min="12832" max="12832" width="14.875" style="100" customWidth="1"/>
    <col min="12833" max="12835" width="12.625" style="100" customWidth="1"/>
    <col min="12836" max="13056" width="9" style="100"/>
    <col min="13057" max="13057" width="4.875" style="100" customWidth="1"/>
    <col min="13058" max="13058" width="21.875" style="100" customWidth="1"/>
    <col min="13059" max="13059" width="13.625" style="100" customWidth="1"/>
    <col min="13060" max="13066" width="12.625" style="100" customWidth="1"/>
    <col min="13067" max="13067" width="7.75" style="100" customWidth="1"/>
    <col min="13068" max="13068" width="12.625" style="100" customWidth="1"/>
    <col min="13069" max="13069" width="11.875" style="100" bestFit="1" customWidth="1"/>
    <col min="13070" max="13072" width="11.625" style="100" customWidth="1"/>
    <col min="13073" max="13073" width="7.75" style="100" customWidth="1"/>
    <col min="13074" max="13074" width="7" style="100" customWidth="1"/>
    <col min="13075" max="13075" width="7.5" style="100" customWidth="1"/>
    <col min="13076" max="13077" width="8.375" style="100" customWidth="1"/>
    <col min="13078" max="13078" width="12.875" style="100" bestFit="1" customWidth="1"/>
    <col min="13079" max="13079" width="10.125" style="100" customWidth="1"/>
    <col min="13080" max="13080" width="7.125" style="100" customWidth="1"/>
    <col min="13081" max="13081" width="7.75" style="100" customWidth="1"/>
    <col min="13082" max="13083" width="11.875" style="100" bestFit="1" customWidth="1"/>
    <col min="13084" max="13085" width="5.375" style="100" customWidth="1"/>
    <col min="13086" max="13086" width="10.375" style="100" customWidth="1"/>
    <col min="13087" max="13087" width="9" style="100"/>
    <col min="13088" max="13088" width="14.875" style="100" customWidth="1"/>
    <col min="13089" max="13091" width="12.625" style="100" customWidth="1"/>
    <col min="13092" max="13312" width="9" style="100"/>
    <col min="13313" max="13313" width="4.875" style="100" customWidth="1"/>
    <col min="13314" max="13314" width="21.875" style="100" customWidth="1"/>
    <col min="13315" max="13315" width="13.625" style="100" customWidth="1"/>
    <col min="13316" max="13322" width="12.625" style="100" customWidth="1"/>
    <col min="13323" max="13323" width="7.75" style="100" customWidth="1"/>
    <col min="13324" max="13324" width="12.625" style="100" customWidth="1"/>
    <col min="13325" max="13325" width="11.875" style="100" bestFit="1" customWidth="1"/>
    <col min="13326" max="13328" width="11.625" style="100" customWidth="1"/>
    <col min="13329" max="13329" width="7.75" style="100" customWidth="1"/>
    <col min="13330" max="13330" width="7" style="100" customWidth="1"/>
    <col min="13331" max="13331" width="7.5" style="100" customWidth="1"/>
    <col min="13332" max="13333" width="8.375" style="100" customWidth="1"/>
    <col min="13334" max="13334" width="12.875" style="100" bestFit="1" customWidth="1"/>
    <col min="13335" max="13335" width="10.125" style="100" customWidth="1"/>
    <col min="13336" max="13336" width="7.125" style="100" customWidth="1"/>
    <col min="13337" max="13337" width="7.75" style="100" customWidth="1"/>
    <col min="13338" max="13339" width="11.875" style="100" bestFit="1" customWidth="1"/>
    <col min="13340" max="13341" width="5.375" style="100" customWidth="1"/>
    <col min="13342" max="13342" width="10.375" style="100" customWidth="1"/>
    <col min="13343" max="13343" width="9" style="100"/>
    <col min="13344" max="13344" width="14.875" style="100" customWidth="1"/>
    <col min="13345" max="13347" width="12.625" style="100" customWidth="1"/>
    <col min="13348" max="13568" width="9" style="100"/>
    <col min="13569" max="13569" width="4.875" style="100" customWidth="1"/>
    <col min="13570" max="13570" width="21.875" style="100" customWidth="1"/>
    <col min="13571" max="13571" width="13.625" style="100" customWidth="1"/>
    <col min="13572" max="13578" width="12.625" style="100" customWidth="1"/>
    <col min="13579" max="13579" width="7.75" style="100" customWidth="1"/>
    <col min="13580" max="13580" width="12.625" style="100" customWidth="1"/>
    <col min="13581" max="13581" width="11.875" style="100" bestFit="1" customWidth="1"/>
    <col min="13582" max="13584" width="11.625" style="100" customWidth="1"/>
    <col min="13585" max="13585" width="7.75" style="100" customWidth="1"/>
    <col min="13586" max="13586" width="7" style="100" customWidth="1"/>
    <col min="13587" max="13587" width="7.5" style="100" customWidth="1"/>
    <col min="13588" max="13589" width="8.375" style="100" customWidth="1"/>
    <col min="13590" max="13590" width="12.875" style="100" bestFit="1" customWidth="1"/>
    <col min="13591" max="13591" width="10.125" style="100" customWidth="1"/>
    <col min="13592" max="13592" width="7.125" style="100" customWidth="1"/>
    <col min="13593" max="13593" width="7.75" style="100" customWidth="1"/>
    <col min="13594" max="13595" width="11.875" style="100" bestFit="1" customWidth="1"/>
    <col min="13596" max="13597" width="5.375" style="100" customWidth="1"/>
    <col min="13598" max="13598" width="10.375" style="100" customWidth="1"/>
    <col min="13599" max="13599" width="9" style="100"/>
    <col min="13600" max="13600" width="14.875" style="100" customWidth="1"/>
    <col min="13601" max="13603" width="12.625" style="100" customWidth="1"/>
    <col min="13604" max="13824" width="9" style="100"/>
    <col min="13825" max="13825" width="4.875" style="100" customWidth="1"/>
    <col min="13826" max="13826" width="21.875" style="100" customWidth="1"/>
    <col min="13827" max="13827" width="13.625" style="100" customWidth="1"/>
    <col min="13828" max="13834" width="12.625" style="100" customWidth="1"/>
    <col min="13835" max="13835" width="7.75" style="100" customWidth="1"/>
    <col min="13836" max="13836" width="12.625" style="100" customWidth="1"/>
    <col min="13837" max="13837" width="11.875" style="100" bestFit="1" customWidth="1"/>
    <col min="13838" max="13840" width="11.625" style="100" customWidth="1"/>
    <col min="13841" max="13841" width="7.75" style="100" customWidth="1"/>
    <col min="13842" max="13842" width="7" style="100" customWidth="1"/>
    <col min="13843" max="13843" width="7.5" style="100" customWidth="1"/>
    <col min="13844" max="13845" width="8.375" style="100" customWidth="1"/>
    <col min="13846" max="13846" width="12.875" style="100" bestFit="1" customWidth="1"/>
    <col min="13847" max="13847" width="10.125" style="100" customWidth="1"/>
    <col min="13848" max="13848" width="7.125" style="100" customWidth="1"/>
    <col min="13849" max="13849" width="7.75" style="100" customWidth="1"/>
    <col min="13850" max="13851" width="11.875" style="100" bestFit="1" customWidth="1"/>
    <col min="13852" max="13853" width="5.375" style="100" customWidth="1"/>
    <col min="13854" max="13854" width="10.375" style="100" customWidth="1"/>
    <col min="13855" max="13855" width="9" style="100"/>
    <col min="13856" max="13856" width="14.875" style="100" customWidth="1"/>
    <col min="13857" max="13859" width="12.625" style="100" customWidth="1"/>
    <col min="13860" max="14080" width="9" style="100"/>
    <col min="14081" max="14081" width="4.875" style="100" customWidth="1"/>
    <col min="14082" max="14082" width="21.875" style="100" customWidth="1"/>
    <col min="14083" max="14083" width="13.625" style="100" customWidth="1"/>
    <col min="14084" max="14090" width="12.625" style="100" customWidth="1"/>
    <col min="14091" max="14091" width="7.75" style="100" customWidth="1"/>
    <col min="14092" max="14092" width="12.625" style="100" customWidth="1"/>
    <col min="14093" max="14093" width="11.875" style="100" bestFit="1" customWidth="1"/>
    <col min="14094" max="14096" width="11.625" style="100" customWidth="1"/>
    <col min="14097" max="14097" width="7.75" style="100" customWidth="1"/>
    <col min="14098" max="14098" width="7" style="100" customWidth="1"/>
    <col min="14099" max="14099" width="7.5" style="100" customWidth="1"/>
    <col min="14100" max="14101" width="8.375" style="100" customWidth="1"/>
    <col min="14102" max="14102" width="12.875" style="100" bestFit="1" customWidth="1"/>
    <col min="14103" max="14103" width="10.125" style="100" customWidth="1"/>
    <col min="14104" max="14104" width="7.125" style="100" customWidth="1"/>
    <col min="14105" max="14105" width="7.75" style="100" customWidth="1"/>
    <col min="14106" max="14107" width="11.875" style="100" bestFit="1" customWidth="1"/>
    <col min="14108" max="14109" width="5.375" style="100" customWidth="1"/>
    <col min="14110" max="14110" width="10.375" style="100" customWidth="1"/>
    <col min="14111" max="14111" width="9" style="100"/>
    <col min="14112" max="14112" width="14.875" style="100" customWidth="1"/>
    <col min="14113" max="14115" width="12.625" style="100" customWidth="1"/>
    <col min="14116" max="14336" width="9" style="100"/>
    <col min="14337" max="14337" width="4.875" style="100" customWidth="1"/>
    <col min="14338" max="14338" width="21.875" style="100" customWidth="1"/>
    <col min="14339" max="14339" width="13.625" style="100" customWidth="1"/>
    <col min="14340" max="14346" width="12.625" style="100" customWidth="1"/>
    <col min="14347" max="14347" width="7.75" style="100" customWidth="1"/>
    <col min="14348" max="14348" width="12.625" style="100" customWidth="1"/>
    <col min="14349" max="14349" width="11.875" style="100" bestFit="1" customWidth="1"/>
    <col min="14350" max="14352" width="11.625" style="100" customWidth="1"/>
    <col min="14353" max="14353" width="7.75" style="100" customWidth="1"/>
    <col min="14354" max="14354" width="7" style="100" customWidth="1"/>
    <col min="14355" max="14355" width="7.5" style="100" customWidth="1"/>
    <col min="14356" max="14357" width="8.375" style="100" customWidth="1"/>
    <col min="14358" max="14358" width="12.875" style="100" bestFit="1" customWidth="1"/>
    <col min="14359" max="14359" width="10.125" style="100" customWidth="1"/>
    <col min="14360" max="14360" width="7.125" style="100" customWidth="1"/>
    <col min="14361" max="14361" width="7.75" style="100" customWidth="1"/>
    <col min="14362" max="14363" width="11.875" style="100" bestFit="1" customWidth="1"/>
    <col min="14364" max="14365" width="5.375" style="100" customWidth="1"/>
    <col min="14366" max="14366" width="10.375" style="100" customWidth="1"/>
    <col min="14367" max="14367" width="9" style="100"/>
    <col min="14368" max="14368" width="14.875" style="100" customWidth="1"/>
    <col min="14369" max="14371" width="12.625" style="100" customWidth="1"/>
    <col min="14372" max="14592" width="9" style="100"/>
    <col min="14593" max="14593" width="4.875" style="100" customWidth="1"/>
    <col min="14594" max="14594" width="21.875" style="100" customWidth="1"/>
    <col min="14595" max="14595" width="13.625" style="100" customWidth="1"/>
    <col min="14596" max="14602" width="12.625" style="100" customWidth="1"/>
    <col min="14603" max="14603" width="7.75" style="100" customWidth="1"/>
    <col min="14604" max="14604" width="12.625" style="100" customWidth="1"/>
    <col min="14605" max="14605" width="11.875" style="100" bestFit="1" customWidth="1"/>
    <col min="14606" max="14608" width="11.625" style="100" customWidth="1"/>
    <col min="14609" max="14609" width="7.75" style="100" customWidth="1"/>
    <col min="14610" max="14610" width="7" style="100" customWidth="1"/>
    <col min="14611" max="14611" width="7.5" style="100" customWidth="1"/>
    <col min="14612" max="14613" width="8.375" style="100" customWidth="1"/>
    <col min="14614" max="14614" width="12.875" style="100" bestFit="1" customWidth="1"/>
    <col min="14615" max="14615" width="10.125" style="100" customWidth="1"/>
    <col min="14616" max="14616" width="7.125" style="100" customWidth="1"/>
    <col min="14617" max="14617" width="7.75" style="100" customWidth="1"/>
    <col min="14618" max="14619" width="11.875" style="100" bestFit="1" customWidth="1"/>
    <col min="14620" max="14621" width="5.375" style="100" customWidth="1"/>
    <col min="14622" max="14622" width="10.375" style="100" customWidth="1"/>
    <col min="14623" max="14623" width="9" style="100"/>
    <col min="14624" max="14624" width="14.875" style="100" customWidth="1"/>
    <col min="14625" max="14627" width="12.625" style="100" customWidth="1"/>
    <col min="14628" max="14848" width="9" style="100"/>
    <col min="14849" max="14849" width="4.875" style="100" customWidth="1"/>
    <col min="14850" max="14850" width="21.875" style="100" customWidth="1"/>
    <col min="14851" max="14851" width="13.625" style="100" customWidth="1"/>
    <col min="14852" max="14858" width="12.625" style="100" customWidth="1"/>
    <col min="14859" max="14859" width="7.75" style="100" customWidth="1"/>
    <col min="14860" max="14860" width="12.625" style="100" customWidth="1"/>
    <col min="14861" max="14861" width="11.875" style="100" bestFit="1" customWidth="1"/>
    <col min="14862" max="14864" width="11.625" style="100" customWidth="1"/>
    <col min="14865" max="14865" width="7.75" style="100" customWidth="1"/>
    <col min="14866" max="14866" width="7" style="100" customWidth="1"/>
    <col min="14867" max="14867" width="7.5" style="100" customWidth="1"/>
    <col min="14868" max="14869" width="8.375" style="100" customWidth="1"/>
    <col min="14870" max="14870" width="12.875" style="100" bestFit="1" customWidth="1"/>
    <col min="14871" max="14871" width="10.125" style="100" customWidth="1"/>
    <col min="14872" max="14872" width="7.125" style="100" customWidth="1"/>
    <col min="14873" max="14873" width="7.75" style="100" customWidth="1"/>
    <col min="14874" max="14875" width="11.875" style="100" bestFit="1" customWidth="1"/>
    <col min="14876" max="14877" width="5.375" style="100" customWidth="1"/>
    <col min="14878" max="14878" width="10.375" style="100" customWidth="1"/>
    <col min="14879" max="14879" width="9" style="100"/>
    <col min="14880" max="14880" width="14.875" style="100" customWidth="1"/>
    <col min="14881" max="14883" width="12.625" style="100" customWidth="1"/>
    <col min="14884" max="15104" width="9" style="100"/>
    <col min="15105" max="15105" width="4.875" style="100" customWidth="1"/>
    <col min="15106" max="15106" width="21.875" style="100" customWidth="1"/>
    <col min="15107" max="15107" width="13.625" style="100" customWidth="1"/>
    <col min="15108" max="15114" width="12.625" style="100" customWidth="1"/>
    <col min="15115" max="15115" width="7.75" style="100" customWidth="1"/>
    <col min="15116" max="15116" width="12.625" style="100" customWidth="1"/>
    <col min="15117" max="15117" width="11.875" style="100" bestFit="1" customWidth="1"/>
    <col min="15118" max="15120" width="11.625" style="100" customWidth="1"/>
    <col min="15121" max="15121" width="7.75" style="100" customWidth="1"/>
    <col min="15122" max="15122" width="7" style="100" customWidth="1"/>
    <col min="15123" max="15123" width="7.5" style="100" customWidth="1"/>
    <col min="15124" max="15125" width="8.375" style="100" customWidth="1"/>
    <col min="15126" max="15126" width="12.875" style="100" bestFit="1" customWidth="1"/>
    <col min="15127" max="15127" width="10.125" style="100" customWidth="1"/>
    <col min="15128" max="15128" width="7.125" style="100" customWidth="1"/>
    <col min="15129" max="15129" width="7.75" style="100" customWidth="1"/>
    <col min="15130" max="15131" width="11.875" style="100" bestFit="1" customWidth="1"/>
    <col min="15132" max="15133" width="5.375" style="100" customWidth="1"/>
    <col min="15134" max="15134" width="10.375" style="100" customWidth="1"/>
    <col min="15135" max="15135" width="9" style="100"/>
    <col min="15136" max="15136" width="14.875" style="100" customWidth="1"/>
    <col min="15137" max="15139" width="12.625" style="100" customWidth="1"/>
    <col min="15140" max="15360" width="9" style="100"/>
    <col min="15361" max="15361" width="4.875" style="100" customWidth="1"/>
    <col min="15362" max="15362" width="21.875" style="100" customWidth="1"/>
    <col min="15363" max="15363" width="13.625" style="100" customWidth="1"/>
    <col min="15364" max="15370" width="12.625" style="100" customWidth="1"/>
    <col min="15371" max="15371" width="7.75" style="100" customWidth="1"/>
    <col min="15372" max="15372" width="12.625" style="100" customWidth="1"/>
    <col min="15373" max="15373" width="11.875" style="100" bestFit="1" customWidth="1"/>
    <col min="15374" max="15376" width="11.625" style="100" customWidth="1"/>
    <col min="15377" max="15377" width="7.75" style="100" customWidth="1"/>
    <col min="15378" max="15378" width="7" style="100" customWidth="1"/>
    <col min="15379" max="15379" width="7.5" style="100" customWidth="1"/>
    <col min="15380" max="15381" width="8.375" style="100" customWidth="1"/>
    <col min="15382" max="15382" width="12.875" style="100" bestFit="1" customWidth="1"/>
    <col min="15383" max="15383" width="10.125" style="100" customWidth="1"/>
    <col min="15384" max="15384" width="7.125" style="100" customWidth="1"/>
    <col min="15385" max="15385" width="7.75" style="100" customWidth="1"/>
    <col min="15386" max="15387" width="11.875" style="100" bestFit="1" customWidth="1"/>
    <col min="15388" max="15389" width="5.375" style="100" customWidth="1"/>
    <col min="15390" max="15390" width="10.375" style="100" customWidth="1"/>
    <col min="15391" max="15391" width="9" style="100"/>
    <col min="15392" max="15392" width="14.875" style="100" customWidth="1"/>
    <col min="15393" max="15395" width="12.625" style="100" customWidth="1"/>
    <col min="15396" max="15616" width="9" style="100"/>
    <col min="15617" max="15617" width="4.875" style="100" customWidth="1"/>
    <col min="15618" max="15618" width="21.875" style="100" customWidth="1"/>
    <col min="15619" max="15619" width="13.625" style="100" customWidth="1"/>
    <col min="15620" max="15626" width="12.625" style="100" customWidth="1"/>
    <col min="15627" max="15627" width="7.75" style="100" customWidth="1"/>
    <col min="15628" max="15628" width="12.625" style="100" customWidth="1"/>
    <col min="15629" max="15629" width="11.875" style="100" bestFit="1" customWidth="1"/>
    <col min="15630" max="15632" width="11.625" style="100" customWidth="1"/>
    <col min="15633" max="15633" width="7.75" style="100" customWidth="1"/>
    <col min="15634" max="15634" width="7" style="100" customWidth="1"/>
    <col min="15635" max="15635" width="7.5" style="100" customWidth="1"/>
    <col min="15636" max="15637" width="8.375" style="100" customWidth="1"/>
    <col min="15638" max="15638" width="12.875" style="100" bestFit="1" customWidth="1"/>
    <col min="15639" max="15639" width="10.125" style="100" customWidth="1"/>
    <col min="15640" max="15640" width="7.125" style="100" customWidth="1"/>
    <col min="15641" max="15641" width="7.75" style="100" customWidth="1"/>
    <col min="15642" max="15643" width="11.875" style="100" bestFit="1" customWidth="1"/>
    <col min="15644" max="15645" width="5.375" style="100" customWidth="1"/>
    <col min="15646" max="15646" width="10.375" style="100" customWidth="1"/>
    <col min="15647" max="15647" width="9" style="100"/>
    <col min="15648" max="15648" width="14.875" style="100" customWidth="1"/>
    <col min="15649" max="15651" width="12.625" style="100" customWidth="1"/>
    <col min="15652" max="15872" width="9" style="100"/>
    <col min="15873" max="15873" width="4.875" style="100" customWidth="1"/>
    <col min="15874" max="15874" width="21.875" style="100" customWidth="1"/>
    <col min="15875" max="15875" width="13.625" style="100" customWidth="1"/>
    <col min="15876" max="15882" width="12.625" style="100" customWidth="1"/>
    <col min="15883" max="15883" width="7.75" style="100" customWidth="1"/>
    <col min="15884" max="15884" width="12.625" style="100" customWidth="1"/>
    <col min="15885" max="15885" width="11.875" style="100" bestFit="1" customWidth="1"/>
    <col min="15886" max="15888" width="11.625" style="100" customWidth="1"/>
    <col min="15889" max="15889" width="7.75" style="100" customWidth="1"/>
    <col min="15890" max="15890" width="7" style="100" customWidth="1"/>
    <col min="15891" max="15891" width="7.5" style="100" customWidth="1"/>
    <col min="15892" max="15893" width="8.375" style="100" customWidth="1"/>
    <col min="15894" max="15894" width="12.875" style="100" bestFit="1" customWidth="1"/>
    <col min="15895" max="15895" width="10.125" style="100" customWidth="1"/>
    <col min="15896" max="15896" width="7.125" style="100" customWidth="1"/>
    <col min="15897" max="15897" width="7.75" style="100" customWidth="1"/>
    <col min="15898" max="15899" width="11.875" style="100" bestFit="1" customWidth="1"/>
    <col min="15900" max="15901" width="5.375" style="100" customWidth="1"/>
    <col min="15902" max="15902" width="10.375" style="100" customWidth="1"/>
    <col min="15903" max="15903" width="9" style="100"/>
    <col min="15904" max="15904" width="14.875" style="100" customWidth="1"/>
    <col min="15905" max="15907" width="12.625" style="100" customWidth="1"/>
    <col min="15908" max="16128" width="9" style="100"/>
    <col min="16129" max="16129" width="4.875" style="100" customWidth="1"/>
    <col min="16130" max="16130" width="21.875" style="100" customWidth="1"/>
    <col min="16131" max="16131" width="13.625" style="100" customWidth="1"/>
    <col min="16132" max="16138" width="12.625" style="100" customWidth="1"/>
    <col min="16139" max="16139" width="7.75" style="100" customWidth="1"/>
    <col min="16140" max="16140" width="12.625" style="100" customWidth="1"/>
    <col min="16141" max="16141" width="11.875" style="100" bestFit="1" customWidth="1"/>
    <col min="16142" max="16144" width="11.625" style="100" customWidth="1"/>
    <col min="16145" max="16145" width="7.75" style="100" customWidth="1"/>
    <col min="16146" max="16146" width="7" style="100" customWidth="1"/>
    <col min="16147" max="16147" width="7.5" style="100" customWidth="1"/>
    <col min="16148" max="16149" width="8.375" style="100" customWidth="1"/>
    <col min="16150" max="16150" width="12.875" style="100" bestFit="1" customWidth="1"/>
    <col min="16151" max="16151" width="10.125" style="100" customWidth="1"/>
    <col min="16152" max="16152" width="7.125" style="100" customWidth="1"/>
    <col min="16153" max="16153" width="7.75" style="100" customWidth="1"/>
    <col min="16154" max="16155" width="11.875" style="100" bestFit="1" customWidth="1"/>
    <col min="16156" max="16157" width="5.375" style="100" customWidth="1"/>
    <col min="16158" max="16158" width="10.375" style="100" customWidth="1"/>
    <col min="16159" max="16159" width="9" style="100"/>
    <col min="16160" max="16160" width="14.875" style="100" customWidth="1"/>
    <col min="16161" max="16163" width="12.625" style="100" customWidth="1"/>
    <col min="16164" max="16384" width="9" style="100"/>
  </cols>
  <sheetData>
    <row r="1" spans="2:59" ht="25.5" thickBot="1">
      <c r="B1" s="1222" t="s">
        <v>1227</v>
      </c>
      <c r="C1" s="1223"/>
      <c r="D1" s="1224"/>
      <c r="E1" s="1225"/>
      <c r="F1" s="1225"/>
      <c r="G1" s="1225"/>
      <c r="H1" s="1225"/>
      <c r="I1" s="1226"/>
      <c r="J1" s="1226"/>
      <c r="K1" s="1226"/>
      <c r="L1" s="1226"/>
      <c r="M1" s="1226"/>
      <c r="N1" s="1225"/>
      <c r="O1" s="1225"/>
      <c r="P1" s="1225"/>
      <c r="Q1" s="1227"/>
      <c r="R1" s="2037" t="s">
        <v>784</v>
      </c>
      <c r="S1" s="2038"/>
      <c r="T1" s="2034" t="s">
        <v>56</v>
      </c>
      <c r="U1" s="2035"/>
      <c r="V1" s="2035"/>
      <c r="W1" s="2035"/>
      <c r="X1" s="2035"/>
      <c r="Y1" s="2035"/>
      <c r="Z1" s="2035"/>
      <c r="AA1" s="2035"/>
      <c r="AB1" s="2035"/>
      <c r="AC1" s="2035"/>
      <c r="AD1" s="2036"/>
      <c r="AF1" s="1222" t="s">
        <v>1227</v>
      </c>
      <c r="AG1" s="1224"/>
      <c r="AH1" s="1225"/>
      <c r="AI1" s="1225"/>
      <c r="AJ1" s="1225"/>
      <c r="AK1" s="1225"/>
      <c r="AL1" s="1226"/>
      <c r="AM1" s="1226"/>
      <c r="AN1" s="1226"/>
      <c r="AO1" s="1226"/>
      <c r="AP1" s="1226"/>
      <c r="AQ1" s="1225"/>
      <c r="AR1" s="1225"/>
      <c r="AS1" s="1225"/>
      <c r="AT1" s="1227"/>
      <c r="AU1" s="2037" t="s">
        <v>784</v>
      </c>
      <c r="AV1" s="2038"/>
      <c r="AW1" s="2034" t="s">
        <v>56</v>
      </c>
      <c r="AX1" s="2035"/>
      <c r="AY1" s="2035"/>
      <c r="AZ1" s="2035"/>
      <c r="BA1" s="2035"/>
      <c r="BB1" s="2035"/>
      <c r="BC1" s="2035"/>
      <c r="BD1" s="2035"/>
      <c r="BE1" s="2035"/>
      <c r="BF1" s="2035"/>
      <c r="BG1" s="2036"/>
    </row>
    <row r="2" spans="2:59" ht="25.5" thickBot="1">
      <c r="B2" s="1228" t="s">
        <v>1851</v>
      </c>
      <c r="C2" s="1229" t="s">
        <v>1852</v>
      </c>
      <c r="D2" s="1230"/>
      <c r="E2" s="1231"/>
      <c r="F2" s="1231"/>
      <c r="G2" s="1231"/>
      <c r="H2" s="1231"/>
      <c r="I2" s="1232"/>
      <c r="J2" s="1232"/>
      <c r="K2" s="1232"/>
      <c r="L2" s="1232"/>
      <c r="M2" s="1232"/>
      <c r="N2" s="1231"/>
      <c r="O2" s="1231"/>
      <c r="P2" s="1231"/>
      <c r="Q2" s="1233"/>
      <c r="R2" s="2037" t="s">
        <v>1853</v>
      </c>
      <c r="S2" s="2038"/>
      <c r="T2" s="2037" t="s">
        <v>1854</v>
      </c>
      <c r="U2" s="2035"/>
      <c r="V2" s="2035"/>
      <c r="W2" s="2035"/>
      <c r="X2" s="2035"/>
      <c r="Y2" s="2035"/>
      <c r="Z2" s="2035"/>
      <c r="AA2" s="2035"/>
      <c r="AB2" s="2035"/>
      <c r="AC2" s="2035"/>
      <c r="AD2" s="2036"/>
      <c r="AF2" s="1228" t="s">
        <v>1851</v>
      </c>
      <c r="AG2" s="1230"/>
      <c r="AH2" s="1231"/>
      <c r="AI2" s="1231"/>
      <c r="AJ2" s="1231"/>
      <c r="AK2" s="1231"/>
      <c r="AL2" s="1232"/>
      <c r="AM2" s="1232"/>
      <c r="AN2" s="1232"/>
      <c r="AO2" s="1232"/>
      <c r="AP2" s="1232"/>
      <c r="AQ2" s="1231"/>
      <c r="AR2" s="1231"/>
      <c r="AS2" s="1231"/>
      <c r="AT2" s="1233"/>
      <c r="AU2" s="2037" t="s">
        <v>1853</v>
      </c>
      <c r="AV2" s="2038"/>
      <c r="AW2" s="2037" t="s">
        <v>1854</v>
      </c>
      <c r="AX2" s="2035"/>
      <c r="AY2" s="2035"/>
      <c r="AZ2" s="2035"/>
      <c r="BA2" s="2035"/>
      <c r="BB2" s="2035"/>
      <c r="BC2" s="2035"/>
      <c r="BD2" s="2035"/>
      <c r="BE2" s="2035"/>
      <c r="BF2" s="2035"/>
      <c r="BG2" s="2036"/>
    </row>
    <row r="3" spans="2:59" s="1235" customFormat="1" ht="46.5" thickBot="1">
      <c r="B3" s="2047" t="s">
        <v>1855</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1234"/>
      <c r="AF3" s="1234"/>
      <c r="AG3" s="1234"/>
      <c r="AH3" s="1234"/>
      <c r="AI3" s="1234"/>
      <c r="AJ3" s="1234"/>
      <c r="AK3" s="1234"/>
      <c r="AL3" s="1234"/>
      <c r="AM3" s="1234"/>
    </row>
    <row r="4" spans="2:59" s="1238" customFormat="1" ht="28.5" thickBot="1">
      <c r="B4" s="1236"/>
      <c r="C4" s="2048" t="s">
        <v>1919</v>
      </c>
      <c r="D4" s="2048"/>
      <c r="E4" s="2048"/>
      <c r="F4" s="2048"/>
      <c r="G4" s="2048"/>
      <c r="H4" s="2048"/>
      <c r="I4" s="2048"/>
      <c r="J4" s="2048"/>
      <c r="K4" s="2048"/>
      <c r="L4" s="2048"/>
      <c r="M4" s="2048"/>
      <c r="N4" s="2048"/>
      <c r="O4" s="2048"/>
      <c r="P4" s="2048"/>
      <c r="Q4" s="2048"/>
      <c r="R4" s="2048"/>
      <c r="S4" s="2048"/>
      <c r="T4" s="2048"/>
      <c r="U4" s="1237"/>
      <c r="V4" s="1237" t="s">
        <v>1857</v>
      </c>
      <c r="W4" s="1237"/>
      <c r="X4" s="1237"/>
      <c r="Y4" s="1237"/>
      <c r="Z4" s="1237"/>
      <c r="AA4" s="1237"/>
      <c r="AC4" s="2039" t="s">
        <v>1858</v>
      </c>
      <c r="AD4" s="2040"/>
      <c r="AF4" s="2049" t="s">
        <v>1920</v>
      </c>
      <c r="AG4" s="2050"/>
      <c r="AH4" s="2050"/>
      <c r="AI4" s="2050"/>
      <c r="AJ4" s="2045"/>
      <c r="AK4" s="2045"/>
      <c r="AL4" s="2045"/>
      <c r="AM4" s="2045"/>
      <c r="AN4" s="2045"/>
      <c r="AO4" s="1240"/>
      <c r="AP4" s="2039" t="s">
        <v>1860</v>
      </c>
      <c r="AQ4" s="2040"/>
      <c r="AR4" s="125" t="s">
        <v>13</v>
      </c>
    </row>
    <row r="5" spans="2:59" s="1252" customFormat="1" ht="93.75" customHeight="1" thickBot="1">
      <c r="B5" s="1241" t="s">
        <v>1861</v>
      </c>
      <c r="C5" s="1242" t="s">
        <v>1339</v>
      </c>
      <c r="D5" s="1243" t="s">
        <v>1862</v>
      </c>
      <c r="E5" s="1243" t="s">
        <v>1863</v>
      </c>
      <c r="F5" s="1243" t="s">
        <v>1864</v>
      </c>
      <c r="G5" s="1243" t="s">
        <v>1865</v>
      </c>
      <c r="H5" s="1243" t="s">
        <v>1866</v>
      </c>
      <c r="I5" s="1243" t="s">
        <v>1867</v>
      </c>
      <c r="J5" s="1244" t="s">
        <v>1868</v>
      </c>
      <c r="K5" s="1243" t="s">
        <v>1869</v>
      </c>
      <c r="L5" s="1243" t="s">
        <v>1870</v>
      </c>
      <c r="M5" s="1243" t="s">
        <v>1871</v>
      </c>
      <c r="N5" s="1243" t="s">
        <v>1872</v>
      </c>
      <c r="O5" s="1243" t="s">
        <v>1873</v>
      </c>
      <c r="P5" s="1243" t="s">
        <v>1874</v>
      </c>
      <c r="Q5" s="1243" t="s">
        <v>1875</v>
      </c>
      <c r="R5" s="1243" t="s">
        <v>1876</v>
      </c>
      <c r="S5" s="1243" t="s">
        <v>1877</v>
      </c>
      <c r="T5" s="1243" t="s">
        <v>1878</v>
      </c>
      <c r="U5" s="1243" t="s">
        <v>1879</v>
      </c>
      <c r="V5" s="1243" t="s">
        <v>1880</v>
      </c>
      <c r="W5" s="1243" t="s">
        <v>1881</v>
      </c>
      <c r="X5" s="1243" t="s">
        <v>1882</v>
      </c>
      <c r="Y5" s="1243" t="s">
        <v>1883</v>
      </c>
      <c r="Z5" s="1243" t="s">
        <v>1884</v>
      </c>
      <c r="AA5" s="1243" t="s">
        <v>1885</v>
      </c>
      <c r="AB5" s="1243" t="s">
        <v>1886</v>
      </c>
      <c r="AC5" s="1245" t="s">
        <v>1887</v>
      </c>
      <c r="AD5" s="1246" t="s">
        <v>1888</v>
      </c>
      <c r="AE5" s="1247"/>
      <c r="AF5" s="1248" t="s">
        <v>1889</v>
      </c>
      <c r="AG5" s="1249" t="s">
        <v>1890</v>
      </c>
      <c r="AH5" s="1249" t="s">
        <v>1891</v>
      </c>
      <c r="AI5" s="1249" t="s">
        <v>1892</v>
      </c>
      <c r="AJ5" s="1250"/>
      <c r="AK5" s="1251" t="s">
        <v>1893</v>
      </c>
      <c r="AL5" s="1251" t="s">
        <v>1894</v>
      </c>
      <c r="AM5" s="1249" t="s">
        <v>1895</v>
      </c>
      <c r="AN5" s="1249" t="s">
        <v>1896</v>
      </c>
      <c r="AO5" s="1249" t="s">
        <v>1897</v>
      </c>
      <c r="AP5" s="1249" t="s">
        <v>1898</v>
      </c>
      <c r="AQ5" s="1249" t="s">
        <v>1899</v>
      </c>
    </row>
    <row r="6" spans="2:59" s="1252" customFormat="1" ht="35.1" customHeight="1" thickBot="1">
      <c r="B6" s="1253" t="s">
        <v>1715</v>
      </c>
      <c r="C6" s="1254">
        <f t="shared" ref="C6:C24" si="0">SUM(D6:AD6)</f>
        <v>275361</v>
      </c>
      <c r="D6" s="1254">
        <f>D7+D10+D16+D21</f>
        <v>42255</v>
      </c>
      <c r="E6" s="1254">
        <f t="shared" ref="E6:AL6" si="1">E7+E10+E16+E21</f>
        <v>26930</v>
      </c>
      <c r="F6" s="1254">
        <f t="shared" si="1"/>
        <v>15365</v>
      </c>
      <c r="G6" s="1254">
        <f t="shared" si="1"/>
        <v>14845</v>
      </c>
      <c r="H6" s="1254">
        <f t="shared" si="1"/>
        <v>17705</v>
      </c>
      <c r="I6" s="1254">
        <f t="shared" si="1"/>
        <v>27730</v>
      </c>
      <c r="J6" s="1254">
        <f t="shared" si="1"/>
        <v>28095</v>
      </c>
      <c r="K6" s="1254">
        <f t="shared" si="1"/>
        <v>0</v>
      </c>
      <c r="L6" s="1254">
        <f t="shared" si="1"/>
        <v>15615</v>
      </c>
      <c r="M6" s="1254">
        <f t="shared" si="1"/>
        <v>1150</v>
      </c>
      <c r="N6" s="1254">
        <f t="shared" si="1"/>
        <v>24265</v>
      </c>
      <c r="O6" s="1254">
        <f t="shared" si="1"/>
        <v>19490</v>
      </c>
      <c r="P6" s="1254">
        <f t="shared" si="1"/>
        <v>18600</v>
      </c>
      <c r="Q6" s="1254">
        <f t="shared" si="1"/>
        <v>0</v>
      </c>
      <c r="R6" s="1254">
        <f t="shared" si="1"/>
        <v>0</v>
      </c>
      <c r="S6" s="1254">
        <f t="shared" si="1"/>
        <v>115</v>
      </c>
      <c r="T6" s="1254">
        <f t="shared" si="1"/>
        <v>90</v>
      </c>
      <c r="U6" s="1254">
        <f t="shared" si="1"/>
        <v>85</v>
      </c>
      <c r="V6" s="1254">
        <f t="shared" si="1"/>
        <v>11720</v>
      </c>
      <c r="W6" s="1254">
        <f t="shared" si="1"/>
        <v>260</v>
      </c>
      <c r="X6" s="1254">
        <f t="shared" si="1"/>
        <v>0</v>
      </c>
      <c r="Y6" s="1254">
        <f t="shared" si="1"/>
        <v>6</v>
      </c>
      <c r="Z6" s="1254">
        <f t="shared" si="1"/>
        <v>11040</v>
      </c>
      <c r="AA6" s="1254">
        <f t="shared" si="1"/>
        <v>0</v>
      </c>
      <c r="AB6" s="1254">
        <f t="shared" si="1"/>
        <v>0</v>
      </c>
      <c r="AC6" s="1254">
        <f t="shared" si="1"/>
        <v>0</v>
      </c>
      <c r="AD6" s="1255">
        <f t="shared" si="1"/>
        <v>0</v>
      </c>
      <c r="AE6" s="1256"/>
      <c r="AF6" s="1257">
        <f>SUM(AF21,AF16,AF10,AF7)</f>
        <v>28095</v>
      </c>
      <c r="AG6" s="1258">
        <f>SUM(AG7,AG10,AG16,AG21)</f>
        <v>28095</v>
      </c>
      <c r="AH6" s="1258">
        <f>AH7+AH10+AH16+AH21</f>
        <v>0</v>
      </c>
      <c r="AI6" s="1258">
        <f>AI7+AI10+AI16+AI21</f>
        <v>0</v>
      </c>
      <c r="AJ6" s="1259"/>
      <c r="AK6" s="1258">
        <f>AK7+AK10+AK16+AK21</f>
        <v>0</v>
      </c>
      <c r="AL6" s="1258">
        <f t="shared" si="1"/>
        <v>27</v>
      </c>
      <c r="AM6" s="1258">
        <f>AM7+AM10+AM16+AM21</f>
        <v>8</v>
      </c>
      <c r="AN6" s="1258">
        <f>AN7+AN10+AN16+AN21</f>
        <v>0</v>
      </c>
      <c r="AO6" s="1258">
        <f>AO7+AO10+AO16+AO21</f>
        <v>29</v>
      </c>
      <c r="AP6" s="1258">
        <f>AP7+AP10+AP16+AP21</f>
        <v>0</v>
      </c>
      <c r="AQ6" s="1258">
        <f>AQ7+AQ10+AQ16+AQ21</f>
        <v>0</v>
      </c>
    </row>
    <row r="7" spans="2:59" s="1252" customFormat="1" ht="35.1" customHeight="1" thickBot="1">
      <c r="B7" s="1260" t="s">
        <v>1900</v>
      </c>
      <c r="C7" s="1261">
        <f t="shared" si="0"/>
        <v>209590</v>
      </c>
      <c r="D7" s="1261">
        <f>SUM(D8:D9)</f>
        <v>32630</v>
      </c>
      <c r="E7" s="1261">
        <f t="shared" ref="E7:AQ7" si="2">SUM(E8:E9)</f>
        <v>21250</v>
      </c>
      <c r="F7" s="1261">
        <f t="shared" si="2"/>
        <v>10565</v>
      </c>
      <c r="G7" s="1261">
        <f t="shared" si="2"/>
        <v>9490</v>
      </c>
      <c r="H7" s="1261">
        <f t="shared" si="2"/>
        <v>11095</v>
      </c>
      <c r="I7" s="1261">
        <f t="shared" si="2"/>
        <v>19750</v>
      </c>
      <c r="J7" s="1261">
        <f t="shared" si="2"/>
        <v>20395</v>
      </c>
      <c r="K7" s="1261">
        <f t="shared" si="2"/>
        <v>0</v>
      </c>
      <c r="L7" s="1261">
        <f t="shared" si="2"/>
        <v>12170</v>
      </c>
      <c r="M7" s="1261">
        <f t="shared" si="2"/>
        <v>1150</v>
      </c>
      <c r="N7" s="1261">
        <f t="shared" si="2"/>
        <v>20965</v>
      </c>
      <c r="O7" s="1261">
        <f t="shared" si="2"/>
        <v>16990</v>
      </c>
      <c r="P7" s="1261">
        <f t="shared" si="2"/>
        <v>15350</v>
      </c>
      <c r="Q7" s="1261">
        <f t="shared" si="2"/>
        <v>0</v>
      </c>
      <c r="R7" s="1261">
        <f t="shared" si="2"/>
        <v>0</v>
      </c>
      <c r="S7" s="1261">
        <f t="shared" si="2"/>
        <v>115</v>
      </c>
      <c r="T7" s="1261">
        <f t="shared" si="2"/>
        <v>75</v>
      </c>
      <c r="U7" s="1261">
        <f t="shared" si="2"/>
        <v>34</v>
      </c>
      <c r="V7" s="1261">
        <f t="shared" si="2"/>
        <v>8920</v>
      </c>
      <c r="W7" s="1261">
        <f t="shared" si="2"/>
        <v>260</v>
      </c>
      <c r="X7" s="1261">
        <f t="shared" si="2"/>
        <v>0</v>
      </c>
      <c r="Y7" s="1261">
        <f t="shared" si="2"/>
        <v>6</v>
      </c>
      <c r="Z7" s="1261">
        <f t="shared" si="2"/>
        <v>8380</v>
      </c>
      <c r="AA7" s="1261">
        <f t="shared" si="2"/>
        <v>0</v>
      </c>
      <c r="AB7" s="1261">
        <f>SUM(AB8:AB9)</f>
        <v>0</v>
      </c>
      <c r="AC7" s="1261">
        <f t="shared" si="2"/>
        <v>0</v>
      </c>
      <c r="AD7" s="1262">
        <f t="shared" si="2"/>
        <v>0</v>
      </c>
      <c r="AE7" s="1256"/>
      <c r="AF7" s="1257">
        <f>SUM(AF8:AF9)</f>
        <v>20395</v>
      </c>
      <c r="AG7" s="1258">
        <f>SUM(AG8:AG9)</f>
        <v>20395</v>
      </c>
      <c r="AH7" s="1258">
        <f>SUM(AH8:AH9)</f>
        <v>0</v>
      </c>
      <c r="AI7" s="1258">
        <f>SUM(AI8:AI9)</f>
        <v>0</v>
      </c>
      <c r="AJ7" s="1259"/>
      <c r="AK7" s="1258">
        <f>SUM(AK8:AK9)</f>
        <v>0</v>
      </c>
      <c r="AL7" s="1258">
        <f t="shared" si="2"/>
        <v>19</v>
      </c>
      <c r="AM7" s="1258">
        <f t="shared" si="2"/>
        <v>6</v>
      </c>
      <c r="AN7" s="1258">
        <f t="shared" si="2"/>
        <v>0</v>
      </c>
      <c r="AO7" s="1258">
        <f t="shared" si="2"/>
        <v>23</v>
      </c>
      <c r="AP7" s="1258">
        <f t="shared" si="2"/>
        <v>0</v>
      </c>
      <c r="AQ7" s="1258">
        <f t="shared" si="2"/>
        <v>0</v>
      </c>
    </row>
    <row r="8" spans="2:59" s="1252" customFormat="1" ht="35.1" customHeight="1" thickBot="1">
      <c r="B8" s="1263" t="s">
        <v>1901</v>
      </c>
      <c r="C8" s="1264">
        <f t="shared" si="0"/>
        <v>158850</v>
      </c>
      <c r="D8" s="1265">
        <v>18740</v>
      </c>
      <c r="E8" s="1265">
        <v>15880</v>
      </c>
      <c r="F8" s="1265">
        <v>7750</v>
      </c>
      <c r="G8" s="1265">
        <v>6750</v>
      </c>
      <c r="H8" s="1265">
        <v>7570</v>
      </c>
      <c r="I8" s="1265">
        <v>16550</v>
      </c>
      <c r="J8" s="1266">
        <v>16785</v>
      </c>
      <c r="K8" s="1265"/>
      <c r="L8" s="1265">
        <v>8610</v>
      </c>
      <c r="M8" s="1265">
        <v>1150</v>
      </c>
      <c r="N8" s="1265">
        <v>18100</v>
      </c>
      <c r="O8" s="1265">
        <v>14750</v>
      </c>
      <c r="P8" s="1265">
        <v>12850</v>
      </c>
      <c r="Q8" s="1265"/>
      <c r="R8" s="1265"/>
      <c r="S8" s="1265">
        <v>115</v>
      </c>
      <c r="T8" s="1265">
        <v>50</v>
      </c>
      <c r="U8" s="1265">
        <v>34</v>
      </c>
      <c r="V8" s="1265">
        <v>6400</v>
      </c>
      <c r="W8" s="1265">
        <v>260</v>
      </c>
      <c r="X8" s="1265"/>
      <c r="Y8" s="1265">
        <v>6</v>
      </c>
      <c r="Z8" s="1265">
        <v>6500</v>
      </c>
      <c r="AA8" s="1265"/>
      <c r="AB8" s="1265"/>
      <c r="AC8" s="1265"/>
      <c r="AD8" s="1267"/>
      <c r="AE8" s="1256"/>
      <c r="AF8" s="1257">
        <f t="shared" ref="AF8:AF14" si="3">SUM(AG8:AI8)</f>
        <v>16785</v>
      </c>
      <c r="AG8" s="1265">
        <f>SUM(J8)</f>
        <v>16785</v>
      </c>
      <c r="AH8" s="1268"/>
      <c r="AI8" s="1268"/>
      <c r="AJ8" s="1256"/>
      <c r="AK8" s="1269"/>
      <c r="AL8" s="1267">
        <v>13</v>
      </c>
      <c r="AM8" s="1267">
        <v>6</v>
      </c>
      <c r="AN8" s="1267"/>
      <c r="AO8" s="1267">
        <v>15</v>
      </c>
      <c r="AP8" s="1267"/>
      <c r="AQ8" s="1267"/>
    </row>
    <row r="9" spans="2:59" s="1252" customFormat="1" ht="35.1" customHeight="1" thickBot="1">
      <c r="B9" s="1270" t="s">
        <v>1902</v>
      </c>
      <c r="C9" s="1285">
        <f>SUM(D9:AD9)</f>
        <v>50740</v>
      </c>
      <c r="D9" s="1275">
        <v>13890</v>
      </c>
      <c r="E9" s="1275">
        <v>5370</v>
      </c>
      <c r="F9" s="1275">
        <v>2815</v>
      </c>
      <c r="G9" s="1275">
        <v>2740</v>
      </c>
      <c r="H9" s="1275">
        <v>3525</v>
      </c>
      <c r="I9" s="1275">
        <v>3200</v>
      </c>
      <c r="J9" s="1266">
        <v>3610</v>
      </c>
      <c r="K9" s="1275"/>
      <c r="L9" s="1275">
        <v>3560</v>
      </c>
      <c r="M9" s="1275"/>
      <c r="N9" s="1275">
        <v>2865</v>
      </c>
      <c r="O9" s="1275">
        <v>2240</v>
      </c>
      <c r="P9" s="1275">
        <v>2500</v>
      </c>
      <c r="Q9" s="1275"/>
      <c r="R9" s="1275"/>
      <c r="S9" s="1275"/>
      <c r="T9" s="1275">
        <v>25</v>
      </c>
      <c r="U9" s="1275"/>
      <c r="V9" s="1275">
        <v>2520</v>
      </c>
      <c r="W9" s="1275"/>
      <c r="X9" s="1275"/>
      <c r="Y9" s="1275"/>
      <c r="Z9" s="1275">
        <v>1880</v>
      </c>
      <c r="AA9" s="1275"/>
      <c r="AB9" s="1275"/>
      <c r="AC9" s="1273"/>
      <c r="AD9" s="1274"/>
      <c r="AE9" s="1256"/>
      <c r="AF9" s="1257">
        <f t="shared" si="3"/>
        <v>3610</v>
      </c>
      <c r="AG9" s="1275">
        <f>SUM(J9)</f>
        <v>3610</v>
      </c>
      <c r="AH9" s="1268"/>
      <c r="AI9" s="1268"/>
      <c r="AJ9" s="1256"/>
      <c r="AK9" s="1276"/>
      <c r="AL9" s="1274">
        <v>6</v>
      </c>
      <c r="AM9" s="1274"/>
      <c r="AN9" s="1274"/>
      <c r="AO9" s="1274">
        <v>8</v>
      </c>
      <c r="AP9" s="1274"/>
      <c r="AQ9" s="1274"/>
    </row>
    <row r="10" spans="2:59" s="1252" customFormat="1" ht="35.1" customHeight="1" thickBot="1">
      <c r="B10" s="1260" t="s">
        <v>1903</v>
      </c>
      <c r="C10" s="1261">
        <f t="shared" si="0"/>
        <v>61511</v>
      </c>
      <c r="D10" s="1261">
        <f t="shared" ref="D10:Z10" si="4">SUM(D11:D15)</f>
        <v>6540</v>
      </c>
      <c r="E10" s="1261">
        <f t="shared" si="4"/>
        <v>5345</v>
      </c>
      <c r="F10" s="1261">
        <f t="shared" si="4"/>
        <v>4800</v>
      </c>
      <c r="G10" s="1261">
        <f t="shared" si="4"/>
        <v>5310</v>
      </c>
      <c r="H10" s="1261">
        <f t="shared" si="4"/>
        <v>6530</v>
      </c>
      <c r="I10" s="1261">
        <f t="shared" si="4"/>
        <v>7740</v>
      </c>
      <c r="J10" s="1261">
        <f t="shared" si="4"/>
        <v>7450</v>
      </c>
      <c r="K10" s="1261">
        <f t="shared" si="4"/>
        <v>0</v>
      </c>
      <c r="L10" s="1261">
        <f t="shared" si="4"/>
        <v>3220</v>
      </c>
      <c r="M10" s="1261">
        <f t="shared" si="4"/>
        <v>0</v>
      </c>
      <c r="N10" s="1261">
        <f t="shared" si="4"/>
        <v>3300</v>
      </c>
      <c r="O10" s="1261">
        <f t="shared" si="4"/>
        <v>2500</v>
      </c>
      <c r="P10" s="1261">
        <f t="shared" si="4"/>
        <v>3250</v>
      </c>
      <c r="Q10" s="1261">
        <f t="shared" si="4"/>
        <v>0</v>
      </c>
      <c r="R10" s="1261">
        <f t="shared" si="4"/>
        <v>0</v>
      </c>
      <c r="S10" s="1261">
        <f t="shared" si="4"/>
        <v>0</v>
      </c>
      <c r="T10" s="1261">
        <f t="shared" si="4"/>
        <v>15</v>
      </c>
      <c r="U10" s="1261">
        <f t="shared" si="4"/>
        <v>51</v>
      </c>
      <c r="V10" s="1261">
        <f t="shared" si="4"/>
        <v>2800</v>
      </c>
      <c r="W10" s="1261">
        <f t="shared" si="4"/>
        <v>0</v>
      </c>
      <c r="X10" s="1261">
        <f t="shared" si="4"/>
        <v>0</v>
      </c>
      <c r="Y10" s="1261">
        <f t="shared" si="4"/>
        <v>0</v>
      </c>
      <c r="Z10" s="1261">
        <f t="shared" si="4"/>
        <v>2660</v>
      </c>
      <c r="AA10" s="1261">
        <f>SUM(AA11:AA15)</f>
        <v>0</v>
      </c>
      <c r="AB10" s="1261">
        <f>SUM(AB11:AB15)</f>
        <v>0</v>
      </c>
      <c r="AC10" s="1261">
        <f>SUM(AC11:AC15)</f>
        <v>0</v>
      </c>
      <c r="AD10" s="1262">
        <f>SUM(AD11:AD15)</f>
        <v>0</v>
      </c>
      <c r="AE10" s="1256"/>
      <c r="AF10" s="1257">
        <f t="shared" si="3"/>
        <v>7450</v>
      </c>
      <c r="AG10" s="1258">
        <f>SUM(J10)</f>
        <v>7450</v>
      </c>
      <c r="AH10" s="1258">
        <f>SUM(AH11:AH15)</f>
        <v>0</v>
      </c>
      <c r="AI10" s="1258">
        <f>SUM(AI11:AI15)</f>
        <v>0</v>
      </c>
      <c r="AJ10" s="1259"/>
      <c r="AK10" s="1258">
        <f t="shared" ref="AK10:AQ10" si="5">SUM(AK11:AK15)</f>
        <v>0</v>
      </c>
      <c r="AL10" s="1258">
        <f t="shared" si="5"/>
        <v>8</v>
      </c>
      <c r="AM10" s="1258">
        <f t="shared" si="5"/>
        <v>2</v>
      </c>
      <c r="AN10" s="1258">
        <f t="shared" si="5"/>
        <v>0</v>
      </c>
      <c r="AO10" s="1258">
        <f t="shared" si="5"/>
        <v>6</v>
      </c>
      <c r="AP10" s="1258">
        <f t="shared" si="5"/>
        <v>0</v>
      </c>
      <c r="AQ10" s="1258">
        <f t="shared" si="5"/>
        <v>0</v>
      </c>
    </row>
    <row r="11" spans="2:59" s="1252" customFormat="1" ht="35.1" customHeight="1" thickBot="1">
      <c r="B11" s="1277" t="s">
        <v>1904</v>
      </c>
      <c r="C11" s="1264">
        <f t="shared" si="0"/>
        <v>61511</v>
      </c>
      <c r="D11" s="1278">
        <v>6540</v>
      </c>
      <c r="E11" s="1278">
        <v>5345</v>
      </c>
      <c r="F11" s="1278">
        <v>4800</v>
      </c>
      <c r="G11" s="1278">
        <v>5310</v>
      </c>
      <c r="H11" s="1278">
        <v>6530</v>
      </c>
      <c r="I11" s="1278">
        <v>7740</v>
      </c>
      <c r="J11" s="1266">
        <v>7450</v>
      </c>
      <c r="K11" s="1278"/>
      <c r="L11" s="1278">
        <v>3220</v>
      </c>
      <c r="M11" s="1278"/>
      <c r="N11" s="1278">
        <v>3300</v>
      </c>
      <c r="O11" s="1278">
        <v>2500</v>
      </c>
      <c r="P11" s="1278">
        <v>3250</v>
      </c>
      <c r="Q11" s="1278"/>
      <c r="R11" s="1278"/>
      <c r="S11" s="1278"/>
      <c r="T11" s="1278">
        <v>15</v>
      </c>
      <c r="U11" s="1278">
        <v>51</v>
      </c>
      <c r="V11" s="1278">
        <v>2800</v>
      </c>
      <c r="W11" s="1278"/>
      <c r="X11" s="1278"/>
      <c r="Y11" s="1278"/>
      <c r="Z11" s="1278">
        <v>2660</v>
      </c>
      <c r="AA11" s="1278"/>
      <c r="AB11" s="1278"/>
      <c r="AC11" s="1279"/>
      <c r="AD11" s="1280"/>
      <c r="AE11" s="1256"/>
      <c r="AF11" s="1281">
        <f t="shared" si="3"/>
        <v>7450</v>
      </c>
      <c r="AG11" s="1278">
        <f>SUM(J11)</f>
        <v>7450</v>
      </c>
      <c r="AH11" s="1268"/>
      <c r="AI11" s="1268"/>
      <c r="AJ11" s="1256"/>
      <c r="AK11" s="1282"/>
      <c r="AL11" s="1280">
        <v>8</v>
      </c>
      <c r="AM11" s="1280">
        <v>2</v>
      </c>
      <c r="AN11" s="1280"/>
      <c r="AO11" s="1280">
        <v>6</v>
      </c>
      <c r="AP11" s="1280"/>
      <c r="AQ11" s="1283"/>
    </row>
    <row r="12" spans="2:59" s="1252" customFormat="1" ht="35.1" customHeight="1" thickBot="1">
      <c r="B12" s="1277"/>
      <c r="C12" s="1264">
        <f t="shared" si="0"/>
        <v>0</v>
      </c>
      <c r="D12" s="1278"/>
      <c r="E12" s="1278"/>
      <c r="F12" s="1278"/>
      <c r="G12" s="1278"/>
      <c r="H12" s="1278"/>
      <c r="I12" s="1278"/>
      <c r="J12" s="1266"/>
      <c r="K12" s="1278"/>
      <c r="L12" s="1278"/>
      <c r="M12" s="1278"/>
      <c r="N12" s="1278"/>
      <c r="O12" s="1278"/>
      <c r="P12" s="1278"/>
      <c r="Q12" s="1278"/>
      <c r="R12" s="1278"/>
      <c r="S12" s="1278"/>
      <c r="T12" s="1278"/>
      <c r="U12" s="1278"/>
      <c r="V12" s="1278"/>
      <c r="W12" s="1278"/>
      <c r="X12" s="1278"/>
      <c r="Y12" s="1278"/>
      <c r="Z12" s="1278"/>
      <c r="AA12" s="1278"/>
      <c r="AB12" s="1278"/>
      <c r="AC12" s="1279"/>
      <c r="AD12" s="1280"/>
      <c r="AE12" s="1256"/>
      <c r="AF12" s="1257">
        <f t="shared" si="3"/>
        <v>0</v>
      </c>
      <c r="AG12" s="1268"/>
      <c r="AH12" s="1268"/>
      <c r="AI12" s="1268"/>
      <c r="AJ12" s="1256"/>
      <c r="AK12" s="1283"/>
      <c r="AL12" s="1283"/>
      <c r="AM12" s="1283"/>
      <c r="AN12" s="1283"/>
      <c r="AO12" s="1283"/>
      <c r="AP12" s="1283"/>
      <c r="AQ12" s="1283"/>
    </row>
    <row r="13" spans="2:59" s="1252" customFormat="1" ht="35.1" hidden="1" customHeight="1" thickBot="1">
      <c r="B13" s="1277"/>
      <c r="C13" s="1264">
        <f t="shared" si="0"/>
        <v>0</v>
      </c>
      <c r="D13" s="1278"/>
      <c r="E13" s="1278"/>
      <c r="F13" s="1278"/>
      <c r="G13" s="1278"/>
      <c r="H13" s="1278"/>
      <c r="I13" s="1278"/>
      <c r="J13" s="1266"/>
      <c r="K13" s="1278"/>
      <c r="L13" s="1278"/>
      <c r="M13" s="1278"/>
      <c r="N13" s="1278"/>
      <c r="O13" s="1278"/>
      <c r="P13" s="1278"/>
      <c r="Q13" s="1278"/>
      <c r="R13" s="1278"/>
      <c r="S13" s="1278"/>
      <c r="T13" s="1278"/>
      <c r="U13" s="1278"/>
      <c r="V13" s="1278"/>
      <c r="W13" s="1278"/>
      <c r="X13" s="1278"/>
      <c r="Y13" s="1278"/>
      <c r="Z13" s="1278"/>
      <c r="AA13" s="1278"/>
      <c r="AB13" s="1278"/>
      <c r="AC13" s="1279"/>
      <c r="AD13" s="1280"/>
      <c r="AE13" s="1256"/>
      <c r="AF13" s="1257">
        <f t="shared" si="3"/>
        <v>0</v>
      </c>
      <c r="AG13" s="1268"/>
      <c r="AH13" s="1268"/>
      <c r="AI13" s="1268"/>
      <c r="AJ13" s="1256"/>
      <c r="AK13" s="1283"/>
      <c r="AL13" s="1283"/>
      <c r="AM13" s="1283"/>
      <c r="AN13" s="1283"/>
      <c r="AO13" s="1283"/>
      <c r="AP13" s="1283"/>
      <c r="AQ13" s="1283"/>
    </row>
    <row r="14" spans="2:59" s="1252" customFormat="1" ht="35.1" hidden="1" customHeight="1" thickBot="1">
      <c r="B14" s="1277"/>
      <c r="C14" s="1264">
        <f t="shared" si="0"/>
        <v>0</v>
      </c>
      <c r="D14" s="1278"/>
      <c r="E14" s="1278"/>
      <c r="F14" s="1278"/>
      <c r="G14" s="1278"/>
      <c r="H14" s="1278"/>
      <c r="I14" s="1278"/>
      <c r="J14" s="1266"/>
      <c r="K14" s="1278"/>
      <c r="L14" s="1278"/>
      <c r="M14" s="1278"/>
      <c r="N14" s="1278"/>
      <c r="O14" s="1278"/>
      <c r="P14" s="1278"/>
      <c r="Q14" s="1278"/>
      <c r="R14" s="1278"/>
      <c r="S14" s="1278"/>
      <c r="T14" s="1278"/>
      <c r="U14" s="1278"/>
      <c r="V14" s="1278"/>
      <c r="W14" s="1278"/>
      <c r="X14" s="1278"/>
      <c r="Y14" s="1278"/>
      <c r="Z14" s="1278"/>
      <c r="AA14" s="1278"/>
      <c r="AB14" s="1278"/>
      <c r="AC14" s="1279"/>
      <c r="AD14" s="1280"/>
      <c r="AE14" s="1256"/>
      <c r="AF14" s="1257">
        <f t="shared" si="3"/>
        <v>0</v>
      </c>
      <c r="AG14" s="1268"/>
      <c r="AH14" s="1268"/>
      <c r="AI14" s="1268"/>
      <c r="AJ14" s="1256"/>
      <c r="AK14" s="1283"/>
      <c r="AL14" s="1283"/>
      <c r="AM14" s="1283"/>
      <c r="AN14" s="1283"/>
      <c r="AO14" s="1283"/>
      <c r="AP14" s="1283"/>
      <c r="AQ14" s="1283"/>
    </row>
    <row r="15" spans="2:59" s="1252" customFormat="1" ht="35.1" hidden="1" customHeight="1" thickBot="1">
      <c r="B15" s="1284"/>
      <c r="C15" s="1285">
        <f t="shared" si="0"/>
        <v>0</v>
      </c>
      <c r="D15" s="1286"/>
      <c r="E15" s="1286"/>
      <c r="F15" s="1286"/>
      <c r="G15" s="1286"/>
      <c r="H15" s="1286"/>
      <c r="I15" s="1286"/>
      <c r="J15" s="1266"/>
      <c r="K15" s="1286"/>
      <c r="L15" s="1286"/>
      <c r="M15" s="1286"/>
      <c r="N15" s="1286"/>
      <c r="O15" s="1286"/>
      <c r="P15" s="1286"/>
      <c r="Q15" s="1286"/>
      <c r="R15" s="1286"/>
      <c r="S15" s="1286"/>
      <c r="T15" s="1286"/>
      <c r="U15" s="1286"/>
      <c r="V15" s="1286"/>
      <c r="W15" s="1286"/>
      <c r="X15" s="1286"/>
      <c r="Y15" s="1286"/>
      <c r="Z15" s="1286"/>
      <c r="AA15" s="1286"/>
      <c r="AB15" s="1286"/>
      <c r="AC15" s="1287"/>
      <c r="AD15" s="1288"/>
      <c r="AE15" s="1256"/>
      <c r="AF15" s="1257"/>
      <c r="AG15" s="1268"/>
      <c r="AH15" s="1268"/>
      <c r="AI15" s="1268"/>
      <c r="AJ15" s="1256"/>
      <c r="AK15" s="1268"/>
      <c r="AL15" s="1268"/>
      <c r="AM15" s="1268"/>
      <c r="AN15" s="1268"/>
      <c r="AO15" s="1268"/>
      <c r="AP15" s="1268"/>
      <c r="AQ15" s="1268"/>
    </row>
    <row r="16" spans="2:59" s="1252" customFormat="1" ht="35.1" customHeight="1" thickBot="1">
      <c r="B16" s="1260" t="s">
        <v>1905</v>
      </c>
      <c r="C16" s="1261">
        <f t="shared" si="0"/>
        <v>2480</v>
      </c>
      <c r="D16" s="1261">
        <f>SUM(D17:D19)</f>
        <v>1885</v>
      </c>
      <c r="E16" s="1261">
        <f t="shared" ref="E16:AQ16" si="6">SUM(E17:E19)</f>
        <v>260</v>
      </c>
      <c r="F16" s="1261">
        <f t="shared" si="6"/>
        <v>0</v>
      </c>
      <c r="G16" s="1261">
        <f t="shared" si="6"/>
        <v>0</v>
      </c>
      <c r="H16" s="1261">
        <f t="shared" si="6"/>
        <v>0</v>
      </c>
      <c r="I16" s="1261">
        <f t="shared" si="6"/>
        <v>95</v>
      </c>
      <c r="J16" s="1261">
        <f t="shared" si="6"/>
        <v>125</v>
      </c>
      <c r="K16" s="1261">
        <f t="shared" si="6"/>
        <v>0</v>
      </c>
      <c r="L16" s="1261">
        <f t="shared" si="6"/>
        <v>115</v>
      </c>
      <c r="M16" s="1261">
        <f t="shared" si="6"/>
        <v>0</v>
      </c>
      <c r="N16" s="1261">
        <f t="shared" si="6"/>
        <v>0</v>
      </c>
      <c r="O16" s="1261">
        <f t="shared" si="6"/>
        <v>0</v>
      </c>
      <c r="P16" s="1261">
        <f t="shared" si="6"/>
        <v>0</v>
      </c>
      <c r="Q16" s="1261">
        <f t="shared" si="6"/>
        <v>0</v>
      </c>
      <c r="R16" s="1261">
        <f t="shared" si="6"/>
        <v>0</v>
      </c>
      <c r="S16" s="1261">
        <f t="shared" si="6"/>
        <v>0</v>
      </c>
      <c r="T16" s="1261">
        <f t="shared" si="6"/>
        <v>0</v>
      </c>
      <c r="U16" s="1261">
        <f t="shared" si="6"/>
        <v>0</v>
      </c>
      <c r="V16" s="1261">
        <f t="shared" si="6"/>
        <v>0</v>
      </c>
      <c r="W16" s="1261">
        <f t="shared" si="6"/>
        <v>0</v>
      </c>
      <c r="X16" s="1261">
        <f t="shared" si="6"/>
        <v>0</v>
      </c>
      <c r="Y16" s="1261">
        <f t="shared" si="6"/>
        <v>0</v>
      </c>
      <c r="Z16" s="1261">
        <f t="shared" si="6"/>
        <v>0</v>
      </c>
      <c r="AA16" s="1261">
        <f t="shared" si="6"/>
        <v>0</v>
      </c>
      <c r="AB16" s="1261">
        <f t="shared" si="6"/>
        <v>0</v>
      </c>
      <c r="AC16" s="1261">
        <f t="shared" si="6"/>
        <v>0</v>
      </c>
      <c r="AD16" s="1262">
        <f t="shared" si="6"/>
        <v>0</v>
      </c>
      <c r="AE16" s="1256"/>
      <c r="AF16" s="1257">
        <f>SUM(AG16:AI16)</f>
        <v>125</v>
      </c>
      <c r="AG16" s="1258">
        <f>SUM(AG17:AG20)</f>
        <v>125</v>
      </c>
      <c r="AH16" s="1258">
        <f>SUM(AH17:AH19)</f>
        <v>0</v>
      </c>
      <c r="AI16" s="1258">
        <f>SUM(AI17:AI19)</f>
        <v>0</v>
      </c>
      <c r="AJ16" s="1259"/>
      <c r="AK16" s="1258">
        <f t="shared" si="6"/>
        <v>0</v>
      </c>
      <c r="AL16" s="1258">
        <f t="shared" si="6"/>
        <v>0</v>
      </c>
      <c r="AM16" s="1258">
        <f t="shared" si="6"/>
        <v>0</v>
      </c>
      <c r="AN16" s="1258">
        <f t="shared" si="6"/>
        <v>0</v>
      </c>
      <c r="AO16" s="1258">
        <f t="shared" si="6"/>
        <v>0</v>
      </c>
      <c r="AP16" s="1258">
        <f t="shared" si="6"/>
        <v>0</v>
      </c>
      <c r="AQ16" s="1258">
        <f t="shared" si="6"/>
        <v>0</v>
      </c>
    </row>
    <row r="17" spans="2:47" s="1252" customFormat="1" ht="35.1" customHeight="1" thickBot="1">
      <c r="B17" s="1289" t="s">
        <v>1906</v>
      </c>
      <c r="C17" s="1264">
        <f t="shared" si="0"/>
        <v>2480</v>
      </c>
      <c r="D17" s="1290">
        <v>1885</v>
      </c>
      <c r="E17" s="1290">
        <v>260</v>
      </c>
      <c r="F17" s="1290"/>
      <c r="G17" s="1290"/>
      <c r="H17" s="1290"/>
      <c r="I17" s="1290">
        <v>95</v>
      </c>
      <c r="J17" s="1266">
        <v>125</v>
      </c>
      <c r="K17" s="1290"/>
      <c r="L17" s="1290">
        <v>115</v>
      </c>
      <c r="M17" s="1290"/>
      <c r="N17" s="1290"/>
      <c r="O17" s="1290"/>
      <c r="P17" s="1290"/>
      <c r="Q17" s="1290"/>
      <c r="R17" s="1290"/>
      <c r="S17" s="1290"/>
      <c r="T17" s="1290"/>
      <c r="U17" s="1290"/>
      <c r="V17" s="1290"/>
      <c r="W17" s="1290"/>
      <c r="X17" s="1290"/>
      <c r="Y17" s="1290"/>
      <c r="Z17" s="1290"/>
      <c r="AA17" s="1290"/>
      <c r="AB17" s="1290"/>
      <c r="AC17" s="1291"/>
      <c r="AD17" s="1292"/>
      <c r="AE17" s="1293"/>
      <c r="AF17" s="1294">
        <f>SUM(AG17:AI17)</f>
        <v>125</v>
      </c>
      <c r="AG17" s="1295">
        <f>SUM(J17)</f>
        <v>125</v>
      </c>
      <c r="AH17" s="1296"/>
      <c r="AI17" s="1296"/>
      <c r="AJ17" s="1293"/>
      <c r="AK17" s="1297"/>
      <c r="AL17" s="1297"/>
      <c r="AM17" s="1297"/>
      <c r="AN17" s="1297"/>
      <c r="AO17" s="1297"/>
      <c r="AP17" s="1297"/>
      <c r="AQ17" s="1297"/>
    </row>
    <row r="18" spans="2:47" s="1252" customFormat="1" ht="35.1" hidden="1" customHeight="1" thickBot="1">
      <c r="B18" s="1289"/>
      <c r="C18" s="1264">
        <f t="shared" si="0"/>
        <v>0</v>
      </c>
      <c r="D18" s="1290"/>
      <c r="E18" s="1290"/>
      <c r="F18" s="1290"/>
      <c r="G18" s="1290"/>
      <c r="H18" s="1290"/>
      <c r="I18" s="1290"/>
      <c r="J18" s="1266"/>
      <c r="K18" s="1290"/>
      <c r="L18" s="1290"/>
      <c r="M18" s="1290"/>
      <c r="N18" s="1290"/>
      <c r="O18" s="1290"/>
      <c r="P18" s="1290"/>
      <c r="Q18" s="1290"/>
      <c r="R18" s="1290"/>
      <c r="S18" s="1290"/>
      <c r="T18" s="1290"/>
      <c r="U18" s="1290"/>
      <c r="V18" s="1290"/>
      <c r="W18" s="1290"/>
      <c r="X18" s="1290"/>
      <c r="Y18" s="1290"/>
      <c r="Z18" s="1290"/>
      <c r="AA18" s="1290"/>
      <c r="AB18" s="1290"/>
      <c r="AC18" s="1291"/>
      <c r="AD18" s="1292"/>
      <c r="AE18" s="1293"/>
      <c r="AF18" s="1294">
        <f>SUM(AG18:AI18)</f>
        <v>0</v>
      </c>
      <c r="AG18" s="1296"/>
      <c r="AH18" s="1296"/>
      <c r="AI18" s="1296"/>
      <c r="AJ18" s="1293"/>
      <c r="AK18" s="1297"/>
      <c r="AL18" s="1297"/>
      <c r="AM18" s="1297"/>
      <c r="AN18" s="1297"/>
      <c r="AO18" s="1297"/>
      <c r="AP18" s="1297"/>
      <c r="AQ18" s="1297"/>
    </row>
    <row r="19" spans="2:47" s="1252" customFormat="1" ht="35.1" hidden="1" customHeight="1" thickBot="1">
      <c r="B19" s="1289"/>
      <c r="C19" s="1264">
        <f t="shared" si="0"/>
        <v>0</v>
      </c>
      <c r="D19" s="1290"/>
      <c r="E19" s="1290"/>
      <c r="F19" s="1290"/>
      <c r="G19" s="1290"/>
      <c r="H19" s="1290"/>
      <c r="I19" s="1290"/>
      <c r="J19" s="1266"/>
      <c r="K19" s="1290"/>
      <c r="L19" s="1290"/>
      <c r="M19" s="1290"/>
      <c r="N19" s="1290"/>
      <c r="O19" s="1290"/>
      <c r="P19" s="1290"/>
      <c r="Q19" s="1290"/>
      <c r="R19" s="1290"/>
      <c r="S19" s="1290"/>
      <c r="T19" s="1290"/>
      <c r="U19" s="1290"/>
      <c r="V19" s="1290"/>
      <c r="W19" s="1290"/>
      <c r="X19" s="1290"/>
      <c r="Y19" s="1290"/>
      <c r="Z19" s="1290"/>
      <c r="AA19" s="1290"/>
      <c r="AB19" s="1290"/>
      <c r="AC19" s="1291"/>
      <c r="AD19" s="1292"/>
      <c r="AE19" s="1256"/>
      <c r="AF19" s="1257">
        <f>SUM(AG19:AI19)</f>
        <v>0</v>
      </c>
      <c r="AG19" s="1268"/>
      <c r="AH19" s="1268"/>
      <c r="AI19" s="1268"/>
      <c r="AJ19" s="1256"/>
      <c r="AK19" s="1297"/>
      <c r="AL19" s="1297"/>
      <c r="AM19" s="1297"/>
      <c r="AN19" s="1297"/>
      <c r="AO19" s="1297"/>
      <c r="AP19" s="1297"/>
      <c r="AQ19" s="1297"/>
    </row>
    <row r="20" spans="2:47" s="1252" customFormat="1" ht="35.1" customHeight="1" thickBot="1">
      <c r="B20" s="1298"/>
      <c r="C20" s="1285">
        <f t="shared" si="0"/>
        <v>0</v>
      </c>
      <c r="D20" s="1299"/>
      <c r="E20" s="1299"/>
      <c r="F20" s="1299"/>
      <c r="G20" s="1299"/>
      <c r="H20" s="1299"/>
      <c r="I20" s="1299"/>
      <c r="J20" s="1266"/>
      <c r="K20" s="1299"/>
      <c r="L20" s="1299"/>
      <c r="M20" s="1299"/>
      <c r="N20" s="1299"/>
      <c r="O20" s="1299"/>
      <c r="P20" s="1299"/>
      <c r="Q20" s="1299"/>
      <c r="R20" s="1299"/>
      <c r="S20" s="1299"/>
      <c r="T20" s="1299"/>
      <c r="U20" s="1299"/>
      <c r="V20" s="1299"/>
      <c r="W20" s="1299"/>
      <c r="X20" s="1299"/>
      <c r="Y20" s="1299"/>
      <c r="Z20" s="1299"/>
      <c r="AA20" s="1299"/>
      <c r="AB20" s="1299"/>
      <c r="AC20" s="1300"/>
      <c r="AD20" s="1301"/>
      <c r="AE20" s="1256"/>
      <c r="AF20" s="1257">
        <f>SUM(AG20:AI20)</f>
        <v>0</v>
      </c>
      <c r="AG20" s="1268"/>
      <c r="AH20" s="1268"/>
      <c r="AI20" s="1268"/>
      <c r="AJ20" s="1256"/>
      <c r="AK20" s="1297"/>
      <c r="AL20" s="1297"/>
      <c r="AM20" s="1297"/>
      <c r="AN20" s="1297"/>
      <c r="AO20" s="1297"/>
      <c r="AP20" s="1297"/>
      <c r="AQ20" s="1297"/>
    </row>
    <row r="21" spans="2:47" s="1252" customFormat="1" ht="35.1" customHeight="1" thickBot="1">
      <c r="B21" s="1302" t="s">
        <v>1907</v>
      </c>
      <c r="C21" s="1303">
        <f t="shared" si="0"/>
        <v>1780</v>
      </c>
      <c r="D21" s="1303">
        <f t="shared" ref="D21:AD21" si="7">SUM(D22:D24)</f>
        <v>1200</v>
      </c>
      <c r="E21" s="1303">
        <f t="shared" si="7"/>
        <v>75</v>
      </c>
      <c r="F21" s="1303">
        <f t="shared" si="7"/>
        <v>0</v>
      </c>
      <c r="G21" s="1303">
        <f t="shared" si="7"/>
        <v>45</v>
      </c>
      <c r="H21" s="1303">
        <f t="shared" si="7"/>
        <v>80</v>
      </c>
      <c r="I21" s="1303">
        <f t="shared" si="7"/>
        <v>145</v>
      </c>
      <c r="J21" s="1303">
        <f t="shared" si="7"/>
        <v>125</v>
      </c>
      <c r="K21" s="1303">
        <f t="shared" si="7"/>
        <v>0</v>
      </c>
      <c r="L21" s="1303">
        <f t="shared" si="7"/>
        <v>110</v>
      </c>
      <c r="M21" s="1303">
        <f t="shared" si="7"/>
        <v>0</v>
      </c>
      <c r="N21" s="1303">
        <f t="shared" si="7"/>
        <v>0</v>
      </c>
      <c r="O21" s="1303">
        <f t="shared" si="7"/>
        <v>0</v>
      </c>
      <c r="P21" s="1303">
        <f t="shared" si="7"/>
        <v>0</v>
      </c>
      <c r="Q21" s="1303">
        <f t="shared" si="7"/>
        <v>0</v>
      </c>
      <c r="R21" s="1303">
        <f t="shared" si="7"/>
        <v>0</v>
      </c>
      <c r="S21" s="1303">
        <f t="shared" si="7"/>
        <v>0</v>
      </c>
      <c r="T21" s="1303">
        <f t="shared" si="7"/>
        <v>0</v>
      </c>
      <c r="U21" s="1303">
        <f t="shared" si="7"/>
        <v>0</v>
      </c>
      <c r="V21" s="1303">
        <f t="shared" si="7"/>
        <v>0</v>
      </c>
      <c r="W21" s="1303">
        <f t="shared" si="7"/>
        <v>0</v>
      </c>
      <c r="X21" s="1303">
        <f t="shared" si="7"/>
        <v>0</v>
      </c>
      <c r="Y21" s="1303">
        <f t="shared" si="7"/>
        <v>0</v>
      </c>
      <c r="Z21" s="1303">
        <f t="shared" si="7"/>
        <v>0</v>
      </c>
      <c r="AA21" s="1303">
        <f t="shared" si="7"/>
        <v>0</v>
      </c>
      <c r="AB21" s="1303">
        <f t="shared" si="7"/>
        <v>0</v>
      </c>
      <c r="AC21" s="1303">
        <f t="shared" si="7"/>
        <v>0</v>
      </c>
      <c r="AD21" s="1304">
        <f t="shared" si="7"/>
        <v>0</v>
      </c>
      <c r="AE21" s="1256"/>
      <c r="AF21" s="1257">
        <f>SUM(J21)</f>
        <v>125</v>
      </c>
      <c r="AG21" s="1258">
        <f>SUM(J21)</f>
        <v>125</v>
      </c>
      <c r="AH21" s="1258">
        <f>SUM(AH22:AH24)</f>
        <v>0</v>
      </c>
      <c r="AI21" s="1258">
        <f t="shared" ref="AI21:AQ21" si="8">SUM(AI22:AI24)</f>
        <v>0</v>
      </c>
      <c r="AJ21" s="1259"/>
      <c r="AK21" s="1258">
        <f t="shared" si="8"/>
        <v>0</v>
      </c>
      <c r="AL21" s="1258">
        <f t="shared" si="8"/>
        <v>0</v>
      </c>
      <c r="AM21" s="1258">
        <f t="shared" si="8"/>
        <v>0</v>
      </c>
      <c r="AN21" s="1258">
        <f t="shared" si="8"/>
        <v>0</v>
      </c>
      <c r="AO21" s="1258">
        <f t="shared" si="8"/>
        <v>0</v>
      </c>
      <c r="AP21" s="1258">
        <f t="shared" si="8"/>
        <v>0</v>
      </c>
      <c r="AQ21" s="1258">
        <f t="shared" si="8"/>
        <v>0</v>
      </c>
    </row>
    <row r="22" spans="2:47" s="1252" customFormat="1" ht="35.1" customHeight="1" thickBot="1">
      <c r="B22" s="1277" t="s">
        <v>874</v>
      </c>
      <c r="C22" s="1264">
        <f t="shared" si="0"/>
        <v>1780</v>
      </c>
      <c r="D22" s="1290">
        <v>1200</v>
      </c>
      <c r="E22" s="1290">
        <v>75</v>
      </c>
      <c r="F22" s="1290"/>
      <c r="G22" s="1290">
        <v>45</v>
      </c>
      <c r="H22" s="1290">
        <v>80</v>
      </c>
      <c r="I22" s="1290">
        <v>145</v>
      </c>
      <c r="J22" s="1266">
        <v>125</v>
      </c>
      <c r="K22" s="1290"/>
      <c r="L22" s="1290">
        <v>110</v>
      </c>
      <c r="M22" s="1290"/>
      <c r="N22" s="1290"/>
      <c r="O22" s="1290"/>
      <c r="P22" s="1290"/>
      <c r="Q22" s="1290"/>
      <c r="R22" s="1290"/>
      <c r="S22" s="1290"/>
      <c r="T22" s="1290"/>
      <c r="U22" s="1290"/>
      <c r="V22" s="1290"/>
      <c r="W22" s="1290"/>
      <c r="X22" s="1305"/>
      <c r="Y22" s="1290"/>
      <c r="Z22" s="1290"/>
      <c r="AA22" s="1290"/>
      <c r="AB22" s="1290"/>
      <c r="AC22" s="1291"/>
      <c r="AD22" s="1292"/>
      <c r="AE22" s="1256"/>
      <c r="AF22" s="1257">
        <f>SUM(AG22)</f>
        <v>125</v>
      </c>
      <c r="AG22" s="1295">
        <f>SUM(J22)</f>
        <v>125</v>
      </c>
      <c r="AH22" s="1268"/>
      <c r="AI22" s="1268"/>
      <c r="AJ22" s="1256"/>
      <c r="AK22" s="1297"/>
      <c r="AL22" s="1297"/>
      <c r="AM22" s="1297"/>
      <c r="AN22" s="1297"/>
      <c r="AO22" s="1297"/>
      <c r="AP22" s="1297"/>
      <c r="AQ22" s="1297"/>
    </row>
    <row r="23" spans="2:47" s="1252" customFormat="1" ht="35.1" hidden="1" customHeight="1" thickBot="1">
      <c r="B23" s="1289"/>
      <c r="C23" s="1264">
        <f t="shared" si="0"/>
        <v>0</v>
      </c>
      <c r="D23" s="1290"/>
      <c r="E23" s="1290"/>
      <c r="F23" s="1290"/>
      <c r="G23" s="1290"/>
      <c r="H23" s="1290"/>
      <c r="I23" s="1290"/>
      <c r="J23" s="1266"/>
      <c r="K23" s="1290"/>
      <c r="L23" s="1290"/>
      <c r="M23" s="1290"/>
      <c r="N23" s="1290"/>
      <c r="O23" s="1290"/>
      <c r="P23" s="1290"/>
      <c r="Q23" s="1290"/>
      <c r="R23" s="1290"/>
      <c r="S23" s="1290"/>
      <c r="T23" s="1290"/>
      <c r="U23" s="1290"/>
      <c r="V23" s="1290"/>
      <c r="W23" s="1290"/>
      <c r="X23" s="1290"/>
      <c r="Y23" s="1290"/>
      <c r="Z23" s="1290"/>
      <c r="AA23" s="1290"/>
      <c r="AB23" s="1290"/>
      <c r="AC23" s="1291"/>
      <c r="AD23" s="1292"/>
      <c r="AE23" s="1256"/>
      <c r="AF23" s="1257">
        <f>SUM(AG23:AI23)</f>
        <v>0</v>
      </c>
      <c r="AG23" s="1268"/>
      <c r="AH23" s="1268"/>
      <c r="AI23" s="1268"/>
      <c r="AJ23" s="1256"/>
      <c r="AK23" s="1297"/>
      <c r="AL23" s="1297"/>
      <c r="AM23" s="1297"/>
      <c r="AN23" s="1297"/>
      <c r="AO23" s="1297"/>
      <c r="AP23" s="1297"/>
      <c r="AQ23" s="1297"/>
    </row>
    <row r="24" spans="2:47" s="1252" customFormat="1" ht="35.1" customHeight="1" thickBot="1">
      <c r="B24" s="1306"/>
      <c r="C24" s="1264">
        <f t="shared" si="0"/>
        <v>0</v>
      </c>
      <c r="D24" s="1290"/>
      <c r="E24" s="1290"/>
      <c r="F24" s="1290"/>
      <c r="G24" s="1290"/>
      <c r="H24" s="1290"/>
      <c r="I24" s="1290"/>
      <c r="J24" s="1266"/>
      <c r="K24" s="1290"/>
      <c r="L24" s="1290"/>
      <c r="M24" s="1290"/>
      <c r="N24" s="1290"/>
      <c r="O24" s="1290"/>
      <c r="P24" s="1290"/>
      <c r="Q24" s="1290"/>
      <c r="R24" s="1290"/>
      <c r="S24" s="1290"/>
      <c r="T24" s="1290"/>
      <c r="U24" s="1290"/>
      <c r="V24" s="1290"/>
      <c r="W24" s="1290"/>
      <c r="X24" s="1290"/>
      <c r="Y24" s="1290"/>
      <c r="Z24" s="1290"/>
      <c r="AA24" s="1290"/>
      <c r="AB24" s="1290"/>
      <c r="AC24" s="1307"/>
      <c r="AD24" s="1301"/>
      <c r="AE24" s="1256"/>
      <c r="AF24" s="1257">
        <f>SUM(AG24:AI24)</f>
        <v>0</v>
      </c>
      <c r="AG24" s="1268"/>
      <c r="AH24" s="1268"/>
      <c r="AI24" s="1268"/>
      <c r="AJ24" s="1256"/>
      <c r="AK24" s="1297"/>
      <c r="AL24" s="1297"/>
      <c r="AM24" s="1297"/>
      <c r="AN24" s="1297"/>
      <c r="AO24" s="1297"/>
      <c r="AP24" s="1297"/>
      <c r="AQ24" s="1297"/>
    </row>
    <row r="25" spans="2:47" s="1238" customFormat="1" ht="186.75" customHeight="1">
      <c r="B25" s="2041" t="s">
        <v>1908</v>
      </c>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row>
    <row r="26" spans="2:47" s="1238" customFormat="1" ht="35.1" customHeight="1">
      <c r="B26" s="1308"/>
      <c r="C26" s="1309"/>
      <c r="D26" s="1310"/>
      <c r="E26" s="1311"/>
      <c r="F26" s="1311"/>
      <c r="G26" s="1239"/>
      <c r="H26" s="1239"/>
      <c r="I26" s="1239"/>
      <c r="J26" s="1239"/>
      <c r="K26" s="1239"/>
    </row>
    <row r="27" spans="2:47" s="1238" customFormat="1" ht="30" customHeight="1">
      <c r="B27" s="1308" t="s">
        <v>1909</v>
      </c>
      <c r="C27" s="1308"/>
      <c r="D27" s="2043" t="s">
        <v>1910</v>
      </c>
      <c r="E27" s="2043"/>
      <c r="G27" s="1312"/>
      <c r="H27" s="1312"/>
      <c r="J27" s="1308" t="s">
        <v>1911</v>
      </c>
      <c r="K27" s="1313"/>
      <c r="M27" s="1312"/>
      <c r="O27" s="1308" t="s">
        <v>1912</v>
      </c>
      <c r="P27" s="1308"/>
      <c r="W27" s="2044" t="s">
        <v>1921</v>
      </c>
      <c r="X27" s="2045"/>
      <c r="Y27" s="2045"/>
      <c r="Z27" s="2045"/>
      <c r="AA27" s="2045"/>
      <c r="AB27" s="2045"/>
      <c r="AC27" s="2045"/>
      <c r="AD27" s="2045"/>
      <c r="AE27" s="1312"/>
      <c r="AF27" s="1308" t="s">
        <v>1909</v>
      </c>
      <c r="AH27" s="1238" t="s">
        <v>1914</v>
      </c>
      <c r="AI27" s="2043"/>
      <c r="AJ27" s="2043"/>
      <c r="AK27" s="1312"/>
      <c r="AM27" s="1308"/>
      <c r="AN27" s="1313"/>
      <c r="AP27" s="1312"/>
      <c r="AR27" s="1308"/>
      <c r="AS27" s="1308"/>
    </row>
    <row r="28" spans="2:47" s="1318" customFormat="1" ht="30" customHeight="1">
      <c r="B28" s="1314"/>
      <c r="C28" s="1314"/>
      <c r="D28" s="1315"/>
      <c r="E28" s="1315"/>
      <c r="F28" s="1314"/>
      <c r="G28" s="1316"/>
      <c r="H28" s="1316"/>
      <c r="I28" s="1315"/>
      <c r="J28" s="1317"/>
      <c r="K28" s="1317"/>
      <c r="L28" s="1315"/>
      <c r="M28" s="1315"/>
      <c r="N28" s="1315"/>
      <c r="O28" s="1315"/>
      <c r="P28" s="1315"/>
      <c r="Q28" s="1315"/>
      <c r="R28" s="1315"/>
      <c r="W28" s="2046" t="s">
        <v>1915</v>
      </c>
      <c r="X28" s="2045"/>
      <c r="Y28" s="2045"/>
      <c r="Z28" s="2045"/>
      <c r="AA28" s="2045"/>
      <c r="AB28" s="2045"/>
      <c r="AC28" s="100"/>
      <c r="AM28" s="1316"/>
      <c r="AQ28" s="1316"/>
    </row>
    <row r="29" spans="2:47" s="1318" customFormat="1" ht="30" customHeight="1">
      <c r="AT29" s="1238"/>
      <c r="AU29" s="1238"/>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164968A9-5052-42B7-B998-CA5A7AD327EA}"/>
  </hyperlinks>
  <pageMargins left="0.23622047244094491" right="0.23622047244094491" top="0.35433070866141736" bottom="0.15748031496062992" header="0.31496062992125984" footer="0.31496062992125984"/>
  <pageSetup paperSize="9"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B1B9-39F0-4F1E-BABB-A452724380B9}">
  <dimension ref="B1:BG29"/>
  <sheetViews>
    <sheetView topLeftCell="T3" zoomScale="60" zoomScaleNormal="60" workbookViewId="0">
      <selection activeCell="AR4" sqref="AR4"/>
    </sheetView>
  </sheetViews>
  <sheetFormatPr defaultRowHeight="16.5"/>
  <cols>
    <col min="1" max="1" width="4.875" style="100" customWidth="1"/>
    <col min="2" max="2" width="21.875" style="100" customWidth="1"/>
    <col min="3" max="3" width="13.625" style="100" customWidth="1"/>
    <col min="4" max="10" width="12.625" style="100" customWidth="1"/>
    <col min="11" max="11" width="7.75" style="100" customWidth="1"/>
    <col min="12" max="12" width="12.625" style="100" customWidth="1"/>
    <col min="13" max="13" width="11.875" style="100" bestFit="1" customWidth="1"/>
    <col min="14" max="16" width="11.625" style="100" customWidth="1"/>
    <col min="17" max="17" width="7.75" style="100" customWidth="1"/>
    <col min="18" max="18" width="7" style="100" customWidth="1"/>
    <col min="19" max="19" width="7.5" style="100" customWidth="1"/>
    <col min="20" max="21" width="8.375" style="100" customWidth="1"/>
    <col min="22" max="22" width="12.875" style="100" bestFit="1" customWidth="1"/>
    <col min="23" max="23" width="10.125" style="100" customWidth="1"/>
    <col min="24" max="24" width="7.125" style="100" customWidth="1"/>
    <col min="25" max="25" width="7.75" style="100" customWidth="1"/>
    <col min="26" max="27" width="11.875" style="100" bestFit="1" customWidth="1"/>
    <col min="28" max="29" width="5.375" style="100" customWidth="1"/>
    <col min="30" max="30" width="10.375" style="100" customWidth="1"/>
    <col min="31" max="31" width="9" style="100"/>
    <col min="32" max="32" width="14.875" style="100" customWidth="1"/>
    <col min="33" max="35" width="12.625" style="100" customWidth="1"/>
    <col min="36" max="256" width="9" style="100"/>
    <col min="257" max="257" width="4.875" style="100" customWidth="1"/>
    <col min="258" max="258" width="21.875" style="100" customWidth="1"/>
    <col min="259" max="259" width="13.625" style="100" customWidth="1"/>
    <col min="260" max="266" width="12.625" style="100" customWidth="1"/>
    <col min="267" max="267" width="7.75" style="100" customWidth="1"/>
    <col min="268" max="268" width="12.625" style="100" customWidth="1"/>
    <col min="269" max="269" width="11.875" style="100" bestFit="1" customWidth="1"/>
    <col min="270" max="272" width="11.625" style="100" customWidth="1"/>
    <col min="273" max="273" width="7.75" style="100" customWidth="1"/>
    <col min="274" max="274" width="7" style="100" customWidth="1"/>
    <col min="275" max="275" width="7.5" style="100" customWidth="1"/>
    <col min="276" max="277" width="8.375" style="100" customWidth="1"/>
    <col min="278" max="278" width="12.875" style="100" bestFit="1" customWidth="1"/>
    <col min="279" max="279" width="10.125" style="100" customWidth="1"/>
    <col min="280" max="280" width="7.125" style="100" customWidth="1"/>
    <col min="281" max="281" width="7.75" style="100" customWidth="1"/>
    <col min="282" max="283" width="11.875" style="100" bestFit="1" customWidth="1"/>
    <col min="284" max="285" width="5.375" style="100" customWidth="1"/>
    <col min="286" max="286" width="10.375" style="100" customWidth="1"/>
    <col min="287" max="287" width="9" style="100"/>
    <col min="288" max="288" width="14.875" style="100" customWidth="1"/>
    <col min="289" max="291" width="12.625" style="100" customWidth="1"/>
    <col min="292" max="512" width="9" style="100"/>
    <col min="513" max="513" width="4.875" style="100" customWidth="1"/>
    <col min="514" max="514" width="21.875" style="100" customWidth="1"/>
    <col min="515" max="515" width="13.625" style="100" customWidth="1"/>
    <col min="516" max="522" width="12.625" style="100" customWidth="1"/>
    <col min="523" max="523" width="7.75" style="100" customWidth="1"/>
    <col min="524" max="524" width="12.625" style="100" customWidth="1"/>
    <col min="525" max="525" width="11.875" style="100" bestFit="1" customWidth="1"/>
    <col min="526" max="528" width="11.625" style="100" customWidth="1"/>
    <col min="529" max="529" width="7.75" style="100" customWidth="1"/>
    <col min="530" max="530" width="7" style="100" customWidth="1"/>
    <col min="531" max="531" width="7.5" style="100" customWidth="1"/>
    <col min="532" max="533" width="8.375" style="100" customWidth="1"/>
    <col min="534" max="534" width="12.875" style="100" bestFit="1" customWidth="1"/>
    <col min="535" max="535" width="10.125" style="100" customWidth="1"/>
    <col min="536" max="536" width="7.125" style="100" customWidth="1"/>
    <col min="537" max="537" width="7.75" style="100" customWidth="1"/>
    <col min="538" max="539" width="11.875" style="100" bestFit="1" customWidth="1"/>
    <col min="540" max="541" width="5.375" style="100" customWidth="1"/>
    <col min="542" max="542" width="10.375" style="100" customWidth="1"/>
    <col min="543" max="543" width="9" style="100"/>
    <col min="544" max="544" width="14.875" style="100" customWidth="1"/>
    <col min="545" max="547" width="12.625" style="100" customWidth="1"/>
    <col min="548" max="768" width="9" style="100"/>
    <col min="769" max="769" width="4.875" style="100" customWidth="1"/>
    <col min="770" max="770" width="21.875" style="100" customWidth="1"/>
    <col min="771" max="771" width="13.625" style="100" customWidth="1"/>
    <col min="772" max="778" width="12.625" style="100" customWidth="1"/>
    <col min="779" max="779" width="7.75" style="100" customWidth="1"/>
    <col min="780" max="780" width="12.625" style="100" customWidth="1"/>
    <col min="781" max="781" width="11.875" style="100" bestFit="1" customWidth="1"/>
    <col min="782" max="784" width="11.625" style="100" customWidth="1"/>
    <col min="785" max="785" width="7.75" style="100" customWidth="1"/>
    <col min="786" max="786" width="7" style="100" customWidth="1"/>
    <col min="787" max="787" width="7.5" style="100" customWidth="1"/>
    <col min="788" max="789" width="8.375" style="100" customWidth="1"/>
    <col min="790" max="790" width="12.875" style="100" bestFit="1" customWidth="1"/>
    <col min="791" max="791" width="10.125" style="100" customWidth="1"/>
    <col min="792" max="792" width="7.125" style="100" customWidth="1"/>
    <col min="793" max="793" width="7.75" style="100" customWidth="1"/>
    <col min="794" max="795" width="11.875" style="100" bestFit="1" customWidth="1"/>
    <col min="796" max="797" width="5.375" style="100" customWidth="1"/>
    <col min="798" max="798" width="10.375" style="100" customWidth="1"/>
    <col min="799" max="799" width="9" style="100"/>
    <col min="800" max="800" width="14.875" style="100" customWidth="1"/>
    <col min="801" max="803" width="12.625" style="100" customWidth="1"/>
    <col min="804" max="1024" width="9" style="100"/>
    <col min="1025" max="1025" width="4.875" style="100" customWidth="1"/>
    <col min="1026" max="1026" width="21.875" style="100" customWidth="1"/>
    <col min="1027" max="1027" width="13.625" style="100" customWidth="1"/>
    <col min="1028" max="1034" width="12.625" style="100" customWidth="1"/>
    <col min="1035" max="1035" width="7.75" style="100" customWidth="1"/>
    <col min="1036" max="1036" width="12.625" style="100" customWidth="1"/>
    <col min="1037" max="1037" width="11.875" style="100" bestFit="1" customWidth="1"/>
    <col min="1038" max="1040" width="11.625" style="100" customWidth="1"/>
    <col min="1041" max="1041" width="7.75" style="100" customWidth="1"/>
    <col min="1042" max="1042" width="7" style="100" customWidth="1"/>
    <col min="1043" max="1043" width="7.5" style="100" customWidth="1"/>
    <col min="1044" max="1045" width="8.375" style="100" customWidth="1"/>
    <col min="1046" max="1046" width="12.875" style="100" bestFit="1" customWidth="1"/>
    <col min="1047" max="1047" width="10.125" style="100" customWidth="1"/>
    <col min="1048" max="1048" width="7.125" style="100" customWidth="1"/>
    <col min="1049" max="1049" width="7.75" style="100" customWidth="1"/>
    <col min="1050" max="1051" width="11.875" style="100" bestFit="1" customWidth="1"/>
    <col min="1052" max="1053" width="5.375" style="100" customWidth="1"/>
    <col min="1054" max="1054" width="10.375" style="100" customWidth="1"/>
    <col min="1055" max="1055" width="9" style="100"/>
    <col min="1056" max="1056" width="14.875" style="100" customWidth="1"/>
    <col min="1057" max="1059" width="12.625" style="100" customWidth="1"/>
    <col min="1060" max="1280" width="9" style="100"/>
    <col min="1281" max="1281" width="4.875" style="100" customWidth="1"/>
    <col min="1282" max="1282" width="21.875" style="100" customWidth="1"/>
    <col min="1283" max="1283" width="13.625" style="100" customWidth="1"/>
    <col min="1284" max="1290" width="12.625" style="100" customWidth="1"/>
    <col min="1291" max="1291" width="7.75" style="100" customWidth="1"/>
    <col min="1292" max="1292" width="12.625" style="100" customWidth="1"/>
    <col min="1293" max="1293" width="11.875" style="100" bestFit="1" customWidth="1"/>
    <col min="1294" max="1296" width="11.625" style="100" customWidth="1"/>
    <col min="1297" max="1297" width="7.75" style="100" customWidth="1"/>
    <col min="1298" max="1298" width="7" style="100" customWidth="1"/>
    <col min="1299" max="1299" width="7.5" style="100" customWidth="1"/>
    <col min="1300" max="1301" width="8.375" style="100" customWidth="1"/>
    <col min="1302" max="1302" width="12.875" style="100" bestFit="1" customWidth="1"/>
    <col min="1303" max="1303" width="10.125" style="100" customWidth="1"/>
    <col min="1304" max="1304" width="7.125" style="100" customWidth="1"/>
    <col min="1305" max="1305" width="7.75" style="100" customWidth="1"/>
    <col min="1306" max="1307" width="11.875" style="100" bestFit="1" customWidth="1"/>
    <col min="1308" max="1309" width="5.375" style="100" customWidth="1"/>
    <col min="1310" max="1310" width="10.375" style="100" customWidth="1"/>
    <col min="1311" max="1311" width="9" style="100"/>
    <col min="1312" max="1312" width="14.875" style="100" customWidth="1"/>
    <col min="1313" max="1315" width="12.625" style="100" customWidth="1"/>
    <col min="1316" max="1536" width="9" style="100"/>
    <col min="1537" max="1537" width="4.875" style="100" customWidth="1"/>
    <col min="1538" max="1538" width="21.875" style="100" customWidth="1"/>
    <col min="1539" max="1539" width="13.625" style="100" customWidth="1"/>
    <col min="1540" max="1546" width="12.625" style="100" customWidth="1"/>
    <col min="1547" max="1547" width="7.75" style="100" customWidth="1"/>
    <col min="1548" max="1548" width="12.625" style="100" customWidth="1"/>
    <col min="1549" max="1549" width="11.875" style="100" bestFit="1" customWidth="1"/>
    <col min="1550" max="1552" width="11.625" style="100" customWidth="1"/>
    <col min="1553" max="1553" width="7.75" style="100" customWidth="1"/>
    <col min="1554" max="1554" width="7" style="100" customWidth="1"/>
    <col min="1555" max="1555" width="7.5" style="100" customWidth="1"/>
    <col min="1556" max="1557" width="8.375" style="100" customWidth="1"/>
    <col min="1558" max="1558" width="12.875" style="100" bestFit="1" customWidth="1"/>
    <col min="1559" max="1559" width="10.125" style="100" customWidth="1"/>
    <col min="1560" max="1560" width="7.125" style="100" customWidth="1"/>
    <col min="1561" max="1561" width="7.75" style="100" customWidth="1"/>
    <col min="1562" max="1563" width="11.875" style="100" bestFit="1" customWidth="1"/>
    <col min="1564" max="1565" width="5.375" style="100" customWidth="1"/>
    <col min="1566" max="1566" width="10.375" style="100" customWidth="1"/>
    <col min="1567" max="1567" width="9" style="100"/>
    <col min="1568" max="1568" width="14.875" style="100" customWidth="1"/>
    <col min="1569" max="1571" width="12.625" style="100" customWidth="1"/>
    <col min="1572" max="1792" width="9" style="100"/>
    <col min="1793" max="1793" width="4.875" style="100" customWidth="1"/>
    <col min="1794" max="1794" width="21.875" style="100" customWidth="1"/>
    <col min="1795" max="1795" width="13.625" style="100" customWidth="1"/>
    <col min="1796" max="1802" width="12.625" style="100" customWidth="1"/>
    <col min="1803" max="1803" width="7.75" style="100" customWidth="1"/>
    <col min="1804" max="1804" width="12.625" style="100" customWidth="1"/>
    <col min="1805" max="1805" width="11.875" style="100" bestFit="1" customWidth="1"/>
    <col min="1806" max="1808" width="11.625" style="100" customWidth="1"/>
    <col min="1809" max="1809" width="7.75" style="100" customWidth="1"/>
    <col min="1810" max="1810" width="7" style="100" customWidth="1"/>
    <col min="1811" max="1811" width="7.5" style="100" customWidth="1"/>
    <col min="1812" max="1813" width="8.375" style="100" customWidth="1"/>
    <col min="1814" max="1814" width="12.875" style="100" bestFit="1" customWidth="1"/>
    <col min="1815" max="1815" width="10.125" style="100" customWidth="1"/>
    <col min="1816" max="1816" width="7.125" style="100" customWidth="1"/>
    <col min="1817" max="1817" width="7.75" style="100" customWidth="1"/>
    <col min="1818" max="1819" width="11.875" style="100" bestFit="1" customWidth="1"/>
    <col min="1820" max="1821" width="5.375" style="100" customWidth="1"/>
    <col min="1822" max="1822" width="10.375" style="100" customWidth="1"/>
    <col min="1823" max="1823" width="9" style="100"/>
    <col min="1824" max="1824" width="14.875" style="100" customWidth="1"/>
    <col min="1825" max="1827" width="12.625" style="100" customWidth="1"/>
    <col min="1828" max="2048" width="9" style="100"/>
    <col min="2049" max="2049" width="4.875" style="100" customWidth="1"/>
    <col min="2050" max="2050" width="21.875" style="100" customWidth="1"/>
    <col min="2051" max="2051" width="13.625" style="100" customWidth="1"/>
    <col min="2052" max="2058" width="12.625" style="100" customWidth="1"/>
    <col min="2059" max="2059" width="7.75" style="100" customWidth="1"/>
    <col min="2060" max="2060" width="12.625" style="100" customWidth="1"/>
    <col min="2061" max="2061" width="11.875" style="100" bestFit="1" customWidth="1"/>
    <col min="2062" max="2064" width="11.625" style="100" customWidth="1"/>
    <col min="2065" max="2065" width="7.75" style="100" customWidth="1"/>
    <col min="2066" max="2066" width="7" style="100" customWidth="1"/>
    <col min="2067" max="2067" width="7.5" style="100" customWidth="1"/>
    <col min="2068" max="2069" width="8.375" style="100" customWidth="1"/>
    <col min="2070" max="2070" width="12.875" style="100" bestFit="1" customWidth="1"/>
    <col min="2071" max="2071" width="10.125" style="100" customWidth="1"/>
    <col min="2072" max="2072" width="7.125" style="100" customWidth="1"/>
    <col min="2073" max="2073" width="7.75" style="100" customWidth="1"/>
    <col min="2074" max="2075" width="11.875" style="100" bestFit="1" customWidth="1"/>
    <col min="2076" max="2077" width="5.375" style="100" customWidth="1"/>
    <col min="2078" max="2078" width="10.375" style="100" customWidth="1"/>
    <col min="2079" max="2079" width="9" style="100"/>
    <col min="2080" max="2080" width="14.875" style="100" customWidth="1"/>
    <col min="2081" max="2083" width="12.625" style="100" customWidth="1"/>
    <col min="2084" max="2304" width="9" style="100"/>
    <col min="2305" max="2305" width="4.875" style="100" customWidth="1"/>
    <col min="2306" max="2306" width="21.875" style="100" customWidth="1"/>
    <col min="2307" max="2307" width="13.625" style="100" customWidth="1"/>
    <col min="2308" max="2314" width="12.625" style="100" customWidth="1"/>
    <col min="2315" max="2315" width="7.75" style="100" customWidth="1"/>
    <col min="2316" max="2316" width="12.625" style="100" customWidth="1"/>
    <col min="2317" max="2317" width="11.875" style="100" bestFit="1" customWidth="1"/>
    <col min="2318" max="2320" width="11.625" style="100" customWidth="1"/>
    <col min="2321" max="2321" width="7.75" style="100" customWidth="1"/>
    <col min="2322" max="2322" width="7" style="100" customWidth="1"/>
    <col min="2323" max="2323" width="7.5" style="100" customWidth="1"/>
    <col min="2324" max="2325" width="8.375" style="100" customWidth="1"/>
    <col min="2326" max="2326" width="12.875" style="100" bestFit="1" customWidth="1"/>
    <col min="2327" max="2327" width="10.125" style="100" customWidth="1"/>
    <col min="2328" max="2328" width="7.125" style="100" customWidth="1"/>
    <col min="2329" max="2329" width="7.75" style="100" customWidth="1"/>
    <col min="2330" max="2331" width="11.875" style="100" bestFit="1" customWidth="1"/>
    <col min="2332" max="2333" width="5.375" style="100" customWidth="1"/>
    <col min="2334" max="2334" width="10.375" style="100" customWidth="1"/>
    <col min="2335" max="2335" width="9" style="100"/>
    <col min="2336" max="2336" width="14.875" style="100" customWidth="1"/>
    <col min="2337" max="2339" width="12.625" style="100" customWidth="1"/>
    <col min="2340" max="2560" width="9" style="100"/>
    <col min="2561" max="2561" width="4.875" style="100" customWidth="1"/>
    <col min="2562" max="2562" width="21.875" style="100" customWidth="1"/>
    <col min="2563" max="2563" width="13.625" style="100" customWidth="1"/>
    <col min="2564" max="2570" width="12.625" style="100" customWidth="1"/>
    <col min="2571" max="2571" width="7.75" style="100" customWidth="1"/>
    <col min="2572" max="2572" width="12.625" style="100" customWidth="1"/>
    <col min="2573" max="2573" width="11.875" style="100" bestFit="1" customWidth="1"/>
    <col min="2574" max="2576" width="11.625" style="100" customWidth="1"/>
    <col min="2577" max="2577" width="7.75" style="100" customWidth="1"/>
    <col min="2578" max="2578" width="7" style="100" customWidth="1"/>
    <col min="2579" max="2579" width="7.5" style="100" customWidth="1"/>
    <col min="2580" max="2581" width="8.375" style="100" customWidth="1"/>
    <col min="2582" max="2582" width="12.875" style="100" bestFit="1" customWidth="1"/>
    <col min="2583" max="2583" width="10.125" style="100" customWidth="1"/>
    <col min="2584" max="2584" width="7.125" style="100" customWidth="1"/>
    <col min="2585" max="2585" width="7.75" style="100" customWidth="1"/>
    <col min="2586" max="2587" width="11.875" style="100" bestFit="1" customWidth="1"/>
    <col min="2588" max="2589" width="5.375" style="100" customWidth="1"/>
    <col min="2590" max="2590" width="10.375" style="100" customWidth="1"/>
    <col min="2591" max="2591" width="9" style="100"/>
    <col min="2592" max="2592" width="14.875" style="100" customWidth="1"/>
    <col min="2593" max="2595" width="12.625" style="100" customWidth="1"/>
    <col min="2596" max="2816" width="9" style="100"/>
    <col min="2817" max="2817" width="4.875" style="100" customWidth="1"/>
    <col min="2818" max="2818" width="21.875" style="100" customWidth="1"/>
    <col min="2819" max="2819" width="13.625" style="100" customWidth="1"/>
    <col min="2820" max="2826" width="12.625" style="100" customWidth="1"/>
    <col min="2827" max="2827" width="7.75" style="100" customWidth="1"/>
    <col min="2828" max="2828" width="12.625" style="100" customWidth="1"/>
    <col min="2829" max="2829" width="11.875" style="100" bestFit="1" customWidth="1"/>
    <col min="2830" max="2832" width="11.625" style="100" customWidth="1"/>
    <col min="2833" max="2833" width="7.75" style="100" customWidth="1"/>
    <col min="2834" max="2834" width="7" style="100" customWidth="1"/>
    <col min="2835" max="2835" width="7.5" style="100" customWidth="1"/>
    <col min="2836" max="2837" width="8.375" style="100" customWidth="1"/>
    <col min="2838" max="2838" width="12.875" style="100" bestFit="1" customWidth="1"/>
    <col min="2839" max="2839" width="10.125" style="100" customWidth="1"/>
    <col min="2840" max="2840" width="7.125" style="100" customWidth="1"/>
    <col min="2841" max="2841" width="7.75" style="100" customWidth="1"/>
    <col min="2842" max="2843" width="11.875" style="100" bestFit="1" customWidth="1"/>
    <col min="2844" max="2845" width="5.375" style="100" customWidth="1"/>
    <col min="2846" max="2846" width="10.375" style="100" customWidth="1"/>
    <col min="2847" max="2847" width="9" style="100"/>
    <col min="2848" max="2848" width="14.875" style="100" customWidth="1"/>
    <col min="2849" max="2851" width="12.625" style="100" customWidth="1"/>
    <col min="2852" max="3072" width="9" style="100"/>
    <col min="3073" max="3073" width="4.875" style="100" customWidth="1"/>
    <col min="3074" max="3074" width="21.875" style="100" customWidth="1"/>
    <col min="3075" max="3075" width="13.625" style="100" customWidth="1"/>
    <col min="3076" max="3082" width="12.625" style="100" customWidth="1"/>
    <col min="3083" max="3083" width="7.75" style="100" customWidth="1"/>
    <col min="3084" max="3084" width="12.625" style="100" customWidth="1"/>
    <col min="3085" max="3085" width="11.875" style="100" bestFit="1" customWidth="1"/>
    <col min="3086" max="3088" width="11.625" style="100" customWidth="1"/>
    <col min="3089" max="3089" width="7.75" style="100" customWidth="1"/>
    <col min="3090" max="3090" width="7" style="100" customWidth="1"/>
    <col min="3091" max="3091" width="7.5" style="100" customWidth="1"/>
    <col min="3092" max="3093" width="8.375" style="100" customWidth="1"/>
    <col min="3094" max="3094" width="12.875" style="100" bestFit="1" customWidth="1"/>
    <col min="3095" max="3095" width="10.125" style="100" customWidth="1"/>
    <col min="3096" max="3096" width="7.125" style="100" customWidth="1"/>
    <col min="3097" max="3097" width="7.75" style="100" customWidth="1"/>
    <col min="3098" max="3099" width="11.875" style="100" bestFit="1" customWidth="1"/>
    <col min="3100" max="3101" width="5.375" style="100" customWidth="1"/>
    <col min="3102" max="3102" width="10.375" style="100" customWidth="1"/>
    <col min="3103" max="3103" width="9" style="100"/>
    <col min="3104" max="3104" width="14.875" style="100" customWidth="1"/>
    <col min="3105" max="3107" width="12.625" style="100" customWidth="1"/>
    <col min="3108" max="3328" width="9" style="100"/>
    <col min="3329" max="3329" width="4.875" style="100" customWidth="1"/>
    <col min="3330" max="3330" width="21.875" style="100" customWidth="1"/>
    <col min="3331" max="3331" width="13.625" style="100" customWidth="1"/>
    <col min="3332" max="3338" width="12.625" style="100" customWidth="1"/>
    <col min="3339" max="3339" width="7.75" style="100" customWidth="1"/>
    <col min="3340" max="3340" width="12.625" style="100" customWidth="1"/>
    <col min="3341" max="3341" width="11.875" style="100" bestFit="1" customWidth="1"/>
    <col min="3342" max="3344" width="11.625" style="100" customWidth="1"/>
    <col min="3345" max="3345" width="7.75" style="100" customWidth="1"/>
    <col min="3346" max="3346" width="7" style="100" customWidth="1"/>
    <col min="3347" max="3347" width="7.5" style="100" customWidth="1"/>
    <col min="3348" max="3349" width="8.375" style="100" customWidth="1"/>
    <col min="3350" max="3350" width="12.875" style="100" bestFit="1" customWidth="1"/>
    <col min="3351" max="3351" width="10.125" style="100" customWidth="1"/>
    <col min="3352" max="3352" width="7.125" style="100" customWidth="1"/>
    <col min="3353" max="3353" width="7.75" style="100" customWidth="1"/>
    <col min="3354" max="3355" width="11.875" style="100" bestFit="1" customWidth="1"/>
    <col min="3356" max="3357" width="5.375" style="100" customWidth="1"/>
    <col min="3358" max="3358" width="10.375" style="100" customWidth="1"/>
    <col min="3359" max="3359" width="9" style="100"/>
    <col min="3360" max="3360" width="14.875" style="100" customWidth="1"/>
    <col min="3361" max="3363" width="12.625" style="100" customWidth="1"/>
    <col min="3364" max="3584" width="9" style="100"/>
    <col min="3585" max="3585" width="4.875" style="100" customWidth="1"/>
    <col min="3586" max="3586" width="21.875" style="100" customWidth="1"/>
    <col min="3587" max="3587" width="13.625" style="100" customWidth="1"/>
    <col min="3588" max="3594" width="12.625" style="100" customWidth="1"/>
    <col min="3595" max="3595" width="7.75" style="100" customWidth="1"/>
    <col min="3596" max="3596" width="12.625" style="100" customWidth="1"/>
    <col min="3597" max="3597" width="11.875" style="100" bestFit="1" customWidth="1"/>
    <col min="3598" max="3600" width="11.625" style="100" customWidth="1"/>
    <col min="3601" max="3601" width="7.75" style="100" customWidth="1"/>
    <col min="3602" max="3602" width="7" style="100" customWidth="1"/>
    <col min="3603" max="3603" width="7.5" style="100" customWidth="1"/>
    <col min="3604" max="3605" width="8.375" style="100" customWidth="1"/>
    <col min="3606" max="3606" width="12.875" style="100" bestFit="1" customWidth="1"/>
    <col min="3607" max="3607" width="10.125" style="100" customWidth="1"/>
    <col min="3608" max="3608" width="7.125" style="100" customWidth="1"/>
    <col min="3609" max="3609" width="7.75" style="100" customWidth="1"/>
    <col min="3610" max="3611" width="11.875" style="100" bestFit="1" customWidth="1"/>
    <col min="3612" max="3613" width="5.375" style="100" customWidth="1"/>
    <col min="3614" max="3614" width="10.375" style="100" customWidth="1"/>
    <col min="3615" max="3615" width="9" style="100"/>
    <col min="3616" max="3616" width="14.875" style="100" customWidth="1"/>
    <col min="3617" max="3619" width="12.625" style="100" customWidth="1"/>
    <col min="3620" max="3840" width="9" style="100"/>
    <col min="3841" max="3841" width="4.875" style="100" customWidth="1"/>
    <col min="3842" max="3842" width="21.875" style="100" customWidth="1"/>
    <col min="3843" max="3843" width="13.625" style="100" customWidth="1"/>
    <col min="3844" max="3850" width="12.625" style="100" customWidth="1"/>
    <col min="3851" max="3851" width="7.75" style="100" customWidth="1"/>
    <col min="3852" max="3852" width="12.625" style="100" customWidth="1"/>
    <col min="3853" max="3853" width="11.875" style="100" bestFit="1" customWidth="1"/>
    <col min="3854" max="3856" width="11.625" style="100" customWidth="1"/>
    <col min="3857" max="3857" width="7.75" style="100" customWidth="1"/>
    <col min="3858" max="3858" width="7" style="100" customWidth="1"/>
    <col min="3859" max="3859" width="7.5" style="100" customWidth="1"/>
    <col min="3860" max="3861" width="8.375" style="100" customWidth="1"/>
    <col min="3862" max="3862" width="12.875" style="100" bestFit="1" customWidth="1"/>
    <col min="3863" max="3863" width="10.125" style="100" customWidth="1"/>
    <col min="3864" max="3864" width="7.125" style="100" customWidth="1"/>
    <col min="3865" max="3865" width="7.75" style="100" customWidth="1"/>
    <col min="3866" max="3867" width="11.875" style="100" bestFit="1" customWidth="1"/>
    <col min="3868" max="3869" width="5.375" style="100" customWidth="1"/>
    <col min="3870" max="3870" width="10.375" style="100" customWidth="1"/>
    <col min="3871" max="3871" width="9" style="100"/>
    <col min="3872" max="3872" width="14.875" style="100" customWidth="1"/>
    <col min="3873" max="3875" width="12.625" style="100" customWidth="1"/>
    <col min="3876" max="4096" width="9" style="100"/>
    <col min="4097" max="4097" width="4.875" style="100" customWidth="1"/>
    <col min="4098" max="4098" width="21.875" style="100" customWidth="1"/>
    <col min="4099" max="4099" width="13.625" style="100" customWidth="1"/>
    <col min="4100" max="4106" width="12.625" style="100" customWidth="1"/>
    <col min="4107" max="4107" width="7.75" style="100" customWidth="1"/>
    <col min="4108" max="4108" width="12.625" style="100" customWidth="1"/>
    <col min="4109" max="4109" width="11.875" style="100" bestFit="1" customWidth="1"/>
    <col min="4110" max="4112" width="11.625" style="100" customWidth="1"/>
    <col min="4113" max="4113" width="7.75" style="100" customWidth="1"/>
    <col min="4114" max="4114" width="7" style="100" customWidth="1"/>
    <col min="4115" max="4115" width="7.5" style="100" customWidth="1"/>
    <col min="4116" max="4117" width="8.375" style="100" customWidth="1"/>
    <col min="4118" max="4118" width="12.875" style="100" bestFit="1" customWidth="1"/>
    <col min="4119" max="4119" width="10.125" style="100" customWidth="1"/>
    <col min="4120" max="4120" width="7.125" style="100" customWidth="1"/>
    <col min="4121" max="4121" width="7.75" style="100" customWidth="1"/>
    <col min="4122" max="4123" width="11.875" style="100" bestFit="1" customWidth="1"/>
    <col min="4124" max="4125" width="5.375" style="100" customWidth="1"/>
    <col min="4126" max="4126" width="10.375" style="100" customWidth="1"/>
    <col min="4127" max="4127" width="9" style="100"/>
    <col min="4128" max="4128" width="14.875" style="100" customWidth="1"/>
    <col min="4129" max="4131" width="12.625" style="100" customWidth="1"/>
    <col min="4132" max="4352" width="9" style="100"/>
    <col min="4353" max="4353" width="4.875" style="100" customWidth="1"/>
    <col min="4354" max="4354" width="21.875" style="100" customWidth="1"/>
    <col min="4355" max="4355" width="13.625" style="100" customWidth="1"/>
    <col min="4356" max="4362" width="12.625" style="100" customWidth="1"/>
    <col min="4363" max="4363" width="7.75" style="100" customWidth="1"/>
    <col min="4364" max="4364" width="12.625" style="100" customWidth="1"/>
    <col min="4365" max="4365" width="11.875" style="100" bestFit="1" customWidth="1"/>
    <col min="4366" max="4368" width="11.625" style="100" customWidth="1"/>
    <col min="4369" max="4369" width="7.75" style="100" customWidth="1"/>
    <col min="4370" max="4370" width="7" style="100" customWidth="1"/>
    <col min="4371" max="4371" width="7.5" style="100" customWidth="1"/>
    <col min="4372" max="4373" width="8.375" style="100" customWidth="1"/>
    <col min="4374" max="4374" width="12.875" style="100" bestFit="1" customWidth="1"/>
    <col min="4375" max="4375" width="10.125" style="100" customWidth="1"/>
    <col min="4376" max="4376" width="7.125" style="100" customWidth="1"/>
    <col min="4377" max="4377" width="7.75" style="100" customWidth="1"/>
    <col min="4378" max="4379" width="11.875" style="100" bestFit="1" customWidth="1"/>
    <col min="4380" max="4381" width="5.375" style="100" customWidth="1"/>
    <col min="4382" max="4382" width="10.375" style="100" customWidth="1"/>
    <col min="4383" max="4383" width="9" style="100"/>
    <col min="4384" max="4384" width="14.875" style="100" customWidth="1"/>
    <col min="4385" max="4387" width="12.625" style="100" customWidth="1"/>
    <col min="4388" max="4608" width="9" style="100"/>
    <col min="4609" max="4609" width="4.875" style="100" customWidth="1"/>
    <col min="4610" max="4610" width="21.875" style="100" customWidth="1"/>
    <col min="4611" max="4611" width="13.625" style="100" customWidth="1"/>
    <col min="4612" max="4618" width="12.625" style="100" customWidth="1"/>
    <col min="4619" max="4619" width="7.75" style="100" customWidth="1"/>
    <col min="4620" max="4620" width="12.625" style="100" customWidth="1"/>
    <col min="4621" max="4621" width="11.875" style="100" bestFit="1" customWidth="1"/>
    <col min="4622" max="4624" width="11.625" style="100" customWidth="1"/>
    <col min="4625" max="4625" width="7.75" style="100" customWidth="1"/>
    <col min="4626" max="4626" width="7" style="100" customWidth="1"/>
    <col min="4627" max="4627" width="7.5" style="100" customWidth="1"/>
    <col min="4628" max="4629" width="8.375" style="100" customWidth="1"/>
    <col min="4630" max="4630" width="12.875" style="100" bestFit="1" customWidth="1"/>
    <col min="4631" max="4631" width="10.125" style="100" customWidth="1"/>
    <col min="4632" max="4632" width="7.125" style="100" customWidth="1"/>
    <col min="4633" max="4633" width="7.75" style="100" customWidth="1"/>
    <col min="4634" max="4635" width="11.875" style="100" bestFit="1" customWidth="1"/>
    <col min="4636" max="4637" width="5.375" style="100" customWidth="1"/>
    <col min="4638" max="4638" width="10.375" style="100" customWidth="1"/>
    <col min="4639" max="4639" width="9" style="100"/>
    <col min="4640" max="4640" width="14.875" style="100" customWidth="1"/>
    <col min="4641" max="4643" width="12.625" style="100" customWidth="1"/>
    <col min="4644" max="4864" width="9" style="100"/>
    <col min="4865" max="4865" width="4.875" style="100" customWidth="1"/>
    <col min="4866" max="4866" width="21.875" style="100" customWidth="1"/>
    <col min="4867" max="4867" width="13.625" style="100" customWidth="1"/>
    <col min="4868" max="4874" width="12.625" style="100" customWidth="1"/>
    <col min="4875" max="4875" width="7.75" style="100" customWidth="1"/>
    <col min="4876" max="4876" width="12.625" style="100" customWidth="1"/>
    <col min="4877" max="4877" width="11.875" style="100" bestFit="1" customWidth="1"/>
    <col min="4878" max="4880" width="11.625" style="100" customWidth="1"/>
    <col min="4881" max="4881" width="7.75" style="100" customWidth="1"/>
    <col min="4882" max="4882" width="7" style="100" customWidth="1"/>
    <col min="4883" max="4883" width="7.5" style="100" customWidth="1"/>
    <col min="4884" max="4885" width="8.375" style="100" customWidth="1"/>
    <col min="4886" max="4886" width="12.875" style="100" bestFit="1" customWidth="1"/>
    <col min="4887" max="4887" width="10.125" style="100" customWidth="1"/>
    <col min="4888" max="4888" width="7.125" style="100" customWidth="1"/>
    <col min="4889" max="4889" width="7.75" style="100" customWidth="1"/>
    <col min="4890" max="4891" width="11.875" style="100" bestFit="1" customWidth="1"/>
    <col min="4892" max="4893" width="5.375" style="100" customWidth="1"/>
    <col min="4894" max="4894" width="10.375" style="100" customWidth="1"/>
    <col min="4895" max="4895" width="9" style="100"/>
    <col min="4896" max="4896" width="14.875" style="100" customWidth="1"/>
    <col min="4897" max="4899" width="12.625" style="100" customWidth="1"/>
    <col min="4900" max="5120" width="9" style="100"/>
    <col min="5121" max="5121" width="4.875" style="100" customWidth="1"/>
    <col min="5122" max="5122" width="21.875" style="100" customWidth="1"/>
    <col min="5123" max="5123" width="13.625" style="100" customWidth="1"/>
    <col min="5124" max="5130" width="12.625" style="100" customWidth="1"/>
    <col min="5131" max="5131" width="7.75" style="100" customWidth="1"/>
    <col min="5132" max="5132" width="12.625" style="100" customWidth="1"/>
    <col min="5133" max="5133" width="11.875" style="100" bestFit="1" customWidth="1"/>
    <col min="5134" max="5136" width="11.625" style="100" customWidth="1"/>
    <col min="5137" max="5137" width="7.75" style="100" customWidth="1"/>
    <col min="5138" max="5138" width="7" style="100" customWidth="1"/>
    <col min="5139" max="5139" width="7.5" style="100" customWidth="1"/>
    <col min="5140" max="5141" width="8.375" style="100" customWidth="1"/>
    <col min="5142" max="5142" width="12.875" style="100" bestFit="1" customWidth="1"/>
    <col min="5143" max="5143" width="10.125" style="100" customWidth="1"/>
    <col min="5144" max="5144" width="7.125" style="100" customWidth="1"/>
    <col min="5145" max="5145" width="7.75" style="100" customWidth="1"/>
    <col min="5146" max="5147" width="11.875" style="100" bestFit="1" customWidth="1"/>
    <col min="5148" max="5149" width="5.375" style="100" customWidth="1"/>
    <col min="5150" max="5150" width="10.375" style="100" customWidth="1"/>
    <col min="5151" max="5151" width="9" style="100"/>
    <col min="5152" max="5152" width="14.875" style="100" customWidth="1"/>
    <col min="5153" max="5155" width="12.625" style="100" customWidth="1"/>
    <col min="5156" max="5376" width="9" style="100"/>
    <col min="5377" max="5377" width="4.875" style="100" customWidth="1"/>
    <col min="5378" max="5378" width="21.875" style="100" customWidth="1"/>
    <col min="5379" max="5379" width="13.625" style="100" customWidth="1"/>
    <col min="5380" max="5386" width="12.625" style="100" customWidth="1"/>
    <col min="5387" max="5387" width="7.75" style="100" customWidth="1"/>
    <col min="5388" max="5388" width="12.625" style="100" customWidth="1"/>
    <col min="5389" max="5389" width="11.875" style="100" bestFit="1" customWidth="1"/>
    <col min="5390" max="5392" width="11.625" style="100" customWidth="1"/>
    <col min="5393" max="5393" width="7.75" style="100" customWidth="1"/>
    <col min="5394" max="5394" width="7" style="100" customWidth="1"/>
    <col min="5395" max="5395" width="7.5" style="100" customWidth="1"/>
    <col min="5396" max="5397" width="8.375" style="100" customWidth="1"/>
    <col min="5398" max="5398" width="12.875" style="100" bestFit="1" customWidth="1"/>
    <col min="5399" max="5399" width="10.125" style="100" customWidth="1"/>
    <col min="5400" max="5400" width="7.125" style="100" customWidth="1"/>
    <col min="5401" max="5401" width="7.75" style="100" customWidth="1"/>
    <col min="5402" max="5403" width="11.875" style="100" bestFit="1" customWidth="1"/>
    <col min="5404" max="5405" width="5.375" style="100" customWidth="1"/>
    <col min="5406" max="5406" width="10.375" style="100" customWidth="1"/>
    <col min="5407" max="5407" width="9" style="100"/>
    <col min="5408" max="5408" width="14.875" style="100" customWidth="1"/>
    <col min="5409" max="5411" width="12.625" style="100" customWidth="1"/>
    <col min="5412" max="5632" width="9" style="100"/>
    <col min="5633" max="5633" width="4.875" style="100" customWidth="1"/>
    <col min="5634" max="5634" width="21.875" style="100" customWidth="1"/>
    <col min="5635" max="5635" width="13.625" style="100" customWidth="1"/>
    <col min="5636" max="5642" width="12.625" style="100" customWidth="1"/>
    <col min="5643" max="5643" width="7.75" style="100" customWidth="1"/>
    <col min="5644" max="5644" width="12.625" style="100" customWidth="1"/>
    <col min="5645" max="5645" width="11.875" style="100" bestFit="1" customWidth="1"/>
    <col min="5646" max="5648" width="11.625" style="100" customWidth="1"/>
    <col min="5649" max="5649" width="7.75" style="100" customWidth="1"/>
    <col min="5650" max="5650" width="7" style="100" customWidth="1"/>
    <col min="5651" max="5651" width="7.5" style="100" customWidth="1"/>
    <col min="5652" max="5653" width="8.375" style="100" customWidth="1"/>
    <col min="5654" max="5654" width="12.875" style="100" bestFit="1" customWidth="1"/>
    <col min="5655" max="5655" width="10.125" style="100" customWidth="1"/>
    <col min="5656" max="5656" width="7.125" style="100" customWidth="1"/>
    <col min="5657" max="5657" width="7.75" style="100" customWidth="1"/>
    <col min="5658" max="5659" width="11.875" style="100" bestFit="1" customWidth="1"/>
    <col min="5660" max="5661" width="5.375" style="100" customWidth="1"/>
    <col min="5662" max="5662" width="10.375" style="100" customWidth="1"/>
    <col min="5663" max="5663" width="9" style="100"/>
    <col min="5664" max="5664" width="14.875" style="100" customWidth="1"/>
    <col min="5665" max="5667" width="12.625" style="100" customWidth="1"/>
    <col min="5668" max="5888" width="9" style="100"/>
    <col min="5889" max="5889" width="4.875" style="100" customWidth="1"/>
    <col min="5890" max="5890" width="21.875" style="100" customWidth="1"/>
    <col min="5891" max="5891" width="13.625" style="100" customWidth="1"/>
    <col min="5892" max="5898" width="12.625" style="100" customWidth="1"/>
    <col min="5899" max="5899" width="7.75" style="100" customWidth="1"/>
    <col min="5900" max="5900" width="12.625" style="100" customWidth="1"/>
    <col min="5901" max="5901" width="11.875" style="100" bestFit="1" customWidth="1"/>
    <col min="5902" max="5904" width="11.625" style="100" customWidth="1"/>
    <col min="5905" max="5905" width="7.75" style="100" customWidth="1"/>
    <col min="5906" max="5906" width="7" style="100" customWidth="1"/>
    <col min="5907" max="5907" width="7.5" style="100" customWidth="1"/>
    <col min="5908" max="5909" width="8.375" style="100" customWidth="1"/>
    <col min="5910" max="5910" width="12.875" style="100" bestFit="1" customWidth="1"/>
    <col min="5911" max="5911" width="10.125" style="100" customWidth="1"/>
    <col min="5912" max="5912" width="7.125" style="100" customWidth="1"/>
    <col min="5913" max="5913" width="7.75" style="100" customWidth="1"/>
    <col min="5914" max="5915" width="11.875" style="100" bestFit="1" customWidth="1"/>
    <col min="5916" max="5917" width="5.375" style="100" customWidth="1"/>
    <col min="5918" max="5918" width="10.375" style="100" customWidth="1"/>
    <col min="5919" max="5919" width="9" style="100"/>
    <col min="5920" max="5920" width="14.875" style="100" customWidth="1"/>
    <col min="5921" max="5923" width="12.625" style="100" customWidth="1"/>
    <col min="5924" max="6144" width="9" style="100"/>
    <col min="6145" max="6145" width="4.875" style="100" customWidth="1"/>
    <col min="6146" max="6146" width="21.875" style="100" customWidth="1"/>
    <col min="6147" max="6147" width="13.625" style="100" customWidth="1"/>
    <col min="6148" max="6154" width="12.625" style="100" customWidth="1"/>
    <col min="6155" max="6155" width="7.75" style="100" customWidth="1"/>
    <col min="6156" max="6156" width="12.625" style="100" customWidth="1"/>
    <col min="6157" max="6157" width="11.875" style="100" bestFit="1" customWidth="1"/>
    <col min="6158" max="6160" width="11.625" style="100" customWidth="1"/>
    <col min="6161" max="6161" width="7.75" style="100" customWidth="1"/>
    <col min="6162" max="6162" width="7" style="100" customWidth="1"/>
    <col min="6163" max="6163" width="7.5" style="100" customWidth="1"/>
    <col min="6164" max="6165" width="8.375" style="100" customWidth="1"/>
    <col min="6166" max="6166" width="12.875" style="100" bestFit="1" customWidth="1"/>
    <col min="6167" max="6167" width="10.125" style="100" customWidth="1"/>
    <col min="6168" max="6168" width="7.125" style="100" customWidth="1"/>
    <col min="6169" max="6169" width="7.75" style="100" customWidth="1"/>
    <col min="6170" max="6171" width="11.875" style="100" bestFit="1" customWidth="1"/>
    <col min="6172" max="6173" width="5.375" style="100" customWidth="1"/>
    <col min="6174" max="6174" width="10.375" style="100" customWidth="1"/>
    <col min="6175" max="6175" width="9" style="100"/>
    <col min="6176" max="6176" width="14.875" style="100" customWidth="1"/>
    <col min="6177" max="6179" width="12.625" style="100" customWidth="1"/>
    <col min="6180" max="6400" width="9" style="100"/>
    <col min="6401" max="6401" width="4.875" style="100" customWidth="1"/>
    <col min="6402" max="6402" width="21.875" style="100" customWidth="1"/>
    <col min="6403" max="6403" width="13.625" style="100" customWidth="1"/>
    <col min="6404" max="6410" width="12.625" style="100" customWidth="1"/>
    <col min="6411" max="6411" width="7.75" style="100" customWidth="1"/>
    <col min="6412" max="6412" width="12.625" style="100" customWidth="1"/>
    <col min="6413" max="6413" width="11.875" style="100" bestFit="1" customWidth="1"/>
    <col min="6414" max="6416" width="11.625" style="100" customWidth="1"/>
    <col min="6417" max="6417" width="7.75" style="100" customWidth="1"/>
    <col min="6418" max="6418" width="7" style="100" customWidth="1"/>
    <col min="6419" max="6419" width="7.5" style="100" customWidth="1"/>
    <col min="6420" max="6421" width="8.375" style="100" customWidth="1"/>
    <col min="6422" max="6422" width="12.875" style="100" bestFit="1" customWidth="1"/>
    <col min="6423" max="6423" width="10.125" style="100" customWidth="1"/>
    <col min="6424" max="6424" width="7.125" style="100" customWidth="1"/>
    <col min="6425" max="6425" width="7.75" style="100" customWidth="1"/>
    <col min="6426" max="6427" width="11.875" style="100" bestFit="1" customWidth="1"/>
    <col min="6428" max="6429" width="5.375" style="100" customWidth="1"/>
    <col min="6430" max="6430" width="10.375" style="100" customWidth="1"/>
    <col min="6431" max="6431" width="9" style="100"/>
    <col min="6432" max="6432" width="14.875" style="100" customWidth="1"/>
    <col min="6433" max="6435" width="12.625" style="100" customWidth="1"/>
    <col min="6436" max="6656" width="9" style="100"/>
    <col min="6657" max="6657" width="4.875" style="100" customWidth="1"/>
    <col min="6658" max="6658" width="21.875" style="100" customWidth="1"/>
    <col min="6659" max="6659" width="13.625" style="100" customWidth="1"/>
    <col min="6660" max="6666" width="12.625" style="100" customWidth="1"/>
    <col min="6667" max="6667" width="7.75" style="100" customWidth="1"/>
    <col min="6668" max="6668" width="12.625" style="100" customWidth="1"/>
    <col min="6669" max="6669" width="11.875" style="100" bestFit="1" customWidth="1"/>
    <col min="6670" max="6672" width="11.625" style="100" customWidth="1"/>
    <col min="6673" max="6673" width="7.75" style="100" customWidth="1"/>
    <col min="6674" max="6674" width="7" style="100" customWidth="1"/>
    <col min="6675" max="6675" width="7.5" style="100" customWidth="1"/>
    <col min="6676" max="6677" width="8.375" style="100" customWidth="1"/>
    <col min="6678" max="6678" width="12.875" style="100" bestFit="1" customWidth="1"/>
    <col min="6679" max="6679" width="10.125" style="100" customWidth="1"/>
    <col min="6680" max="6680" width="7.125" style="100" customWidth="1"/>
    <col min="6681" max="6681" width="7.75" style="100" customWidth="1"/>
    <col min="6682" max="6683" width="11.875" style="100" bestFit="1" customWidth="1"/>
    <col min="6684" max="6685" width="5.375" style="100" customWidth="1"/>
    <col min="6686" max="6686" width="10.375" style="100" customWidth="1"/>
    <col min="6687" max="6687" width="9" style="100"/>
    <col min="6688" max="6688" width="14.875" style="100" customWidth="1"/>
    <col min="6689" max="6691" width="12.625" style="100" customWidth="1"/>
    <col min="6692" max="6912" width="9" style="100"/>
    <col min="6913" max="6913" width="4.875" style="100" customWidth="1"/>
    <col min="6914" max="6914" width="21.875" style="100" customWidth="1"/>
    <col min="6915" max="6915" width="13.625" style="100" customWidth="1"/>
    <col min="6916" max="6922" width="12.625" style="100" customWidth="1"/>
    <col min="6923" max="6923" width="7.75" style="100" customWidth="1"/>
    <col min="6924" max="6924" width="12.625" style="100" customWidth="1"/>
    <col min="6925" max="6925" width="11.875" style="100" bestFit="1" customWidth="1"/>
    <col min="6926" max="6928" width="11.625" style="100" customWidth="1"/>
    <col min="6929" max="6929" width="7.75" style="100" customWidth="1"/>
    <col min="6930" max="6930" width="7" style="100" customWidth="1"/>
    <col min="6931" max="6931" width="7.5" style="100" customWidth="1"/>
    <col min="6932" max="6933" width="8.375" style="100" customWidth="1"/>
    <col min="6934" max="6934" width="12.875" style="100" bestFit="1" customWidth="1"/>
    <col min="6935" max="6935" width="10.125" style="100" customWidth="1"/>
    <col min="6936" max="6936" width="7.125" style="100" customWidth="1"/>
    <col min="6937" max="6937" width="7.75" style="100" customWidth="1"/>
    <col min="6938" max="6939" width="11.875" style="100" bestFit="1" customWidth="1"/>
    <col min="6940" max="6941" width="5.375" style="100" customWidth="1"/>
    <col min="6942" max="6942" width="10.375" style="100" customWidth="1"/>
    <col min="6943" max="6943" width="9" style="100"/>
    <col min="6944" max="6944" width="14.875" style="100" customWidth="1"/>
    <col min="6945" max="6947" width="12.625" style="100" customWidth="1"/>
    <col min="6948" max="7168" width="9" style="100"/>
    <col min="7169" max="7169" width="4.875" style="100" customWidth="1"/>
    <col min="7170" max="7170" width="21.875" style="100" customWidth="1"/>
    <col min="7171" max="7171" width="13.625" style="100" customWidth="1"/>
    <col min="7172" max="7178" width="12.625" style="100" customWidth="1"/>
    <col min="7179" max="7179" width="7.75" style="100" customWidth="1"/>
    <col min="7180" max="7180" width="12.625" style="100" customWidth="1"/>
    <col min="7181" max="7181" width="11.875" style="100" bestFit="1" customWidth="1"/>
    <col min="7182" max="7184" width="11.625" style="100" customWidth="1"/>
    <col min="7185" max="7185" width="7.75" style="100" customWidth="1"/>
    <col min="7186" max="7186" width="7" style="100" customWidth="1"/>
    <col min="7187" max="7187" width="7.5" style="100" customWidth="1"/>
    <col min="7188" max="7189" width="8.375" style="100" customWidth="1"/>
    <col min="7190" max="7190" width="12.875" style="100" bestFit="1" customWidth="1"/>
    <col min="7191" max="7191" width="10.125" style="100" customWidth="1"/>
    <col min="7192" max="7192" width="7.125" style="100" customWidth="1"/>
    <col min="7193" max="7193" width="7.75" style="100" customWidth="1"/>
    <col min="7194" max="7195" width="11.875" style="100" bestFit="1" customWidth="1"/>
    <col min="7196" max="7197" width="5.375" style="100" customWidth="1"/>
    <col min="7198" max="7198" width="10.375" style="100" customWidth="1"/>
    <col min="7199" max="7199" width="9" style="100"/>
    <col min="7200" max="7200" width="14.875" style="100" customWidth="1"/>
    <col min="7201" max="7203" width="12.625" style="100" customWidth="1"/>
    <col min="7204" max="7424" width="9" style="100"/>
    <col min="7425" max="7425" width="4.875" style="100" customWidth="1"/>
    <col min="7426" max="7426" width="21.875" style="100" customWidth="1"/>
    <col min="7427" max="7427" width="13.625" style="100" customWidth="1"/>
    <col min="7428" max="7434" width="12.625" style="100" customWidth="1"/>
    <col min="7435" max="7435" width="7.75" style="100" customWidth="1"/>
    <col min="7436" max="7436" width="12.625" style="100" customWidth="1"/>
    <col min="7437" max="7437" width="11.875" style="100" bestFit="1" customWidth="1"/>
    <col min="7438" max="7440" width="11.625" style="100" customWidth="1"/>
    <col min="7441" max="7441" width="7.75" style="100" customWidth="1"/>
    <col min="7442" max="7442" width="7" style="100" customWidth="1"/>
    <col min="7443" max="7443" width="7.5" style="100" customWidth="1"/>
    <col min="7444" max="7445" width="8.375" style="100" customWidth="1"/>
    <col min="7446" max="7446" width="12.875" style="100" bestFit="1" customWidth="1"/>
    <col min="7447" max="7447" width="10.125" style="100" customWidth="1"/>
    <col min="7448" max="7448" width="7.125" style="100" customWidth="1"/>
    <col min="7449" max="7449" width="7.75" style="100" customWidth="1"/>
    <col min="7450" max="7451" width="11.875" style="100" bestFit="1" customWidth="1"/>
    <col min="7452" max="7453" width="5.375" style="100" customWidth="1"/>
    <col min="7454" max="7454" width="10.375" style="100" customWidth="1"/>
    <col min="7455" max="7455" width="9" style="100"/>
    <col min="7456" max="7456" width="14.875" style="100" customWidth="1"/>
    <col min="7457" max="7459" width="12.625" style="100" customWidth="1"/>
    <col min="7460" max="7680" width="9" style="100"/>
    <col min="7681" max="7681" width="4.875" style="100" customWidth="1"/>
    <col min="7682" max="7682" width="21.875" style="100" customWidth="1"/>
    <col min="7683" max="7683" width="13.625" style="100" customWidth="1"/>
    <col min="7684" max="7690" width="12.625" style="100" customWidth="1"/>
    <col min="7691" max="7691" width="7.75" style="100" customWidth="1"/>
    <col min="7692" max="7692" width="12.625" style="100" customWidth="1"/>
    <col min="7693" max="7693" width="11.875" style="100" bestFit="1" customWidth="1"/>
    <col min="7694" max="7696" width="11.625" style="100" customWidth="1"/>
    <col min="7697" max="7697" width="7.75" style="100" customWidth="1"/>
    <col min="7698" max="7698" width="7" style="100" customWidth="1"/>
    <col min="7699" max="7699" width="7.5" style="100" customWidth="1"/>
    <col min="7700" max="7701" width="8.375" style="100" customWidth="1"/>
    <col min="7702" max="7702" width="12.875" style="100" bestFit="1" customWidth="1"/>
    <col min="7703" max="7703" width="10.125" style="100" customWidth="1"/>
    <col min="7704" max="7704" width="7.125" style="100" customWidth="1"/>
    <col min="7705" max="7705" width="7.75" style="100" customWidth="1"/>
    <col min="7706" max="7707" width="11.875" style="100" bestFit="1" customWidth="1"/>
    <col min="7708" max="7709" width="5.375" style="100" customWidth="1"/>
    <col min="7710" max="7710" width="10.375" style="100" customWidth="1"/>
    <col min="7711" max="7711" width="9" style="100"/>
    <col min="7712" max="7712" width="14.875" style="100" customWidth="1"/>
    <col min="7713" max="7715" width="12.625" style="100" customWidth="1"/>
    <col min="7716" max="7936" width="9" style="100"/>
    <col min="7937" max="7937" width="4.875" style="100" customWidth="1"/>
    <col min="7938" max="7938" width="21.875" style="100" customWidth="1"/>
    <col min="7939" max="7939" width="13.625" style="100" customWidth="1"/>
    <col min="7940" max="7946" width="12.625" style="100" customWidth="1"/>
    <col min="7947" max="7947" width="7.75" style="100" customWidth="1"/>
    <col min="7948" max="7948" width="12.625" style="100" customWidth="1"/>
    <col min="7949" max="7949" width="11.875" style="100" bestFit="1" customWidth="1"/>
    <col min="7950" max="7952" width="11.625" style="100" customWidth="1"/>
    <col min="7953" max="7953" width="7.75" style="100" customWidth="1"/>
    <col min="7954" max="7954" width="7" style="100" customWidth="1"/>
    <col min="7955" max="7955" width="7.5" style="100" customWidth="1"/>
    <col min="7956" max="7957" width="8.375" style="100" customWidth="1"/>
    <col min="7958" max="7958" width="12.875" style="100" bestFit="1" customWidth="1"/>
    <col min="7959" max="7959" width="10.125" style="100" customWidth="1"/>
    <col min="7960" max="7960" width="7.125" style="100" customWidth="1"/>
    <col min="7961" max="7961" width="7.75" style="100" customWidth="1"/>
    <col min="7962" max="7963" width="11.875" style="100" bestFit="1" customWidth="1"/>
    <col min="7964" max="7965" width="5.375" style="100" customWidth="1"/>
    <col min="7966" max="7966" width="10.375" style="100" customWidth="1"/>
    <col min="7967" max="7967" width="9" style="100"/>
    <col min="7968" max="7968" width="14.875" style="100" customWidth="1"/>
    <col min="7969" max="7971" width="12.625" style="100" customWidth="1"/>
    <col min="7972" max="8192" width="9" style="100"/>
    <col min="8193" max="8193" width="4.875" style="100" customWidth="1"/>
    <col min="8194" max="8194" width="21.875" style="100" customWidth="1"/>
    <col min="8195" max="8195" width="13.625" style="100" customWidth="1"/>
    <col min="8196" max="8202" width="12.625" style="100" customWidth="1"/>
    <col min="8203" max="8203" width="7.75" style="100" customWidth="1"/>
    <col min="8204" max="8204" width="12.625" style="100" customWidth="1"/>
    <col min="8205" max="8205" width="11.875" style="100" bestFit="1" customWidth="1"/>
    <col min="8206" max="8208" width="11.625" style="100" customWidth="1"/>
    <col min="8209" max="8209" width="7.75" style="100" customWidth="1"/>
    <col min="8210" max="8210" width="7" style="100" customWidth="1"/>
    <col min="8211" max="8211" width="7.5" style="100" customWidth="1"/>
    <col min="8212" max="8213" width="8.375" style="100" customWidth="1"/>
    <col min="8214" max="8214" width="12.875" style="100" bestFit="1" customWidth="1"/>
    <col min="8215" max="8215" width="10.125" style="100" customWidth="1"/>
    <col min="8216" max="8216" width="7.125" style="100" customWidth="1"/>
    <col min="8217" max="8217" width="7.75" style="100" customWidth="1"/>
    <col min="8218" max="8219" width="11.875" style="100" bestFit="1" customWidth="1"/>
    <col min="8220" max="8221" width="5.375" style="100" customWidth="1"/>
    <col min="8222" max="8222" width="10.375" style="100" customWidth="1"/>
    <col min="8223" max="8223" width="9" style="100"/>
    <col min="8224" max="8224" width="14.875" style="100" customWidth="1"/>
    <col min="8225" max="8227" width="12.625" style="100" customWidth="1"/>
    <col min="8228" max="8448" width="9" style="100"/>
    <col min="8449" max="8449" width="4.875" style="100" customWidth="1"/>
    <col min="8450" max="8450" width="21.875" style="100" customWidth="1"/>
    <col min="8451" max="8451" width="13.625" style="100" customWidth="1"/>
    <col min="8452" max="8458" width="12.625" style="100" customWidth="1"/>
    <col min="8459" max="8459" width="7.75" style="100" customWidth="1"/>
    <col min="8460" max="8460" width="12.625" style="100" customWidth="1"/>
    <col min="8461" max="8461" width="11.875" style="100" bestFit="1" customWidth="1"/>
    <col min="8462" max="8464" width="11.625" style="100" customWidth="1"/>
    <col min="8465" max="8465" width="7.75" style="100" customWidth="1"/>
    <col min="8466" max="8466" width="7" style="100" customWidth="1"/>
    <col min="8467" max="8467" width="7.5" style="100" customWidth="1"/>
    <col min="8468" max="8469" width="8.375" style="100" customWidth="1"/>
    <col min="8470" max="8470" width="12.875" style="100" bestFit="1" customWidth="1"/>
    <col min="8471" max="8471" width="10.125" style="100" customWidth="1"/>
    <col min="8472" max="8472" width="7.125" style="100" customWidth="1"/>
    <col min="8473" max="8473" width="7.75" style="100" customWidth="1"/>
    <col min="8474" max="8475" width="11.875" style="100" bestFit="1" customWidth="1"/>
    <col min="8476" max="8477" width="5.375" style="100" customWidth="1"/>
    <col min="8478" max="8478" width="10.375" style="100" customWidth="1"/>
    <col min="8479" max="8479" width="9" style="100"/>
    <col min="8480" max="8480" width="14.875" style="100" customWidth="1"/>
    <col min="8481" max="8483" width="12.625" style="100" customWidth="1"/>
    <col min="8484" max="8704" width="9" style="100"/>
    <col min="8705" max="8705" width="4.875" style="100" customWidth="1"/>
    <col min="8706" max="8706" width="21.875" style="100" customWidth="1"/>
    <col min="8707" max="8707" width="13.625" style="100" customWidth="1"/>
    <col min="8708" max="8714" width="12.625" style="100" customWidth="1"/>
    <col min="8715" max="8715" width="7.75" style="100" customWidth="1"/>
    <col min="8716" max="8716" width="12.625" style="100" customWidth="1"/>
    <col min="8717" max="8717" width="11.875" style="100" bestFit="1" customWidth="1"/>
    <col min="8718" max="8720" width="11.625" style="100" customWidth="1"/>
    <col min="8721" max="8721" width="7.75" style="100" customWidth="1"/>
    <col min="8722" max="8722" width="7" style="100" customWidth="1"/>
    <col min="8723" max="8723" width="7.5" style="100" customWidth="1"/>
    <col min="8724" max="8725" width="8.375" style="100" customWidth="1"/>
    <col min="8726" max="8726" width="12.875" style="100" bestFit="1" customWidth="1"/>
    <col min="8727" max="8727" width="10.125" style="100" customWidth="1"/>
    <col min="8728" max="8728" width="7.125" style="100" customWidth="1"/>
    <col min="8729" max="8729" width="7.75" style="100" customWidth="1"/>
    <col min="8730" max="8731" width="11.875" style="100" bestFit="1" customWidth="1"/>
    <col min="8732" max="8733" width="5.375" style="100" customWidth="1"/>
    <col min="8734" max="8734" width="10.375" style="100" customWidth="1"/>
    <col min="8735" max="8735" width="9" style="100"/>
    <col min="8736" max="8736" width="14.875" style="100" customWidth="1"/>
    <col min="8737" max="8739" width="12.625" style="100" customWidth="1"/>
    <col min="8740" max="8960" width="9" style="100"/>
    <col min="8961" max="8961" width="4.875" style="100" customWidth="1"/>
    <col min="8962" max="8962" width="21.875" style="100" customWidth="1"/>
    <col min="8963" max="8963" width="13.625" style="100" customWidth="1"/>
    <col min="8964" max="8970" width="12.625" style="100" customWidth="1"/>
    <col min="8971" max="8971" width="7.75" style="100" customWidth="1"/>
    <col min="8972" max="8972" width="12.625" style="100" customWidth="1"/>
    <col min="8973" max="8973" width="11.875" style="100" bestFit="1" customWidth="1"/>
    <col min="8974" max="8976" width="11.625" style="100" customWidth="1"/>
    <col min="8977" max="8977" width="7.75" style="100" customWidth="1"/>
    <col min="8978" max="8978" width="7" style="100" customWidth="1"/>
    <col min="8979" max="8979" width="7.5" style="100" customWidth="1"/>
    <col min="8980" max="8981" width="8.375" style="100" customWidth="1"/>
    <col min="8982" max="8982" width="12.875" style="100" bestFit="1" customWidth="1"/>
    <col min="8983" max="8983" width="10.125" style="100" customWidth="1"/>
    <col min="8984" max="8984" width="7.125" style="100" customWidth="1"/>
    <col min="8985" max="8985" width="7.75" style="100" customWidth="1"/>
    <col min="8986" max="8987" width="11.875" style="100" bestFit="1" customWidth="1"/>
    <col min="8988" max="8989" width="5.375" style="100" customWidth="1"/>
    <col min="8990" max="8990" width="10.375" style="100" customWidth="1"/>
    <col min="8991" max="8991" width="9" style="100"/>
    <col min="8992" max="8992" width="14.875" style="100" customWidth="1"/>
    <col min="8993" max="8995" width="12.625" style="100" customWidth="1"/>
    <col min="8996" max="9216" width="9" style="100"/>
    <col min="9217" max="9217" width="4.875" style="100" customWidth="1"/>
    <col min="9218" max="9218" width="21.875" style="100" customWidth="1"/>
    <col min="9219" max="9219" width="13.625" style="100" customWidth="1"/>
    <col min="9220" max="9226" width="12.625" style="100" customWidth="1"/>
    <col min="9227" max="9227" width="7.75" style="100" customWidth="1"/>
    <col min="9228" max="9228" width="12.625" style="100" customWidth="1"/>
    <col min="9229" max="9229" width="11.875" style="100" bestFit="1" customWidth="1"/>
    <col min="9230" max="9232" width="11.625" style="100" customWidth="1"/>
    <col min="9233" max="9233" width="7.75" style="100" customWidth="1"/>
    <col min="9234" max="9234" width="7" style="100" customWidth="1"/>
    <col min="9235" max="9235" width="7.5" style="100" customWidth="1"/>
    <col min="9236" max="9237" width="8.375" style="100" customWidth="1"/>
    <col min="9238" max="9238" width="12.875" style="100" bestFit="1" customWidth="1"/>
    <col min="9239" max="9239" width="10.125" style="100" customWidth="1"/>
    <col min="9240" max="9240" width="7.125" style="100" customWidth="1"/>
    <col min="9241" max="9241" width="7.75" style="100" customWidth="1"/>
    <col min="9242" max="9243" width="11.875" style="100" bestFit="1" customWidth="1"/>
    <col min="9244" max="9245" width="5.375" style="100" customWidth="1"/>
    <col min="9246" max="9246" width="10.375" style="100" customWidth="1"/>
    <col min="9247" max="9247" width="9" style="100"/>
    <col min="9248" max="9248" width="14.875" style="100" customWidth="1"/>
    <col min="9249" max="9251" width="12.625" style="100" customWidth="1"/>
    <col min="9252" max="9472" width="9" style="100"/>
    <col min="9473" max="9473" width="4.875" style="100" customWidth="1"/>
    <col min="9474" max="9474" width="21.875" style="100" customWidth="1"/>
    <col min="9475" max="9475" width="13.625" style="100" customWidth="1"/>
    <col min="9476" max="9482" width="12.625" style="100" customWidth="1"/>
    <col min="9483" max="9483" width="7.75" style="100" customWidth="1"/>
    <col min="9484" max="9484" width="12.625" style="100" customWidth="1"/>
    <col min="9485" max="9485" width="11.875" style="100" bestFit="1" customWidth="1"/>
    <col min="9486" max="9488" width="11.625" style="100" customWidth="1"/>
    <col min="9489" max="9489" width="7.75" style="100" customWidth="1"/>
    <col min="9490" max="9490" width="7" style="100" customWidth="1"/>
    <col min="9491" max="9491" width="7.5" style="100" customWidth="1"/>
    <col min="9492" max="9493" width="8.375" style="100" customWidth="1"/>
    <col min="9494" max="9494" width="12.875" style="100" bestFit="1" customWidth="1"/>
    <col min="9495" max="9495" width="10.125" style="100" customWidth="1"/>
    <col min="9496" max="9496" width="7.125" style="100" customWidth="1"/>
    <col min="9497" max="9497" width="7.75" style="100" customWidth="1"/>
    <col min="9498" max="9499" width="11.875" style="100" bestFit="1" customWidth="1"/>
    <col min="9500" max="9501" width="5.375" style="100" customWidth="1"/>
    <col min="9502" max="9502" width="10.375" style="100" customWidth="1"/>
    <col min="9503" max="9503" width="9" style="100"/>
    <col min="9504" max="9504" width="14.875" style="100" customWidth="1"/>
    <col min="9505" max="9507" width="12.625" style="100" customWidth="1"/>
    <col min="9508" max="9728" width="9" style="100"/>
    <col min="9729" max="9729" width="4.875" style="100" customWidth="1"/>
    <col min="9730" max="9730" width="21.875" style="100" customWidth="1"/>
    <col min="9731" max="9731" width="13.625" style="100" customWidth="1"/>
    <col min="9732" max="9738" width="12.625" style="100" customWidth="1"/>
    <col min="9739" max="9739" width="7.75" style="100" customWidth="1"/>
    <col min="9740" max="9740" width="12.625" style="100" customWidth="1"/>
    <col min="9741" max="9741" width="11.875" style="100" bestFit="1" customWidth="1"/>
    <col min="9742" max="9744" width="11.625" style="100" customWidth="1"/>
    <col min="9745" max="9745" width="7.75" style="100" customWidth="1"/>
    <col min="9746" max="9746" width="7" style="100" customWidth="1"/>
    <col min="9747" max="9747" width="7.5" style="100" customWidth="1"/>
    <col min="9748" max="9749" width="8.375" style="100" customWidth="1"/>
    <col min="9750" max="9750" width="12.875" style="100" bestFit="1" customWidth="1"/>
    <col min="9751" max="9751" width="10.125" style="100" customWidth="1"/>
    <col min="9752" max="9752" width="7.125" style="100" customWidth="1"/>
    <col min="9753" max="9753" width="7.75" style="100" customWidth="1"/>
    <col min="9754" max="9755" width="11.875" style="100" bestFit="1" customWidth="1"/>
    <col min="9756" max="9757" width="5.375" style="100" customWidth="1"/>
    <col min="9758" max="9758" width="10.375" style="100" customWidth="1"/>
    <col min="9759" max="9759" width="9" style="100"/>
    <col min="9760" max="9760" width="14.875" style="100" customWidth="1"/>
    <col min="9761" max="9763" width="12.625" style="100" customWidth="1"/>
    <col min="9764" max="9984" width="9" style="100"/>
    <col min="9985" max="9985" width="4.875" style="100" customWidth="1"/>
    <col min="9986" max="9986" width="21.875" style="100" customWidth="1"/>
    <col min="9987" max="9987" width="13.625" style="100" customWidth="1"/>
    <col min="9988" max="9994" width="12.625" style="100" customWidth="1"/>
    <col min="9995" max="9995" width="7.75" style="100" customWidth="1"/>
    <col min="9996" max="9996" width="12.625" style="100" customWidth="1"/>
    <col min="9997" max="9997" width="11.875" style="100" bestFit="1" customWidth="1"/>
    <col min="9998" max="10000" width="11.625" style="100" customWidth="1"/>
    <col min="10001" max="10001" width="7.75" style="100" customWidth="1"/>
    <col min="10002" max="10002" width="7" style="100" customWidth="1"/>
    <col min="10003" max="10003" width="7.5" style="100" customWidth="1"/>
    <col min="10004" max="10005" width="8.375" style="100" customWidth="1"/>
    <col min="10006" max="10006" width="12.875" style="100" bestFit="1" customWidth="1"/>
    <col min="10007" max="10007" width="10.125" style="100" customWidth="1"/>
    <col min="10008" max="10008" width="7.125" style="100" customWidth="1"/>
    <col min="10009" max="10009" width="7.75" style="100" customWidth="1"/>
    <col min="10010" max="10011" width="11.875" style="100" bestFit="1" customWidth="1"/>
    <col min="10012" max="10013" width="5.375" style="100" customWidth="1"/>
    <col min="10014" max="10014" width="10.375" style="100" customWidth="1"/>
    <col min="10015" max="10015" width="9" style="100"/>
    <col min="10016" max="10016" width="14.875" style="100" customWidth="1"/>
    <col min="10017" max="10019" width="12.625" style="100" customWidth="1"/>
    <col min="10020" max="10240" width="9" style="100"/>
    <col min="10241" max="10241" width="4.875" style="100" customWidth="1"/>
    <col min="10242" max="10242" width="21.875" style="100" customWidth="1"/>
    <col min="10243" max="10243" width="13.625" style="100" customWidth="1"/>
    <col min="10244" max="10250" width="12.625" style="100" customWidth="1"/>
    <col min="10251" max="10251" width="7.75" style="100" customWidth="1"/>
    <col min="10252" max="10252" width="12.625" style="100" customWidth="1"/>
    <col min="10253" max="10253" width="11.875" style="100" bestFit="1" customWidth="1"/>
    <col min="10254" max="10256" width="11.625" style="100" customWidth="1"/>
    <col min="10257" max="10257" width="7.75" style="100" customWidth="1"/>
    <col min="10258" max="10258" width="7" style="100" customWidth="1"/>
    <col min="10259" max="10259" width="7.5" style="100" customWidth="1"/>
    <col min="10260" max="10261" width="8.375" style="100" customWidth="1"/>
    <col min="10262" max="10262" width="12.875" style="100" bestFit="1" customWidth="1"/>
    <col min="10263" max="10263" width="10.125" style="100" customWidth="1"/>
    <col min="10264" max="10264" width="7.125" style="100" customWidth="1"/>
    <col min="10265" max="10265" width="7.75" style="100" customWidth="1"/>
    <col min="10266" max="10267" width="11.875" style="100" bestFit="1" customWidth="1"/>
    <col min="10268" max="10269" width="5.375" style="100" customWidth="1"/>
    <col min="10270" max="10270" width="10.375" style="100" customWidth="1"/>
    <col min="10271" max="10271" width="9" style="100"/>
    <col min="10272" max="10272" width="14.875" style="100" customWidth="1"/>
    <col min="10273" max="10275" width="12.625" style="100" customWidth="1"/>
    <col min="10276" max="10496" width="9" style="100"/>
    <col min="10497" max="10497" width="4.875" style="100" customWidth="1"/>
    <col min="10498" max="10498" width="21.875" style="100" customWidth="1"/>
    <col min="10499" max="10499" width="13.625" style="100" customWidth="1"/>
    <col min="10500" max="10506" width="12.625" style="100" customWidth="1"/>
    <col min="10507" max="10507" width="7.75" style="100" customWidth="1"/>
    <col min="10508" max="10508" width="12.625" style="100" customWidth="1"/>
    <col min="10509" max="10509" width="11.875" style="100" bestFit="1" customWidth="1"/>
    <col min="10510" max="10512" width="11.625" style="100" customWidth="1"/>
    <col min="10513" max="10513" width="7.75" style="100" customWidth="1"/>
    <col min="10514" max="10514" width="7" style="100" customWidth="1"/>
    <col min="10515" max="10515" width="7.5" style="100" customWidth="1"/>
    <col min="10516" max="10517" width="8.375" style="100" customWidth="1"/>
    <col min="10518" max="10518" width="12.875" style="100" bestFit="1" customWidth="1"/>
    <col min="10519" max="10519" width="10.125" style="100" customWidth="1"/>
    <col min="10520" max="10520" width="7.125" style="100" customWidth="1"/>
    <col min="10521" max="10521" width="7.75" style="100" customWidth="1"/>
    <col min="10522" max="10523" width="11.875" style="100" bestFit="1" customWidth="1"/>
    <col min="10524" max="10525" width="5.375" style="100" customWidth="1"/>
    <col min="10526" max="10526" width="10.375" style="100" customWidth="1"/>
    <col min="10527" max="10527" width="9" style="100"/>
    <col min="10528" max="10528" width="14.875" style="100" customWidth="1"/>
    <col min="10529" max="10531" width="12.625" style="100" customWidth="1"/>
    <col min="10532" max="10752" width="9" style="100"/>
    <col min="10753" max="10753" width="4.875" style="100" customWidth="1"/>
    <col min="10754" max="10754" width="21.875" style="100" customWidth="1"/>
    <col min="10755" max="10755" width="13.625" style="100" customWidth="1"/>
    <col min="10756" max="10762" width="12.625" style="100" customWidth="1"/>
    <col min="10763" max="10763" width="7.75" style="100" customWidth="1"/>
    <col min="10764" max="10764" width="12.625" style="100" customWidth="1"/>
    <col min="10765" max="10765" width="11.875" style="100" bestFit="1" customWidth="1"/>
    <col min="10766" max="10768" width="11.625" style="100" customWidth="1"/>
    <col min="10769" max="10769" width="7.75" style="100" customWidth="1"/>
    <col min="10770" max="10770" width="7" style="100" customWidth="1"/>
    <col min="10771" max="10771" width="7.5" style="100" customWidth="1"/>
    <col min="10772" max="10773" width="8.375" style="100" customWidth="1"/>
    <col min="10774" max="10774" width="12.875" style="100" bestFit="1" customWidth="1"/>
    <col min="10775" max="10775" width="10.125" style="100" customWidth="1"/>
    <col min="10776" max="10776" width="7.125" style="100" customWidth="1"/>
    <col min="10777" max="10777" width="7.75" style="100" customWidth="1"/>
    <col min="10778" max="10779" width="11.875" style="100" bestFit="1" customWidth="1"/>
    <col min="10780" max="10781" width="5.375" style="100" customWidth="1"/>
    <col min="10782" max="10782" width="10.375" style="100" customWidth="1"/>
    <col min="10783" max="10783" width="9" style="100"/>
    <col min="10784" max="10784" width="14.875" style="100" customWidth="1"/>
    <col min="10785" max="10787" width="12.625" style="100" customWidth="1"/>
    <col min="10788" max="11008" width="9" style="100"/>
    <col min="11009" max="11009" width="4.875" style="100" customWidth="1"/>
    <col min="11010" max="11010" width="21.875" style="100" customWidth="1"/>
    <col min="11011" max="11011" width="13.625" style="100" customWidth="1"/>
    <col min="11012" max="11018" width="12.625" style="100" customWidth="1"/>
    <col min="11019" max="11019" width="7.75" style="100" customWidth="1"/>
    <col min="11020" max="11020" width="12.625" style="100" customWidth="1"/>
    <col min="11021" max="11021" width="11.875" style="100" bestFit="1" customWidth="1"/>
    <col min="11022" max="11024" width="11.625" style="100" customWidth="1"/>
    <col min="11025" max="11025" width="7.75" style="100" customWidth="1"/>
    <col min="11026" max="11026" width="7" style="100" customWidth="1"/>
    <col min="11027" max="11027" width="7.5" style="100" customWidth="1"/>
    <col min="11028" max="11029" width="8.375" style="100" customWidth="1"/>
    <col min="11030" max="11030" width="12.875" style="100" bestFit="1" customWidth="1"/>
    <col min="11031" max="11031" width="10.125" style="100" customWidth="1"/>
    <col min="11032" max="11032" width="7.125" style="100" customWidth="1"/>
    <col min="11033" max="11033" width="7.75" style="100" customWidth="1"/>
    <col min="11034" max="11035" width="11.875" style="100" bestFit="1" customWidth="1"/>
    <col min="11036" max="11037" width="5.375" style="100" customWidth="1"/>
    <col min="11038" max="11038" width="10.375" style="100" customWidth="1"/>
    <col min="11039" max="11039" width="9" style="100"/>
    <col min="11040" max="11040" width="14.875" style="100" customWidth="1"/>
    <col min="11041" max="11043" width="12.625" style="100" customWidth="1"/>
    <col min="11044" max="11264" width="9" style="100"/>
    <col min="11265" max="11265" width="4.875" style="100" customWidth="1"/>
    <col min="11266" max="11266" width="21.875" style="100" customWidth="1"/>
    <col min="11267" max="11267" width="13.625" style="100" customWidth="1"/>
    <col min="11268" max="11274" width="12.625" style="100" customWidth="1"/>
    <col min="11275" max="11275" width="7.75" style="100" customWidth="1"/>
    <col min="11276" max="11276" width="12.625" style="100" customWidth="1"/>
    <col min="11277" max="11277" width="11.875" style="100" bestFit="1" customWidth="1"/>
    <col min="11278" max="11280" width="11.625" style="100" customWidth="1"/>
    <col min="11281" max="11281" width="7.75" style="100" customWidth="1"/>
    <col min="11282" max="11282" width="7" style="100" customWidth="1"/>
    <col min="11283" max="11283" width="7.5" style="100" customWidth="1"/>
    <col min="11284" max="11285" width="8.375" style="100" customWidth="1"/>
    <col min="11286" max="11286" width="12.875" style="100" bestFit="1" customWidth="1"/>
    <col min="11287" max="11287" width="10.125" style="100" customWidth="1"/>
    <col min="11288" max="11288" width="7.125" style="100" customWidth="1"/>
    <col min="11289" max="11289" width="7.75" style="100" customWidth="1"/>
    <col min="11290" max="11291" width="11.875" style="100" bestFit="1" customWidth="1"/>
    <col min="11292" max="11293" width="5.375" style="100" customWidth="1"/>
    <col min="11294" max="11294" width="10.375" style="100" customWidth="1"/>
    <col min="11295" max="11295" width="9" style="100"/>
    <col min="11296" max="11296" width="14.875" style="100" customWidth="1"/>
    <col min="11297" max="11299" width="12.625" style="100" customWidth="1"/>
    <col min="11300" max="11520" width="9" style="100"/>
    <col min="11521" max="11521" width="4.875" style="100" customWidth="1"/>
    <col min="11522" max="11522" width="21.875" style="100" customWidth="1"/>
    <col min="11523" max="11523" width="13.625" style="100" customWidth="1"/>
    <col min="11524" max="11530" width="12.625" style="100" customWidth="1"/>
    <col min="11531" max="11531" width="7.75" style="100" customWidth="1"/>
    <col min="11532" max="11532" width="12.625" style="100" customWidth="1"/>
    <col min="11533" max="11533" width="11.875" style="100" bestFit="1" customWidth="1"/>
    <col min="11534" max="11536" width="11.625" style="100" customWidth="1"/>
    <col min="11537" max="11537" width="7.75" style="100" customWidth="1"/>
    <col min="11538" max="11538" width="7" style="100" customWidth="1"/>
    <col min="11539" max="11539" width="7.5" style="100" customWidth="1"/>
    <col min="11540" max="11541" width="8.375" style="100" customWidth="1"/>
    <col min="11542" max="11542" width="12.875" style="100" bestFit="1" customWidth="1"/>
    <col min="11543" max="11543" width="10.125" style="100" customWidth="1"/>
    <col min="11544" max="11544" width="7.125" style="100" customWidth="1"/>
    <col min="11545" max="11545" width="7.75" style="100" customWidth="1"/>
    <col min="11546" max="11547" width="11.875" style="100" bestFit="1" customWidth="1"/>
    <col min="11548" max="11549" width="5.375" style="100" customWidth="1"/>
    <col min="11550" max="11550" width="10.375" style="100" customWidth="1"/>
    <col min="11551" max="11551" width="9" style="100"/>
    <col min="11552" max="11552" width="14.875" style="100" customWidth="1"/>
    <col min="11553" max="11555" width="12.625" style="100" customWidth="1"/>
    <col min="11556" max="11776" width="9" style="100"/>
    <col min="11777" max="11777" width="4.875" style="100" customWidth="1"/>
    <col min="11778" max="11778" width="21.875" style="100" customWidth="1"/>
    <col min="11779" max="11779" width="13.625" style="100" customWidth="1"/>
    <col min="11780" max="11786" width="12.625" style="100" customWidth="1"/>
    <col min="11787" max="11787" width="7.75" style="100" customWidth="1"/>
    <col min="11788" max="11788" width="12.625" style="100" customWidth="1"/>
    <col min="11789" max="11789" width="11.875" style="100" bestFit="1" customWidth="1"/>
    <col min="11790" max="11792" width="11.625" style="100" customWidth="1"/>
    <col min="11793" max="11793" width="7.75" style="100" customWidth="1"/>
    <col min="11794" max="11794" width="7" style="100" customWidth="1"/>
    <col min="11795" max="11795" width="7.5" style="100" customWidth="1"/>
    <col min="11796" max="11797" width="8.375" style="100" customWidth="1"/>
    <col min="11798" max="11798" width="12.875" style="100" bestFit="1" customWidth="1"/>
    <col min="11799" max="11799" width="10.125" style="100" customWidth="1"/>
    <col min="11800" max="11800" width="7.125" style="100" customWidth="1"/>
    <col min="11801" max="11801" width="7.75" style="100" customWidth="1"/>
    <col min="11802" max="11803" width="11.875" style="100" bestFit="1" customWidth="1"/>
    <col min="11804" max="11805" width="5.375" style="100" customWidth="1"/>
    <col min="11806" max="11806" width="10.375" style="100" customWidth="1"/>
    <col min="11807" max="11807" width="9" style="100"/>
    <col min="11808" max="11808" width="14.875" style="100" customWidth="1"/>
    <col min="11809" max="11811" width="12.625" style="100" customWidth="1"/>
    <col min="11812" max="12032" width="9" style="100"/>
    <col min="12033" max="12033" width="4.875" style="100" customWidth="1"/>
    <col min="12034" max="12034" width="21.875" style="100" customWidth="1"/>
    <col min="12035" max="12035" width="13.625" style="100" customWidth="1"/>
    <col min="12036" max="12042" width="12.625" style="100" customWidth="1"/>
    <col min="12043" max="12043" width="7.75" style="100" customWidth="1"/>
    <col min="12044" max="12044" width="12.625" style="100" customWidth="1"/>
    <col min="12045" max="12045" width="11.875" style="100" bestFit="1" customWidth="1"/>
    <col min="12046" max="12048" width="11.625" style="100" customWidth="1"/>
    <col min="12049" max="12049" width="7.75" style="100" customWidth="1"/>
    <col min="12050" max="12050" width="7" style="100" customWidth="1"/>
    <col min="12051" max="12051" width="7.5" style="100" customWidth="1"/>
    <col min="12052" max="12053" width="8.375" style="100" customWidth="1"/>
    <col min="12054" max="12054" width="12.875" style="100" bestFit="1" customWidth="1"/>
    <col min="12055" max="12055" width="10.125" style="100" customWidth="1"/>
    <col min="12056" max="12056" width="7.125" style="100" customWidth="1"/>
    <col min="12057" max="12057" width="7.75" style="100" customWidth="1"/>
    <col min="12058" max="12059" width="11.875" style="100" bestFit="1" customWidth="1"/>
    <col min="12060" max="12061" width="5.375" style="100" customWidth="1"/>
    <col min="12062" max="12062" width="10.375" style="100" customWidth="1"/>
    <col min="12063" max="12063" width="9" style="100"/>
    <col min="12064" max="12064" width="14.875" style="100" customWidth="1"/>
    <col min="12065" max="12067" width="12.625" style="100" customWidth="1"/>
    <col min="12068" max="12288" width="9" style="100"/>
    <col min="12289" max="12289" width="4.875" style="100" customWidth="1"/>
    <col min="12290" max="12290" width="21.875" style="100" customWidth="1"/>
    <col min="12291" max="12291" width="13.625" style="100" customWidth="1"/>
    <col min="12292" max="12298" width="12.625" style="100" customWidth="1"/>
    <col min="12299" max="12299" width="7.75" style="100" customWidth="1"/>
    <col min="12300" max="12300" width="12.625" style="100" customWidth="1"/>
    <col min="12301" max="12301" width="11.875" style="100" bestFit="1" customWidth="1"/>
    <col min="12302" max="12304" width="11.625" style="100" customWidth="1"/>
    <col min="12305" max="12305" width="7.75" style="100" customWidth="1"/>
    <col min="12306" max="12306" width="7" style="100" customWidth="1"/>
    <col min="12307" max="12307" width="7.5" style="100" customWidth="1"/>
    <col min="12308" max="12309" width="8.375" style="100" customWidth="1"/>
    <col min="12310" max="12310" width="12.875" style="100" bestFit="1" customWidth="1"/>
    <col min="12311" max="12311" width="10.125" style="100" customWidth="1"/>
    <col min="12312" max="12312" width="7.125" style="100" customWidth="1"/>
    <col min="12313" max="12313" width="7.75" style="100" customWidth="1"/>
    <col min="12314" max="12315" width="11.875" style="100" bestFit="1" customWidth="1"/>
    <col min="12316" max="12317" width="5.375" style="100" customWidth="1"/>
    <col min="12318" max="12318" width="10.375" style="100" customWidth="1"/>
    <col min="12319" max="12319" width="9" style="100"/>
    <col min="12320" max="12320" width="14.875" style="100" customWidth="1"/>
    <col min="12321" max="12323" width="12.625" style="100" customWidth="1"/>
    <col min="12324" max="12544" width="9" style="100"/>
    <col min="12545" max="12545" width="4.875" style="100" customWidth="1"/>
    <col min="12546" max="12546" width="21.875" style="100" customWidth="1"/>
    <col min="12547" max="12547" width="13.625" style="100" customWidth="1"/>
    <col min="12548" max="12554" width="12.625" style="100" customWidth="1"/>
    <col min="12555" max="12555" width="7.75" style="100" customWidth="1"/>
    <col min="12556" max="12556" width="12.625" style="100" customWidth="1"/>
    <col min="12557" max="12557" width="11.875" style="100" bestFit="1" customWidth="1"/>
    <col min="12558" max="12560" width="11.625" style="100" customWidth="1"/>
    <col min="12561" max="12561" width="7.75" style="100" customWidth="1"/>
    <col min="12562" max="12562" width="7" style="100" customWidth="1"/>
    <col min="12563" max="12563" width="7.5" style="100" customWidth="1"/>
    <col min="12564" max="12565" width="8.375" style="100" customWidth="1"/>
    <col min="12566" max="12566" width="12.875" style="100" bestFit="1" customWidth="1"/>
    <col min="12567" max="12567" width="10.125" style="100" customWidth="1"/>
    <col min="12568" max="12568" width="7.125" style="100" customWidth="1"/>
    <col min="12569" max="12569" width="7.75" style="100" customWidth="1"/>
    <col min="12570" max="12571" width="11.875" style="100" bestFit="1" customWidth="1"/>
    <col min="12572" max="12573" width="5.375" style="100" customWidth="1"/>
    <col min="12574" max="12574" width="10.375" style="100" customWidth="1"/>
    <col min="12575" max="12575" width="9" style="100"/>
    <col min="12576" max="12576" width="14.875" style="100" customWidth="1"/>
    <col min="12577" max="12579" width="12.625" style="100" customWidth="1"/>
    <col min="12580" max="12800" width="9" style="100"/>
    <col min="12801" max="12801" width="4.875" style="100" customWidth="1"/>
    <col min="12802" max="12802" width="21.875" style="100" customWidth="1"/>
    <col min="12803" max="12803" width="13.625" style="100" customWidth="1"/>
    <col min="12804" max="12810" width="12.625" style="100" customWidth="1"/>
    <col min="12811" max="12811" width="7.75" style="100" customWidth="1"/>
    <col min="12812" max="12812" width="12.625" style="100" customWidth="1"/>
    <col min="12813" max="12813" width="11.875" style="100" bestFit="1" customWidth="1"/>
    <col min="12814" max="12816" width="11.625" style="100" customWidth="1"/>
    <col min="12817" max="12817" width="7.75" style="100" customWidth="1"/>
    <col min="12818" max="12818" width="7" style="100" customWidth="1"/>
    <col min="12819" max="12819" width="7.5" style="100" customWidth="1"/>
    <col min="12820" max="12821" width="8.375" style="100" customWidth="1"/>
    <col min="12822" max="12822" width="12.875" style="100" bestFit="1" customWidth="1"/>
    <col min="12823" max="12823" width="10.125" style="100" customWidth="1"/>
    <col min="12824" max="12824" width="7.125" style="100" customWidth="1"/>
    <col min="12825" max="12825" width="7.75" style="100" customWidth="1"/>
    <col min="12826" max="12827" width="11.875" style="100" bestFit="1" customWidth="1"/>
    <col min="12828" max="12829" width="5.375" style="100" customWidth="1"/>
    <col min="12830" max="12830" width="10.375" style="100" customWidth="1"/>
    <col min="12831" max="12831" width="9" style="100"/>
    <col min="12832" max="12832" width="14.875" style="100" customWidth="1"/>
    <col min="12833" max="12835" width="12.625" style="100" customWidth="1"/>
    <col min="12836" max="13056" width="9" style="100"/>
    <col min="13057" max="13057" width="4.875" style="100" customWidth="1"/>
    <col min="13058" max="13058" width="21.875" style="100" customWidth="1"/>
    <col min="13059" max="13059" width="13.625" style="100" customWidth="1"/>
    <col min="13060" max="13066" width="12.625" style="100" customWidth="1"/>
    <col min="13067" max="13067" width="7.75" style="100" customWidth="1"/>
    <col min="13068" max="13068" width="12.625" style="100" customWidth="1"/>
    <col min="13069" max="13069" width="11.875" style="100" bestFit="1" customWidth="1"/>
    <col min="13070" max="13072" width="11.625" style="100" customWidth="1"/>
    <col min="13073" max="13073" width="7.75" style="100" customWidth="1"/>
    <col min="13074" max="13074" width="7" style="100" customWidth="1"/>
    <col min="13075" max="13075" width="7.5" style="100" customWidth="1"/>
    <col min="13076" max="13077" width="8.375" style="100" customWidth="1"/>
    <col min="13078" max="13078" width="12.875" style="100" bestFit="1" customWidth="1"/>
    <col min="13079" max="13079" width="10.125" style="100" customWidth="1"/>
    <col min="13080" max="13080" width="7.125" style="100" customWidth="1"/>
    <col min="13081" max="13081" width="7.75" style="100" customWidth="1"/>
    <col min="13082" max="13083" width="11.875" style="100" bestFit="1" customWidth="1"/>
    <col min="13084" max="13085" width="5.375" style="100" customWidth="1"/>
    <col min="13086" max="13086" width="10.375" style="100" customWidth="1"/>
    <col min="13087" max="13087" width="9" style="100"/>
    <col min="13088" max="13088" width="14.875" style="100" customWidth="1"/>
    <col min="13089" max="13091" width="12.625" style="100" customWidth="1"/>
    <col min="13092" max="13312" width="9" style="100"/>
    <col min="13313" max="13313" width="4.875" style="100" customWidth="1"/>
    <col min="13314" max="13314" width="21.875" style="100" customWidth="1"/>
    <col min="13315" max="13315" width="13.625" style="100" customWidth="1"/>
    <col min="13316" max="13322" width="12.625" style="100" customWidth="1"/>
    <col min="13323" max="13323" width="7.75" style="100" customWidth="1"/>
    <col min="13324" max="13324" width="12.625" style="100" customWidth="1"/>
    <col min="13325" max="13325" width="11.875" style="100" bestFit="1" customWidth="1"/>
    <col min="13326" max="13328" width="11.625" style="100" customWidth="1"/>
    <col min="13329" max="13329" width="7.75" style="100" customWidth="1"/>
    <col min="13330" max="13330" width="7" style="100" customWidth="1"/>
    <col min="13331" max="13331" width="7.5" style="100" customWidth="1"/>
    <col min="13332" max="13333" width="8.375" style="100" customWidth="1"/>
    <col min="13334" max="13334" width="12.875" style="100" bestFit="1" customWidth="1"/>
    <col min="13335" max="13335" width="10.125" style="100" customWidth="1"/>
    <col min="13336" max="13336" width="7.125" style="100" customWidth="1"/>
    <col min="13337" max="13337" width="7.75" style="100" customWidth="1"/>
    <col min="13338" max="13339" width="11.875" style="100" bestFit="1" customWidth="1"/>
    <col min="13340" max="13341" width="5.375" style="100" customWidth="1"/>
    <col min="13342" max="13342" width="10.375" style="100" customWidth="1"/>
    <col min="13343" max="13343" width="9" style="100"/>
    <col min="13344" max="13344" width="14.875" style="100" customWidth="1"/>
    <col min="13345" max="13347" width="12.625" style="100" customWidth="1"/>
    <col min="13348" max="13568" width="9" style="100"/>
    <col min="13569" max="13569" width="4.875" style="100" customWidth="1"/>
    <col min="13570" max="13570" width="21.875" style="100" customWidth="1"/>
    <col min="13571" max="13571" width="13.625" style="100" customWidth="1"/>
    <col min="13572" max="13578" width="12.625" style="100" customWidth="1"/>
    <col min="13579" max="13579" width="7.75" style="100" customWidth="1"/>
    <col min="13580" max="13580" width="12.625" style="100" customWidth="1"/>
    <col min="13581" max="13581" width="11.875" style="100" bestFit="1" customWidth="1"/>
    <col min="13582" max="13584" width="11.625" style="100" customWidth="1"/>
    <col min="13585" max="13585" width="7.75" style="100" customWidth="1"/>
    <col min="13586" max="13586" width="7" style="100" customWidth="1"/>
    <col min="13587" max="13587" width="7.5" style="100" customWidth="1"/>
    <col min="13588" max="13589" width="8.375" style="100" customWidth="1"/>
    <col min="13590" max="13590" width="12.875" style="100" bestFit="1" customWidth="1"/>
    <col min="13591" max="13591" width="10.125" style="100" customWidth="1"/>
    <col min="13592" max="13592" width="7.125" style="100" customWidth="1"/>
    <col min="13593" max="13593" width="7.75" style="100" customWidth="1"/>
    <col min="13594" max="13595" width="11.875" style="100" bestFit="1" customWidth="1"/>
    <col min="13596" max="13597" width="5.375" style="100" customWidth="1"/>
    <col min="13598" max="13598" width="10.375" style="100" customWidth="1"/>
    <col min="13599" max="13599" width="9" style="100"/>
    <col min="13600" max="13600" width="14.875" style="100" customWidth="1"/>
    <col min="13601" max="13603" width="12.625" style="100" customWidth="1"/>
    <col min="13604" max="13824" width="9" style="100"/>
    <col min="13825" max="13825" width="4.875" style="100" customWidth="1"/>
    <col min="13826" max="13826" width="21.875" style="100" customWidth="1"/>
    <col min="13827" max="13827" width="13.625" style="100" customWidth="1"/>
    <col min="13828" max="13834" width="12.625" style="100" customWidth="1"/>
    <col min="13835" max="13835" width="7.75" style="100" customWidth="1"/>
    <col min="13836" max="13836" width="12.625" style="100" customWidth="1"/>
    <col min="13837" max="13837" width="11.875" style="100" bestFit="1" customWidth="1"/>
    <col min="13838" max="13840" width="11.625" style="100" customWidth="1"/>
    <col min="13841" max="13841" width="7.75" style="100" customWidth="1"/>
    <col min="13842" max="13842" width="7" style="100" customWidth="1"/>
    <col min="13843" max="13843" width="7.5" style="100" customWidth="1"/>
    <col min="13844" max="13845" width="8.375" style="100" customWidth="1"/>
    <col min="13846" max="13846" width="12.875" style="100" bestFit="1" customWidth="1"/>
    <col min="13847" max="13847" width="10.125" style="100" customWidth="1"/>
    <col min="13848" max="13848" width="7.125" style="100" customWidth="1"/>
    <col min="13849" max="13849" width="7.75" style="100" customWidth="1"/>
    <col min="13850" max="13851" width="11.875" style="100" bestFit="1" customWidth="1"/>
    <col min="13852" max="13853" width="5.375" style="100" customWidth="1"/>
    <col min="13854" max="13854" width="10.375" style="100" customWidth="1"/>
    <col min="13855" max="13855" width="9" style="100"/>
    <col min="13856" max="13856" width="14.875" style="100" customWidth="1"/>
    <col min="13857" max="13859" width="12.625" style="100" customWidth="1"/>
    <col min="13860" max="14080" width="9" style="100"/>
    <col min="14081" max="14081" width="4.875" style="100" customWidth="1"/>
    <col min="14082" max="14082" width="21.875" style="100" customWidth="1"/>
    <col min="14083" max="14083" width="13.625" style="100" customWidth="1"/>
    <col min="14084" max="14090" width="12.625" style="100" customWidth="1"/>
    <col min="14091" max="14091" width="7.75" style="100" customWidth="1"/>
    <col min="14092" max="14092" width="12.625" style="100" customWidth="1"/>
    <col min="14093" max="14093" width="11.875" style="100" bestFit="1" customWidth="1"/>
    <col min="14094" max="14096" width="11.625" style="100" customWidth="1"/>
    <col min="14097" max="14097" width="7.75" style="100" customWidth="1"/>
    <col min="14098" max="14098" width="7" style="100" customWidth="1"/>
    <col min="14099" max="14099" width="7.5" style="100" customWidth="1"/>
    <col min="14100" max="14101" width="8.375" style="100" customWidth="1"/>
    <col min="14102" max="14102" width="12.875" style="100" bestFit="1" customWidth="1"/>
    <col min="14103" max="14103" width="10.125" style="100" customWidth="1"/>
    <col min="14104" max="14104" width="7.125" style="100" customWidth="1"/>
    <col min="14105" max="14105" width="7.75" style="100" customWidth="1"/>
    <col min="14106" max="14107" width="11.875" style="100" bestFit="1" customWidth="1"/>
    <col min="14108" max="14109" width="5.375" style="100" customWidth="1"/>
    <col min="14110" max="14110" width="10.375" style="100" customWidth="1"/>
    <col min="14111" max="14111" width="9" style="100"/>
    <col min="14112" max="14112" width="14.875" style="100" customWidth="1"/>
    <col min="14113" max="14115" width="12.625" style="100" customWidth="1"/>
    <col min="14116" max="14336" width="9" style="100"/>
    <col min="14337" max="14337" width="4.875" style="100" customWidth="1"/>
    <col min="14338" max="14338" width="21.875" style="100" customWidth="1"/>
    <col min="14339" max="14339" width="13.625" style="100" customWidth="1"/>
    <col min="14340" max="14346" width="12.625" style="100" customWidth="1"/>
    <col min="14347" max="14347" width="7.75" style="100" customWidth="1"/>
    <col min="14348" max="14348" width="12.625" style="100" customWidth="1"/>
    <col min="14349" max="14349" width="11.875" style="100" bestFit="1" customWidth="1"/>
    <col min="14350" max="14352" width="11.625" style="100" customWidth="1"/>
    <col min="14353" max="14353" width="7.75" style="100" customWidth="1"/>
    <col min="14354" max="14354" width="7" style="100" customWidth="1"/>
    <col min="14355" max="14355" width="7.5" style="100" customWidth="1"/>
    <col min="14356" max="14357" width="8.375" style="100" customWidth="1"/>
    <col min="14358" max="14358" width="12.875" style="100" bestFit="1" customWidth="1"/>
    <col min="14359" max="14359" width="10.125" style="100" customWidth="1"/>
    <col min="14360" max="14360" width="7.125" style="100" customWidth="1"/>
    <col min="14361" max="14361" width="7.75" style="100" customWidth="1"/>
    <col min="14362" max="14363" width="11.875" style="100" bestFit="1" customWidth="1"/>
    <col min="14364" max="14365" width="5.375" style="100" customWidth="1"/>
    <col min="14366" max="14366" width="10.375" style="100" customWidth="1"/>
    <col min="14367" max="14367" width="9" style="100"/>
    <col min="14368" max="14368" width="14.875" style="100" customWidth="1"/>
    <col min="14369" max="14371" width="12.625" style="100" customWidth="1"/>
    <col min="14372" max="14592" width="9" style="100"/>
    <col min="14593" max="14593" width="4.875" style="100" customWidth="1"/>
    <col min="14594" max="14594" width="21.875" style="100" customWidth="1"/>
    <col min="14595" max="14595" width="13.625" style="100" customWidth="1"/>
    <col min="14596" max="14602" width="12.625" style="100" customWidth="1"/>
    <col min="14603" max="14603" width="7.75" style="100" customWidth="1"/>
    <col min="14604" max="14604" width="12.625" style="100" customWidth="1"/>
    <col min="14605" max="14605" width="11.875" style="100" bestFit="1" customWidth="1"/>
    <col min="14606" max="14608" width="11.625" style="100" customWidth="1"/>
    <col min="14609" max="14609" width="7.75" style="100" customWidth="1"/>
    <col min="14610" max="14610" width="7" style="100" customWidth="1"/>
    <col min="14611" max="14611" width="7.5" style="100" customWidth="1"/>
    <col min="14612" max="14613" width="8.375" style="100" customWidth="1"/>
    <col min="14614" max="14614" width="12.875" style="100" bestFit="1" customWidth="1"/>
    <col min="14615" max="14615" width="10.125" style="100" customWidth="1"/>
    <col min="14616" max="14616" width="7.125" style="100" customWidth="1"/>
    <col min="14617" max="14617" width="7.75" style="100" customWidth="1"/>
    <col min="14618" max="14619" width="11.875" style="100" bestFit="1" customWidth="1"/>
    <col min="14620" max="14621" width="5.375" style="100" customWidth="1"/>
    <col min="14622" max="14622" width="10.375" style="100" customWidth="1"/>
    <col min="14623" max="14623" width="9" style="100"/>
    <col min="14624" max="14624" width="14.875" style="100" customWidth="1"/>
    <col min="14625" max="14627" width="12.625" style="100" customWidth="1"/>
    <col min="14628" max="14848" width="9" style="100"/>
    <col min="14849" max="14849" width="4.875" style="100" customWidth="1"/>
    <col min="14850" max="14850" width="21.875" style="100" customWidth="1"/>
    <col min="14851" max="14851" width="13.625" style="100" customWidth="1"/>
    <col min="14852" max="14858" width="12.625" style="100" customWidth="1"/>
    <col min="14859" max="14859" width="7.75" style="100" customWidth="1"/>
    <col min="14860" max="14860" width="12.625" style="100" customWidth="1"/>
    <col min="14861" max="14861" width="11.875" style="100" bestFit="1" customWidth="1"/>
    <col min="14862" max="14864" width="11.625" style="100" customWidth="1"/>
    <col min="14865" max="14865" width="7.75" style="100" customWidth="1"/>
    <col min="14866" max="14866" width="7" style="100" customWidth="1"/>
    <col min="14867" max="14867" width="7.5" style="100" customWidth="1"/>
    <col min="14868" max="14869" width="8.375" style="100" customWidth="1"/>
    <col min="14870" max="14870" width="12.875" style="100" bestFit="1" customWidth="1"/>
    <col min="14871" max="14871" width="10.125" style="100" customWidth="1"/>
    <col min="14872" max="14872" width="7.125" style="100" customWidth="1"/>
    <col min="14873" max="14873" width="7.75" style="100" customWidth="1"/>
    <col min="14874" max="14875" width="11.875" style="100" bestFit="1" customWidth="1"/>
    <col min="14876" max="14877" width="5.375" style="100" customWidth="1"/>
    <col min="14878" max="14878" width="10.375" style="100" customWidth="1"/>
    <col min="14879" max="14879" width="9" style="100"/>
    <col min="14880" max="14880" width="14.875" style="100" customWidth="1"/>
    <col min="14881" max="14883" width="12.625" style="100" customWidth="1"/>
    <col min="14884" max="15104" width="9" style="100"/>
    <col min="15105" max="15105" width="4.875" style="100" customWidth="1"/>
    <col min="15106" max="15106" width="21.875" style="100" customWidth="1"/>
    <col min="15107" max="15107" width="13.625" style="100" customWidth="1"/>
    <col min="15108" max="15114" width="12.625" style="100" customWidth="1"/>
    <col min="15115" max="15115" width="7.75" style="100" customWidth="1"/>
    <col min="15116" max="15116" width="12.625" style="100" customWidth="1"/>
    <col min="15117" max="15117" width="11.875" style="100" bestFit="1" customWidth="1"/>
    <col min="15118" max="15120" width="11.625" style="100" customWidth="1"/>
    <col min="15121" max="15121" width="7.75" style="100" customWidth="1"/>
    <col min="15122" max="15122" width="7" style="100" customWidth="1"/>
    <col min="15123" max="15123" width="7.5" style="100" customWidth="1"/>
    <col min="15124" max="15125" width="8.375" style="100" customWidth="1"/>
    <col min="15126" max="15126" width="12.875" style="100" bestFit="1" customWidth="1"/>
    <col min="15127" max="15127" width="10.125" style="100" customWidth="1"/>
    <col min="15128" max="15128" width="7.125" style="100" customWidth="1"/>
    <col min="15129" max="15129" width="7.75" style="100" customWidth="1"/>
    <col min="15130" max="15131" width="11.875" style="100" bestFit="1" customWidth="1"/>
    <col min="15132" max="15133" width="5.375" style="100" customWidth="1"/>
    <col min="15134" max="15134" width="10.375" style="100" customWidth="1"/>
    <col min="15135" max="15135" width="9" style="100"/>
    <col min="15136" max="15136" width="14.875" style="100" customWidth="1"/>
    <col min="15137" max="15139" width="12.625" style="100" customWidth="1"/>
    <col min="15140" max="15360" width="9" style="100"/>
    <col min="15361" max="15361" width="4.875" style="100" customWidth="1"/>
    <col min="15362" max="15362" width="21.875" style="100" customWidth="1"/>
    <col min="15363" max="15363" width="13.625" style="100" customWidth="1"/>
    <col min="15364" max="15370" width="12.625" style="100" customWidth="1"/>
    <col min="15371" max="15371" width="7.75" style="100" customWidth="1"/>
    <col min="15372" max="15372" width="12.625" style="100" customWidth="1"/>
    <col min="15373" max="15373" width="11.875" style="100" bestFit="1" customWidth="1"/>
    <col min="15374" max="15376" width="11.625" style="100" customWidth="1"/>
    <col min="15377" max="15377" width="7.75" style="100" customWidth="1"/>
    <col min="15378" max="15378" width="7" style="100" customWidth="1"/>
    <col min="15379" max="15379" width="7.5" style="100" customWidth="1"/>
    <col min="15380" max="15381" width="8.375" style="100" customWidth="1"/>
    <col min="15382" max="15382" width="12.875" style="100" bestFit="1" customWidth="1"/>
    <col min="15383" max="15383" width="10.125" style="100" customWidth="1"/>
    <col min="15384" max="15384" width="7.125" style="100" customWidth="1"/>
    <col min="15385" max="15385" width="7.75" style="100" customWidth="1"/>
    <col min="15386" max="15387" width="11.875" style="100" bestFit="1" customWidth="1"/>
    <col min="15388" max="15389" width="5.375" style="100" customWidth="1"/>
    <col min="15390" max="15390" width="10.375" style="100" customWidth="1"/>
    <col min="15391" max="15391" width="9" style="100"/>
    <col min="15392" max="15392" width="14.875" style="100" customWidth="1"/>
    <col min="15393" max="15395" width="12.625" style="100" customWidth="1"/>
    <col min="15396" max="15616" width="9" style="100"/>
    <col min="15617" max="15617" width="4.875" style="100" customWidth="1"/>
    <col min="15618" max="15618" width="21.875" style="100" customWidth="1"/>
    <col min="15619" max="15619" width="13.625" style="100" customWidth="1"/>
    <col min="15620" max="15626" width="12.625" style="100" customWidth="1"/>
    <col min="15627" max="15627" width="7.75" style="100" customWidth="1"/>
    <col min="15628" max="15628" width="12.625" style="100" customWidth="1"/>
    <col min="15629" max="15629" width="11.875" style="100" bestFit="1" customWidth="1"/>
    <col min="15630" max="15632" width="11.625" style="100" customWidth="1"/>
    <col min="15633" max="15633" width="7.75" style="100" customWidth="1"/>
    <col min="15634" max="15634" width="7" style="100" customWidth="1"/>
    <col min="15635" max="15635" width="7.5" style="100" customWidth="1"/>
    <col min="15636" max="15637" width="8.375" style="100" customWidth="1"/>
    <col min="15638" max="15638" width="12.875" style="100" bestFit="1" customWidth="1"/>
    <col min="15639" max="15639" width="10.125" style="100" customWidth="1"/>
    <col min="15640" max="15640" width="7.125" style="100" customWidth="1"/>
    <col min="15641" max="15641" width="7.75" style="100" customWidth="1"/>
    <col min="15642" max="15643" width="11.875" style="100" bestFit="1" customWidth="1"/>
    <col min="15644" max="15645" width="5.375" style="100" customWidth="1"/>
    <col min="15646" max="15646" width="10.375" style="100" customWidth="1"/>
    <col min="15647" max="15647" width="9" style="100"/>
    <col min="15648" max="15648" width="14.875" style="100" customWidth="1"/>
    <col min="15649" max="15651" width="12.625" style="100" customWidth="1"/>
    <col min="15652" max="15872" width="9" style="100"/>
    <col min="15873" max="15873" width="4.875" style="100" customWidth="1"/>
    <col min="15874" max="15874" width="21.875" style="100" customWidth="1"/>
    <col min="15875" max="15875" width="13.625" style="100" customWidth="1"/>
    <col min="15876" max="15882" width="12.625" style="100" customWidth="1"/>
    <col min="15883" max="15883" width="7.75" style="100" customWidth="1"/>
    <col min="15884" max="15884" width="12.625" style="100" customWidth="1"/>
    <col min="15885" max="15885" width="11.875" style="100" bestFit="1" customWidth="1"/>
    <col min="15886" max="15888" width="11.625" style="100" customWidth="1"/>
    <col min="15889" max="15889" width="7.75" style="100" customWidth="1"/>
    <col min="15890" max="15890" width="7" style="100" customWidth="1"/>
    <col min="15891" max="15891" width="7.5" style="100" customWidth="1"/>
    <col min="15892" max="15893" width="8.375" style="100" customWidth="1"/>
    <col min="15894" max="15894" width="12.875" style="100" bestFit="1" customWidth="1"/>
    <col min="15895" max="15895" width="10.125" style="100" customWidth="1"/>
    <col min="15896" max="15896" width="7.125" style="100" customWidth="1"/>
    <col min="15897" max="15897" width="7.75" style="100" customWidth="1"/>
    <col min="15898" max="15899" width="11.875" style="100" bestFit="1" customWidth="1"/>
    <col min="15900" max="15901" width="5.375" style="100" customWidth="1"/>
    <col min="15902" max="15902" width="10.375" style="100" customWidth="1"/>
    <col min="15903" max="15903" width="9" style="100"/>
    <col min="15904" max="15904" width="14.875" style="100" customWidth="1"/>
    <col min="15905" max="15907" width="12.625" style="100" customWidth="1"/>
    <col min="15908" max="16128" width="9" style="100"/>
    <col min="16129" max="16129" width="4.875" style="100" customWidth="1"/>
    <col min="16130" max="16130" width="21.875" style="100" customWidth="1"/>
    <col min="16131" max="16131" width="13.625" style="100" customWidth="1"/>
    <col min="16132" max="16138" width="12.625" style="100" customWidth="1"/>
    <col min="16139" max="16139" width="7.75" style="100" customWidth="1"/>
    <col min="16140" max="16140" width="12.625" style="100" customWidth="1"/>
    <col min="16141" max="16141" width="11.875" style="100" bestFit="1" customWidth="1"/>
    <col min="16142" max="16144" width="11.625" style="100" customWidth="1"/>
    <col min="16145" max="16145" width="7.75" style="100" customWidth="1"/>
    <col min="16146" max="16146" width="7" style="100" customWidth="1"/>
    <col min="16147" max="16147" width="7.5" style="100" customWidth="1"/>
    <col min="16148" max="16149" width="8.375" style="100" customWidth="1"/>
    <col min="16150" max="16150" width="12.875" style="100" bestFit="1" customWidth="1"/>
    <col min="16151" max="16151" width="10.125" style="100" customWidth="1"/>
    <col min="16152" max="16152" width="7.125" style="100" customWidth="1"/>
    <col min="16153" max="16153" width="7.75" style="100" customWidth="1"/>
    <col min="16154" max="16155" width="11.875" style="100" bestFit="1" customWidth="1"/>
    <col min="16156" max="16157" width="5.375" style="100" customWidth="1"/>
    <col min="16158" max="16158" width="10.375" style="100" customWidth="1"/>
    <col min="16159" max="16159" width="9" style="100"/>
    <col min="16160" max="16160" width="14.875" style="100" customWidth="1"/>
    <col min="16161" max="16163" width="12.625" style="100" customWidth="1"/>
    <col min="16164" max="16384" width="9" style="100"/>
  </cols>
  <sheetData>
    <row r="1" spans="2:59" ht="25.5" thickBot="1">
      <c r="B1" s="1222" t="s">
        <v>1227</v>
      </c>
      <c r="C1" s="1223"/>
      <c r="D1" s="1224"/>
      <c r="E1" s="1225"/>
      <c r="F1" s="1225"/>
      <c r="G1" s="1225"/>
      <c r="H1" s="1225"/>
      <c r="I1" s="1226"/>
      <c r="J1" s="1226"/>
      <c r="K1" s="1226"/>
      <c r="L1" s="1226"/>
      <c r="M1" s="1226"/>
      <c r="N1" s="1225"/>
      <c r="O1" s="1225"/>
      <c r="P1" s="1225"/>
      <c r="Q1" s="1227"/>
      <c r="R1" s="2037" t="s">
        <v>784</v>
      </c>
      <c r="S1" s="2038"/>
      <c r="T1" s="2034" t="s">
        <v>56</v>
      </c>
      <c r="U1" s="2035"/>
      <c r="V1" s="2035"/>
      <c r="W1" s="2035"/>
      <c r="X1" s="2035"/>
      <c r="Y1" s="2035"/>
      <c r="Z1" s="2035"/>
      <c r="AA1" s="2035"/>
      <c r="AB1" s="2035"/>
      <c r="AC1" s="2035"/>
      <c r="AD1" s="2036"/>
      <c r="AF1" s="1222" t="s">
        <v>1227</v>
      </c>
      <c r="AG1" s="1224"/>
      <c r="AH1" s="1225"/>
      <c r="AI1" s="1225"/>
      <c r="AJ1" s="1225"/>
      <c r="AK1" s="1225"/>
      <c r="AL1" s="1226"/>
      <c r="AM1" s="1226"/>
      <c r="AN1" s="1226"/>
      <c r="AO1" s="1226"/>
      <c r="AP1" s="1226"/>
      <c r="AQ1" s="1225"/>
      <c r="AR1" s="1225"/>
      <c r="AS1" s="1225"/>
      <c r="AT1" s="1227"/>
      <c r="AU1" s="2037" t="s">
        <v>784</v>
      </c>
      <c r="AV1" s="2038"/>
      <c r="AW1" s="2034" t="s">
        <v>56</v>
      </c>
      <c r="AX1" s="2035"/>
      <c r="AY1" s="2035"/>
      <c r="AZ1" s="2035"/>
      <c r="BA1" s="2035"/>
      <c r="BB1" s="2035"/>
      <c r="BC1" s="2035"/>
      <c r="BD1" s="2035"/>
      <c r="BE1" s="2035"/>
      <c r="BF1" s="2035"/>
      <c r="BG1" s="2036"/>
    </row>
    <row r="2" spans="2:59" ht="25.5" thickBot="1">
      <c r="B2" s="1228" t="s">
        <v>1851</v>
      </c>
      <c r="C2" s="1229" t="s">
        <v>1852</v>
      </c>
      <c r="D2" s="1230"/>
      <c r="E2" s="1231"/>
      <c r="F2" s="1231"/>
      <c r="G2" s="1231"/>
      <c r="H2" s="1231"/>
      <c r="I2" s="1232"/>
      <c r="J2" s="1232"/>
      <c r="K2" s="1232"/>
      <c r="L2" s="1232"/>
      <c r="M2" s="1232"/>
      <c r="N2" s="1231"/>
      <c r="O2" s="1231"/>
      <c r="P2" s="1231"/>
      <c r="Q2" s="1233"/>
      <c r="R2" s="2037" t="s">
        <v>1853</v>
      </c>
      <c r="S2" s="2038"/>
      <c r="T2" s="2037" t="s">
        <v>1854</v>
      </c>
      <c r="U2" s="2035"/>
      <c r="V2" s="2035"/>
      <c r="W2" s="2035"/>
      <c r="X2" s="2035"/>
      <c r="Y2" s="2035"/>
      <c r="Z2" s="2035"/>
      <c r="AA2" s="2035"/>
      <c r="AB2" s="2035"/>
      <c r="AC2" s="2035"/>
      <c r="AD2" s="2036"/>
      <c r="AF2" s="1228" t="s">
        <v>1851</v>
      </c>
      <c r="AG2" s="1230"/>
      <c r="AH2" s="1231"/>
      <c r="AI2" s="1231"/>
      <c r="AJ2" s="1231"/>
      <c r="AK2" s="1231"/>
      <c r="AL2" s="1232"/>
      <c r="AM2" s="1232"/>
      <c r="AN2" s="1232"/>
      <c r="AO2" s="1232"/>
      <c r="AP2" s="1232"/>
      <c r="AQ2" s="1231"/>
      <c r="AR2" s="1231"/>
      <c r="AS2" s="1231"/>
      <c r="AT2" s="1233"/>
      <c r="AU2" s="2037" t="s">
        <v>1853</v>
      </c>
      <c r="AV2" s="2038"/>
      <c r="AW2" s="2037" t="s">
        <v>1854</v>
      </c>
      <c r="AX2" s="2035"/>
      <c r="AY2" s="2035"/>
      <c r="AZ2" s="2035"/>
      <c r="BA2" s="2035"/>
      <c r="BB2" s="2035"/>
      <c r="BC2" s="2035"/>
      <c r="BD2" s="2035"/>
      <c r="BE2" s="2035"/>
      <c r="BF2" s="2035"/>
      <c r="BG2" s="2036"/>
    </row>
    <row r="3" spans="2:59" s="1235" customFormat="1" ht="46.5" thickBot="1">
      <c r="B3" s="2047" t="s">
        <v>1855</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1234"/>
      <c r="AF3" s="1234"/>
      <c r="AG3" s="1234"/>
      <c r="AH3" s="1234"/>
      <c r="AI3" s="1234"/>
      <c r="AJ3" s="1234"/>
      <c r="AK3" s="1234"/>
      <c r="AL3" s="1234"/>
      <c r="AM3" s="1234"/>
    </row>
    <row r="4" spans="2:59" s="1238" customFormat="1" ht="28.5" thickBot="1">
      <c r="B4" s="1236"/>
      <c r="C4" s="2048" t="s">
        <v>1922</v>
      </c>
      <c r="D4" s="2048"/>
      <c r="E4" s="2048"/>
      <c r="F4" s="2048"/>
      <c r="G4" s="2048"/>
      <c r="H4" s="2048"/>
      <c r="I4" s="2048"/>
      <c r="J4" s="2048"/>
      <c r="K4" s="2048"/>
      <c r="L4" s="2048"/>
      <c r="M4" s="2048"/>
      <c r="N4" s="2048"/>
      <c r="O4" s="2048"/>
      <c r="P4" s="2048"/>
      <c r="Q4" s="2048"/>
      <c r="R4" s="2048"/>
      <c r="S4" s="2048"/>
      <c r="T4" s="2048"/>
      <c r="U4" s="1237"/>
      <c r="V4" s="1237" t="s">
        <v>1857</v>
      </c>
      <c r="W4" s="1237"/>
      <c r="X4" s="1237"/>
      <c r="Y4" s="1237"/>
      <c r="Z4" s="1237"/>
      <c r="AA4" s="1237"/>
      <c r="AC4" s="2039" t="s">
        <v>1858</v>
      </c>
      <c r="AD4" s="2040"/>
      <c r="AF4" s="2049" t="s">
        <v>1920</v>
      </c>
      <c r="AG4" s="2050"/>
      <c r="AH4" s="2050"/>
      <c r="AI4" s="2050"/>
      <c r="AJ4" s="2045"/>
      <c r="AK4" s="2045"/>
      <c r="AL4" s="2045"/>
      <c r="AM4" s="2045"/>
      <c r="AN4" s="2045"/>
      <c r="AO4" s="1240"/>
      <c r="AP4" s="2039" t="s">
        <v>1860</v>
      </c>
      <c r="AQ4" s="2040"/>
      <c r="AR4" s="125" t="s">
        <v>13</v>
      </c>
    </row>
    <row r="5" spans="2:59" s="1252" customFormat="1" ht="93.75" customHeight="1" thickBot="1">
      <c r="B5" s="1241" t="s">
        <v>1861</v>
      </c>
      <c r="C5" s="1242" t="s">
        <v>1339</v>
      </c>
      <c r="D5" s="1243" t="s">
        <v>1862</v>
      </c>
      <c r="E5" s="1243" t="s">
        <v>1863</v>
      </c>
      <c r="F5" s="1243" t="s">
        <v>1864</v>
      </c>
      <c r="G5" s="1243" t="s">
        <v>1865</v>
      </c>
      <c r="H5" s="1243" t="s">
        <v>1866</v>
      </c>
      <c r="I5" s="1243" t="s">
        <v>1867</v>
      </c>
      <c r="J5" s="1244" t="s">
        <v>1868</v>
      </c>
      <c r="K5" s="1243" t="s">
        <v>1869</v>
      </c>
      <c r="L5" s="1243" t="s">
        <v>1870</v>
      </c>
      <c r="M5" s="1243" t="s">
        <v>1871</v>
      </c>
      <c r="N5" s="1243" t="s">
        <v>1872</v>
      </c>
      <c r="O5" s="1243" t="s">
        <v>1873</v>
      </c>
      <c r="P5" s="1243" t="s">
        <v>1874</v>
      </c>
      <c r="Q5" s="1243" t="s">
        <v>1875</v>
      </c>
      <c r="R5" s="1243" t="s">
        <v>1876</v>
      </c>
      <c r="S5" s="1243" t="s">
        <v>1877</v>
      </c>
      <c r="T5" s="1243" t="s">
        <v>1878</v>
      </c>
      <c r="U5" s="1243" t="s">
        <v>1879</v>
      </c>
      <c r="V5" s="1243" t="s">
        <v>1880</v>
      </c>
      <c r="W5" s="1243" t="s">
        <v>1881</v>
      </c>
      <c r="X5" s="1243" t="s">
        <v>1882</v>
      </c>
      <c r="Y5" s="1243" t="s">
        <v>1883</v>
      </c>
      <c r="Z5" s="1243" t="s">
        <v>1884</v>
      </c>
      <c r="AA5" s="1243" t="s">
        <v>1885</v>
      </c>
      <c r="AB5" s="1243" t="s">
        <v>1886</v>
      </c>
      <c r="AC5" s="1245" t="s">
        <v>1887</v>
      </c>
      <c r="AD5" s="1246" t="s">
        <v>1888</v>
      </c>
      <c r="AE5" s="1247"/>
      <c r="AF5" s="1248" t="s">
        <v>1889</v>
      </c>
      <c r="AG5" s="1249" t="s">
        <v>1890</v>
      </c>
      <c r="AH5" s="1249" t="s">
        <v>1891</v>
      </c>
      <c r="AI5" s="1249" t="s">
        <v>1892</v>
      </c>
      <c r="AJ5" s="1250"/>
      <c r="AK5" s="1251" t="s">
        <v>1893</v>
      </c>
      <c r="AL5" s="1251" t="s">
        <v>1894</v>
      </c>
      <c r="AM5" s="1249" t="s">
        <v>1895</v>
      </c>
      <c r="AN5" s="1249" t="s">
        <v>1896</v>
      </c>
      <c r="AO5" s="1249" t="s">
        <v>1897</v>
      </c>
      <c r="AP5" s="1249" t="s">
        <v>1898</v>
      </c>
      <c r="AQ5" s="1249" t="s">
        <v>1899</v>
      </c>
    </row>
    <row r="6" spans="2:59" s="1252" customFormat="1" ht="35.1" customHeight="1" thickBot="1">
      <c r="B6" s="1253" t="s">
        <v>1715</v>
      </c>
      <c r="C6" s="1254">
        <f t="shared" ref="C6:C24" si="0">SUM(D6:AD6)</f>
        <v>278273</v>
      </c>
      <c r="D6" s="1254">
        <f>D7+D10+D16+D21</f>
        <v>42160</v>
      </c>
      <c r="E6" s="1254">
        <f t="shared" ref="E6:AL6" si="1">E7+E10+E16+E21</f>
        <v>28075</v>
      </c>
      <c r="F6" s="1254">
        <f t="shared" si="1"/>
        <v>16205</v>
      </c>
      <c r="G6" s="1254">
        <f t="shared" si="1"/>
        <v>15690</v>
      </c>
      <c r="H6" s="1254">
        <f t="shared" si="1"/>
        <v>18360</v>
      </c>
      <c r="I6" s="1254">
        <f t="shared" si="1"/>
        <v>28210</v>
      </c>
      <c r="J6" s="1254">
        <f t="shared" si="1"/>
        <v>29335</v>
      </c>
      <c r="K6" s="1254">
        <f t="shared" si="1"/>
        <v>0</v>
      </c>
      <c r="L6" s="1254">
        <f t="shared" si="1"/>
        <v>15565</v>
      </c>
      <c r="M6" s="1254">
        <f t="shared" si="1"/>
        <v>1280</v>
      </c>
      <c r="N6" s="1254">
        <f t="shared" si="1"/>
        <v>24660</v>
      </c>
      <c r="O6" s="1254">
        <f t="shared" si="1"/>
        <v>19780</v>
      </c>
      <c r="P6" s="1254">
        <f t="shared" si="1"/>
        <v>16730</v>
      </c>
      <c r="Q6" s="1254">
        <f t="shared" si="1"/>
        <v>0</v>
      </c>
      <c r="R6" s="1254">
        <f t="shared" si="1"/>
        <v>0</v>
      </c>
      <c r="S6" s="1254">
        <f t="shared" si="1"/>
        <v>85</v>
      </c>
      <c r="T6" s="1254">
        <f t="shared" si="1"/>
        <v>52</v>
      </c>
      <c r="U6" s="1254">
        <f t="shared" si="1"/>
        <v>68</v>
      </c>
      <c r="V6" s="1254">
        <f t="shared" si="1"/>
        <v>10195</v>
      </c>
      <c r="W6" s="1254">
        <f t="shared" si="1"/>
        <v>210</v>
      </c>
      <c r="X6" s="1254">
        <f t="shared" si="1"/>
        <v>0</v>
      </c>
      <c r="Y6" s="1254">
        <f t="shared" si="1"/>
        <v>8</v>
      </c>
      <c r="Z6" s="1254">
        <f t="shared" si="1"/>
        <v>11605</v>
      </c>
      <c r="AA6" s="1254">
        <f t="shared" si="1"/>
        <v>0</v>
      </c>
      <c r="AB6" s="1254">
        <f t="shared" si="1"/>
        <v>0</v>
      </c>
      <c r="AC6" s="1254">
        <f t="shared" si="1"/>
        <v>0</v>
      </c>
      <c r="AD6" s="1255">
        <f t="shared" si="1"/>
        <v>0</v>
      </c>
      <c r="AE6" s="1256"/>
      <c r="AF6" s="1257">
        <f>SUM(AF21,AF16,AF10,AF7)</f>
        <v>29335</v>
      </c>
      <c r="AG6" s="1258">
        <f>SUM(AG7,AG10,AG16,AG21)</f>
        <v>29335</v>
      </c>
      <c r="AH6" s="1258">
        <f>AH7+AH10+AH16+AH21</f>
        <v>0</v>
      </c>
      <c r="AI6" s="1258">
        <f>AI7+AI10+AI16+AI21</f>
        <v>0</v>
      </c>
      <c r="AJ6" s="1259"/>
      <c r="AK6" s="1258">
        <f>AK7+AK10+AK16+AK21</f>
        <v>0</v>
      </c>
      <c r="AL6" s="1258">
        <f t="shared" si="1"/>
        <v>24</v>
      </c>
      <c r="AM6" s="1258">
        <f>AM7+AM10+AM16+AM21</f>
        <v>6</v>
      </c>
      <c r="AN6" s="1258">
        <f>AN7+AN10+AN16+AN21</f>
        <v>0</v>
      </c>
      <c r="AO6" s="1258">
        <f>AO7+AO10+AO16+AO21</f>
        <v>27</v>
      </c>
      <c r="AP6" s="1258">
        <f>AP7+AP10+AP16+AP21</f>
        <v>0</v>
      </c>
      <c r="AQ6" s="1258">
        <f>AQ7+AQ10+AQ16+AQ21</f>
        <v>0</v>
      </c>
    </row>
    <row r="7" spans="2:59" s="1252" customFormat="1" ht="35.1" customHeight="1" thickBot="1">
      <c r="B7" s="1260" t="s">
        <v>1900</v>
      </c>
      <c r="C7" s="1261">
        <f t="shared" si="0"/>
        <v>211564</v>
      </c>
      <c r="D7" s="1261">
        <f>SUM(D8:D9)</f>
        <v>32475</v>
      </c>
      <c r="E7" s="1261">
        <f t="shared" ref="E7:AQ7" si="2">SUM(E8:E9)</f>
        <v>21855</v>
      </c>
      <c r="F7" s="1261">
        <f t="shared" si="2"/>
        <v>11350</v>
      </c>
      <c r="G7" s="1261">
        <f t="shared" si="2"/>
        <v>10030</v>
      </c>
      <c r="H7" s="1261">
        <f t="shared" si="2"/>
        <v>11520</v>
      </c>
      <c r="I7" s="1261">
        <f t="shared" si="2"/>
        <v>20635</v>
      </c>
      <c r="J7" s="1261">
        <f t="shared" si="2"/>
        <v>21450</v>
      </c>
      <c r="K7" s="1261">
        <f t="shared" si="2"/>
        <v>0</v>
      </c>
      <c r="L7" s="1261">
        <f t="shared" si="2"/>
        <v>11705</v>
      </c>
      <c r="M7" s="1261">
        <f t="shared" si="2"/>
        <v>1280</v>
      </c>
      <c r="N7" s="1261">
        <f t="shared" si="2"/>
        <v>21210</v>
      </c>
      <c r="O7" s="1261">
        <f t="shared" si="2"/>
        <v>16640</v>
      </c>
      <c r="P7" s="1261">
        <f t="shared" si="2"/>
        <v>13880</v>
      </c>
      <c r="Q7" s="1261">
        <f t="shared" si="2"/>
        <v>0</v>
      </c>
      <c r="R7" s="1261">
        <f t="shared" si="2"/>
        <v>0</v>
      </c>
      <c r="S7" s="1261">
        <f t="shared" si="2"/>
        <v>85</v>
      </c>
      <c r="T7" s="1261">
        <f t="shared" si="2"/>
        <v>42</v>
      </c>
      <c r="U7" s="1261">
        <f t="shared" si="2"/>
        <v>34</v>
      </c>
      <c r="V7" s="1261">
        <f t="shared" si="2"/>
        <v>8075</v>
      </c>
      <c r="W7" s="1261">
        <f t="shared" si="2"/>
        <v>210</v>
      </c>
      <c r="X7" s="1261">
        <f t="shared" si="2"/>
        <v>0</v>
      </c>
      <c r="Y7" s="1261">
        <f t="shared" si="2"/>
        <v>8</v>
      </c>
      <c r="Z7" s="1261">
        <f t="shared" si="2"/>
        <v>9080</v>
      </c>
      <c r="AA7" s="1261">
        <f t="shared" si="2"/>
        <v>0</v>
      </c>
      <c r="AB7" s="1261">
        <f>SUM(AB8:AB9)</f>
        <v>0</v>
      </c>
      <c r="AC7" s="1261">
        <f t="shared" si="2"/>
        <v>0</v>
      </c>
      <c r="AD7" s="1262">
        <f t="shared" si="2"/>
        <v>0</v>
      </c>
      <c r="AE7" s="1256"/>
      <c r="AF7" s="1257">
        <f>SUM(AF8:AF9)</f>
        <v>21450</v>
      </c>
      <c r="AG7" s="1258">
        <f>SUM(AG8:AG9)</f>
        <v>21450</v>
      </c>
      <c r="AH7" s="1258">
        <f>SUM(AH8:AH9)</f>
        <v>0</v>
      </c>
      <c r="AI7" s="1258">
        <f>SUM(AI8:AI9)</f>
        <v>0</v>
      </c>
      <c r="AJ7" s="1259"/>
      <c r="AK7" s="1258">
        <f>SUM(AK8:AK9)</f>
        <v>0</v>
      </c>
      <c r="AL7" s="1258">
        <f t="shared" si="2"/>
        <v>16</v>
      </c>
      <c r="AM7" s="1258">
        <f t="shared" si="2"/>
        <v>3</v>
      </c>
      <c r="AN7" s="1258">
        <f t="shared" si="2"/>
        <v>0</v>
      </c>
      <c r="AO7" s="1258">
        <f t="shared" si="2"/>
        <v>19</v>
      </c>
      <c r="AP7" s="1258">
        <f t="shared" si="2"/>
        <v>0</v>
      </c>
      <c r="AQ7" s="1258">
        <f t="shared" si="2"/>
        <v>0</v>
      </c>
    </row>
    <row r="8" spans="2:59" s="1252" customFormat="1" ht="35.1" customHeight="1" thickBot="1">
      <c r="B8" s="1263" t="s">
        <v>1901</v>
      </c>
      <c r="C8" s="1264">
        <f t="shared" si="0"/>
        <v>159232</v>
      </c>
      <c r="D8" s="1265">
        <v>18325</v>
      </c>
      <c r="E8" s="1265">
        <v>16440</v>
      </c>
      <c r="F8" s="1265">
        <v>8100</v>
      </c>
      <c r="G8" s="1265">
        <v>7150</v>
      </c>
      <c r="H8" s="1265">
        <v>7880</v>
      </c>
      <c r="I8" s="1265">
        <v>17220</v>
      </c>
      <c r="J8" s="1266">
        <v>17350</v>
      </c>
      <c r="K8" s="1265"/>
      <c r="L8" s="1265">
        <v>8355</v>
      </c>
      <c r="M8" s="1265">
        <v>1280</v>
      </c>
      <c r="N8" s="1265">
        <v>18400</v>
      </c>
      <c r="O8" s="1265">
        <v>14360</v>
      </c>
      <c r="P8" s="1265">
        <v>11250</v>
      </c>
      <c r="Q8" s="1265"/>
      <c r="R8" s="1265"/>
      <c r="S8" s="1265">
        <v>85</v>
      </c>
      <c r="T8" s="1265">
        <v>30</v>
      </c>
      <c r="U8" s="1265">
        <v>34</v>
      </c>
      <c r="V8" s="1265">
        <v>5875</v>
      </c>
      <c r="W8" s="1265">
        <v>210</v>
      </c>
      <c r="X8" s="1265"/>
      <c r="Y8" s="1265">
        <v>8</v>
      </c>
      <c r="Z8" s="1265">
        <v>6880</v>
      </c>
      <c r="AA8" s="1265"/>
      <c r="AB8" s="1265"/>
      <c r="AC8" s="1265"/>
      <c r="AD8" s="1267"/>
      <c r="AE8" s="1256"/>
      <c r="AF8" s="1257">
        <f t="shared" ref="AF8:AF14" si="3">SUM(AG8:AI8)</f>
        <v>17350</v>
      </c>
      <c r="AG8" s="1265">
        <f>SUM(J8)</f>
        <v>17350</v>
      </c>
      <c r="AH8" s="1268"/>
      <c r="AI8" s="1268"/>
      <c r="AJ8" s="1256"/>
      <c r="AK8" s="1269"/>
      <c r="AL8" s="1267">
        <v>12</v>
      </c>
      <c r="AM8" s="1267">
        <v>3</v>
      </c>
      <c r="AN8" s="1267"/>
      <c r="AO8" s="1267">
        <v>13</v>
      </c>
      <c r="AP8" s="1267"/>
      <c r="AQ8" s="1267"/>
    </row>
    <row r="9" spans="2:59" s="1252" customFormat="1" ht="35.1" customHeight="1" thickBot="1">
      <c r="B9" s="1270" t="s">
        <v>1902</v>
      </c>
      <c r="C9" s="1285">
        <f>SUM(D9:AD9)</f>
        <v>52332</v>
      </c>
      <c r="D9" s="1275">
        <v>14150</v>
      </c>
      <c r="E9" s="1275">
        <v>5415</v>
      </c>
      <c r="F9" s="1275">
        <v>3250</v>
      </c>
      <c r="G9" s="1275">
        <v>2880</v>
      </c>
      <c r="H9" s="1275">
        <v>3640</v>
      </c>
      <c r="I9" s="1275">
        <v>3415</v>
      </c>
      <c r="J9" s="1266">
        <v>4100</v>
      </c>
      <c r="K9" s="1275"/>
      <c r="L9" s="1275">
        <v>3350</v>
      </c>
      <c r="M9" s="1275"/>
      <c r="N9" s="1275">
        <v>2810</v>
      </c>
      <c r="O9" s="1275">
        <v>2280</v>
      </c>
      <c r="P9" s="1275">
        <v>2630</v>
      </c>
      <c r="Q9" s="1275"/>
      <c r="R9" s="1275"/>
      <c r="S9" s="1275"/>
      <c r="T9" s="1275">
        <v>12</v>
      </c>
      <c r="U9" s="1275"/>
      <c r="V9" s="1275">
        <v>2200</v>
      </c>
      <c r="W9" s="1275"/>
      <c r="X9" s="1275"/>
      <c r="Y9" s="1275"/>
      <c r="Z9" s="1275">
        <v>2200</v>
      </c>
      <c r="AA9" s="1275"/>
      <c r="AB9" s="1275"/>
      <c r="AC9" s="1273"/>
      <c r="AD9" s="1274"/>
      <c r="AE9" s="1256"/>
      <c r="AF9" s="1257">
        <f t="shared" si="3"/>
        <v>4100</v>
      </c>
      <c r="AG9" s="1275">
        <f>SUM(J9)</f>
        <v>4100</v>
      </c>
      <c r="AH9" s="1268"/>
      <c r="AI9" s="1268"/>
      <c r="AJ9" s="1256"/>
      <c r="AK9" s="1276"/>
      <c r="AL9" s="1274">
        <v>4</v>
      </c>
      <c r="AM9" s="1274"/>
      <c r="AN9" s="1274"/>
      <c r="AO9" s="1274">
        <v>6</v>
      </c>
      <c r="AP9" s="1274"/>
      <c r="AQ9" s="1274"/>
    </row>
    <row r="10" spans="2:59" s="1252" customFormat="1" ht="35.1" customHeight="1" thickBot="1">
      <c r="B10" s="1260" t="s">
        <v>1903</v>
      </c>
      <c r="C10" s="1261">
        <f t="shared" si="0"/>
        <v>62594</v>
      </c>
      <c r="D10" s="1261">
        <f t="shared" ref="D10:Z10" si="4">SUM(D11:D15)</f>
        <v>6710</v>
      </c>
      <c r="E10" s="1261">
        <f t="shared" si="4"/>
        <v>5860</v>
      </c>
      <c r="F10" s="1261">
        <f t="shared" si="4"/>
        <v>4855</v>
      </c>
      <c r="G10" s="1261">
        <f t="shared" si="4"/>
        <v>5620</v>
      </c>
      <c r="H10" s="1261">
        <f t="shared" si="4"/>
        <v>6755</v>
      </c>
      <c r="I10" s="1261">
        <f t="shared" si="4"/>
        <v>7385</v>
      </c>
      <c r="J10" s="1261">
        <f t="shared" si="4"/>
        <v>7620</v>
      </c>
      <c r="K10" s="1261">
        <f t="shared" si="4"/>
        <v>0</v>
      </c>
      <c r="L10" s="1261">
        <f t="shared" si="4"/>
        <v>3660</v>
      </c>
      <c r="M10" s="1261">
        <f t="shared" si="4"/>
        <v>0</v>
      </c>
      <c r="N10" s="1261">
        <f t="shared" si="4"/>
        <v>3450</v>
      </c>
      <c r="O10" s="1261">
        <f t="shared" si="4"/>
        <v>3140</v>
      </c>
      <c r="P10" s="1261">
        <f t="shared" si="4"/>
        <v>2850</v>
      </c>
      <c r="Q10" s="1261">
        <f t="shared" si="4"/>
        <v>0</v>
      </c>
      <c r="R10" s="1261">
        <f t="shared" si="4"/>
        <v>0</v>
      </c>
      <c r="S10" s="1261">
        <f t="shared" si="4"/>
        <v>0</v>
      </c>
      <c r="T10" s="1261">
        <f t="shared" si="4"/>
        <v>10</v>
      </c>
      <c r="U10" s="1261">
        <f t="shared" si="4"/>
        <v>34</v>
      </c>
      <c r="V10" s="1261">
        <f t="shared" si="4"/>
        <v>2120</v>
      </c>
      <c r="W10" s="1261">
        <f t="shared" si="4"/>
        <v>0</v>
      </c>
      <c r="X10" s="1261">
        <f t="shared" si="4"/>
        <v>0</v>
      </c>
      <c r="Y10" s="1261">
        <f t="shared" si="4"/>
        <v>0</v>
      </c>
      <c r="Z10" s="1261">
        <f t="shared" si="4"/>
        <v>2525</v>
      </c>
      <c r="AA10" s="1261">
        <f>SUM(AA11:AA15)</f>
        <v>0</v>
      </c>
      <c r="AB10" s="1261">
        <f>SUM(AB11:AB15)</f>
        <v>0</v>
      </c>
      <c r="AC10" s="1261">
        <f>SUM(AC11:AC15)</f>
        <v>0</v>
      </c>
      <c r="AD10" s="1262">
        <f>SUM(AD11:AD15)</f>
        <v>0</v>
      </c>
      <c r="AE10" s="1256"/>
      <c r="AF10" s="1257">
        <f t="shared" si="3"/>
        <v>7620</v>
      </c>
      <c r="AG10" s="1258">
        <f>SUM(J10)</f>
        <v>7620</v>
      </c>
      <c r="AH10" s="1258">
        <f>SUM(AH11:AH15)</f>
        <v>0</v>
      </c>
      <c r="AI10" s="1258">
        <f>SUM(AI11:AI15)</f>
        <v>0</v>
      </c>
      <c r="AJ10" s="1259"/>
      <c r="AK10" s="1258">
        <f t="shared" ref="AK10:AQ10" si="5">SUM(AK11:AK15)</f>
        <v>0</v>
      </c>
      <c r="AL10" s="1258">
        <f t="shared" si="5"/>
        <v>8</v>
      </c>
      <c r="AM10" s="1258">
        <f t="shared" si="5"/>
        <v>3</v>
      </c>
      <c r="AN10" s="1258">
        <f t="shared" si="5"/>
        <v>0</v>
      </c>
      <c r="AO10" s="1258">
        <f t="shared" si="5"/>
        <v>8</v>
      </c>
      <c r="AP10" s="1258">
        <f t="shared" si="5"/>
        <v>0</v>
      </c>
      <c r="AQ10" s="1258">
        <f t="shared" si="5"/>
        <v>0</v>
      </c>
    </row>
    <row r="11" spans="2:59" s="1252" customFormat="1" ht="35.1" customHeight="1" thickBot="1">
      <c r="B11" s="1277" t="s">
        <v>1904</v>
      </c>
      <c r="C11" s="1264">
        <f t="shared" si="0"/>
        <v>62594</v>
      </c>
      <c r="D11" s="1278">
        <v>6710</v>
      </c>
      <c r="E11" s="1278">
        <v>5860</v>
      </c>
      <c r="F11" s="1278">
        <v>4855</v>
      </c>
      <c r="G11" s="1278">
        <v>5620</v>
      </c>
      <c r="H11" s="1278">
        <v>6755</v>
      </c>
      <c r="I11" s="1278">
        <v>7385</v>
      </c>
      <c r="J11" s="1266">
        <v>7620</v>
      </c>
      <c r="K11" s="1278"/>
      <c r="L11" s="1278">
        <v>3660</v>
      </c>
      <c r="M11" s="1278"/>
      <c r="N11" s="1278">
        <v>3450</v>
      </c>
      <c r="O11" s="1278">
        <v>3140</v>
      </c>
      <c r="P11" s="1278">
        <v>2850</v>
      </c>
      <c r="Q11" s="1278"/>
      <c r="R11" s="1278"/>
      <c r="S11" s="1278"/>
      <c r="T11" s="1278">
        <v>10</v>
      </c>
      <c r="U11" s="1278">
        <v>34</v>
      </c>
      <c r="V11" s="1278">
        <v>2120</v>
      </c>
      <c r="W11" s="1278"/>
      <c r="X11" s="1278"/>
      <c r="Y11" s="1278"/>
      <c r="Z11" s="1278">
        <v>2525</v>
      </c>
      <c r="AA11" s="1278"/>
      <c r="AB11" s="1278"/>
      <c r="AC11" s="1279"/>
      <c r="AD11" s="1280"/>
      <c r="AE11" s="1256"/>
      <c r="AF11" s="1281">
        <f t="shared" si="3"/>
        <v>7620</v>
      </c>
      <c r="AG11" s="1278">
        <f>SUM(J11)</f>
        <v>7620</v>
      </c>
      <c r="AH11" s="1268"/>
      <c r="AI11" s="1268"/>
      <c r="AJ11" s="1256"/>
      <c r="AK11" s="1282"/>
      <c r="AL11" s="1280">
        <v>8</v>
      </c>
      <c r="AM11" s="1280">
        <v>3</v>
      </c>
      <c r="AN11" s="1280"/>
      <c r="AO11" s="1280">
        <v>8</v>
      </c>
      <c r="AP11" s="1280"/>
      <c r="AQ11" s="1283"/>
    </row>
    <row r="12" spans="2:59" s="1252" customFormat="1" ht="35.1" customHeight="1" thickBot="1">
      <c r="B12" s="1277"/>
      <c r="C12" s="1264">
        <f t="shared" si="0"/>
        <v>0</v>
      </c>
      <c r="D12" s="1278"/>
      <c r="E12" s="1278"/>
      <c r="F12" s="1278"/>
      <c r="G12" s="1278"/>
      <c r="H12" s="1278"/>
      <c r="I12" s="1278"/>
      <c r="J12" s="1266"/>
      <c r="K12" s="1278"/>
      <c r="L12" s="1278"/>
      <c r="M12" s="1278"/>
      <c r="N12" s="1278"/>
      <c r="O12" s="1278"/>
      <c r="P12" s="1278"/>
      <c r="Q12" s="1278"/>
      <c r="R12" s="1278"/>
      <c r="S12" s="1278"/>
      <c r="T12" s="1278"/>
      <c r="U12" s="1278"/>
      <c r="V12" s="1278"/>
      <c r="W12" s="1278"/>
      <c r="X12" s="1278"/>
      <c r="Y12" s="1278"/>
      <c r="Z12" s="1278"/>
      <c r="AA12" s="1278"/>
      <c r="AB12" s="1278"/>
      <c r="AC12" s="1279"/>
      <c r="AD12" s="1280"/>
      <c r="AE12" s="1256"/>
      <c r="AF12" s="1257">
        <f t="shared" si="3"/>
        <v>0</v>
      </c>
      <c r="AG12" s="1268"/>
      <c r="AH12" s="1268"/>
      <c r="AI12" s="1268"/>
      <c r="AJ12" s="1256"/>
      <c r="AK12" s="1283"/>
      <c r="AL12" s="1283"/>
      <c r="AM12" s="1283"/>
      <c r="AN12" s="1283"/>
      <c r="AO12" s="1283"/>
      <c r="AP12" s="1283"/>
      <c r="AQ12" s="1283"/>
    </row>
    <row r="13" spans="2:59" s="1252" customFormat="1" ht="35.1" hidden="1" customHeight="1" thickBot="1">
      <c r="B13" s="1277"/>
      <c r="C13" s="1264">
        <f t="shared" si="0"/>
        <v>0</v>
      </c>
      <c r="D13" s="1278"/>
      <c r="E13" s="1278"/>
      <c r="F13" s="1278"/>
      <c r="G13" s="1278"/>
      <c r="H13" s="1278"/>
      <c r="I13" s="1278"/>
      <c r="J13" s="1266"/>
      <c r="K13" s="1278"/>
      <c r="L13" s="1278"/>
      <c r="M13" s="1278"/>
      <c r="N13" s="1278"/>
      <c r="O13" s="1278"/>
      <c r="P13" s="1278"/>
      <c r="Q13" s="1278"/>
      <c r="R13" s="1278"/>
      <c r="S13" s="1278"/>
      <c r="T13" s="1278"/>
      <c r="U13" s="1278"/>
      <c r="V13" s="1278"/>
      <c r="W13" s="1278"/>
      <c r="X13" s="1278"/>
      <c r="Y13" s="1278"/>
      <c r="Z13" s="1278"/>
      <c r="AA13" s="1278"/>
      <c r="AB13" s="1278"/>
      <c r="AC13" s="1279"/>
      <c r="AD13" s="1280"/>
      <c r="AE13" s="1256"/>
      <c r="AF13" s="1257">
        <f t="shared" si="3"/>
        <v>0</v>
      </c>
      <c r="AG13" s="1268"/>
      <c r="AH13" s="1268"/>
      <c r="AI13" s="1268"/>
      <c r="AJ13" s="1256"/>
      <c r="AK13" s="1283"/>
      <c r="AL13" s="1283"/>
      <c r="AM13" s="1283"/>
      <c r="AN13" s="1283"/>
      <c r="AO13" s="1283"/>
      <c r="AP13" s="1283"/>
      <c r="AQ13" s="1283"/>
    </row>
    <row r="14" spans="2:59" s="1252" customFormat="1" ht="35.1" hidden="1" customHeight="1" thickBot="1">
      <c r="B14" s="1277"/>
      <c r="C14" s="1264">
        <f t="shared" si="0"/>
        <v>0</v>
      </c>
      <c r="D14" s="1278"/>
      <c r="E14" s="1278"/>
      <c r="F14" s="1278"/>
      <c r="G14" s="1278"/>
      <c r="H14" s="1278"/>
      <c r="I14" s="1278"/>
      <c r="J14" s="1266"/>
      <c r="K14" s="1278"/>
      <c r="L14" s="1278"/>
      <c r="M14" s="1278"/>
      <c r="N14" s="1278"/>
      <c r="O14" s="1278"/>
      <c r="P14" s="1278"/>
      <c r="Q14" s="1278"/>
      <c r="R14" s="1278"/>
      <c r="S14" s="1278"/>
      <c r="T14" s="1278"/>
      <c r="U14" s="1278"/>
      <c r="V14" s="1278"/>
      <c r="W14" s="1278"/>
      <c r="X14" s="1278"/>
      <c r="Y14" s="1278"/>
      <c r="Z14" s="1278"/>
      <c r="AA14" s="1278"/>
      <c r="AB14" s="1278"/>
      <c r="AC14" s="1279"/>
      <c r="AD14" s="1280"/>
      <c r="AE14" s="1256"/>
      <c r="AF14" s="1257">
        <f t="shared" si="3"/>
        <v>0</v>
      </c>
      <c r="AG14" s="1268"/>
      <c r="AH14" s="1268"/>
      <c r="AI14" s="1268"/>
      <c r="AJ14" s="1256"/>
      <c r="AK14" s="1283"/>
      <c r="AL14" s="1283"/>
      <c r="AM14" s="1283"/>
      <c r="AN14" s="1283"/>
      <c r="AO14" s="1283"/>
      <c r="AP14" s="1283"/>
      <c r="AQ14" s="1283"/>
    </row>
    <row r="15" spans="2:59" s="1252" customFormat="1" ht="35.1" hidden="1" customHeight="1" thickBot="1">
      <c r="B15" s="1284"/>
      <c r="C15" s="1285">
        <f t="shared" si="0"/>
        <v>0</v>
      </c>
      <c r="D15" s="1286"/>
      <c r="E15" s="1286"/>
      <c r="F15" s="1286"/>
      <c r="G15" s="1286"/>
      <c r="H15" s="1286"/>
      <c r="I15" s="1286"/>
      <c r="J15" s="1266"/>
      <c r="K15" s="1286"/>
      <c r="L15" s="1286"/>
      <c r="M15" s="1286"/>
      <c r="N15" s="1286"/>
      <c r="O15" s="1286"/>
      <c r="P15" s="1286"/>
      <c r="Q15" s="1286"/>
      <c r="R15" s="1286"/>
      <c r="S15" s="1286"/>
      <c r="T15" s="1286"/>
      <c r="U15" s="1286"/>
      <c r="V15" s="1286"/>
      <c r="W15" s="1286"/>
      <c r="X15" s="1286"/>
      <c r="Y15" s="1286"/>
      <c r="Z15" s="1286"/>
      <c r="AA15" s="1286"/>
      <c r="AB15" s="1286"/>
      <c r="AC15" s="1287"/>
      <c r="AD15" s="1288"/>
      <c r="AE15" s="1256"/>
      <c r="AF15" s="1257"/>
      <c r="AG15" s="1268"/>
      <c r="AH15" s="1268"/>
      <c r="AI15" s="1268"/>
      <c r="AJ15" s="1256"/>
      <c r="AK15" s="1268"/>
      <c r="AL15" s="1268"/>
      <c r="AM15" s="1268"/>
      <c r="AN15" s="1268"/>
      <c r="AO15" s="1268"/>
      <c r="AP15" s="1268"/>
      <c r="AQ15" s="1268"/>
    </row>
    <row r="16" spans="2:59" s="1252" customFormat="1" ht="35.1" customHeight="1" thickBot="1">
      <c r="B16" s="1260" t="s">
        <v>1905</v>
      </c>
      <c r="C16" s="1261">
        <f t="shared" si="0"/>
        <v>2465</v>
      </c>
      <c r="D16" s="1261">
        <f>SUM(D17:D19)</f>
        <v>1850</v>
      </c>
      <c r="E16" s="1261">
        <f t="shared" ref="E16:AQ16" si="6">SUM(E17:E19)</f>
        <v>280</v>
      </c>
      <c r="F16" s="1261">
        <f t="shared" si="6"/>
        <v>0</v>
      </c>
      <c r="G16" s="1261">
        <f t="shared" si="6"/>
        <v>0</v>
      </c>
      <c r="H16" s="1261">
        <f t="shared" si="6"/>
        <v>0</v>
      </c>
      <c r="I16" s="1261">
        <f t="shared" si="6"/>
        <v>80</v>
      </c>
      <c r="J16" s="1261">
        <f t="shared" si="6"/>
        <v>145</v>
      </c>
      <c r="K16" s="1261">
        <f t="shared" si="6"/>
        <v>0</v>
      </c>
      <c r="L16" s="1261">
        <f t="shared" si="6"/>
        <v>110</v>
      </c>
      <c r="M16" s="1261">
        <f t="shared" si="6"/>
        <v>0</v>
      </c>
      <c r="N16" s="1261">
        <f t="shared" si="6"/>
        <v>0</v>
      </c>
      <c r="O16" s="1261">
        <f t="shared" si="6"/>
        <v>0</v>
      </c>
      <c r="P16" s="1261">
        <f t="shared" si="6"/>
        <v>0</v>
      </c>
      <c r="Q16" s="1261">
        <f t="shared" si="6"/>
        <v>0</v>
      </c>
      <c r="R16" s="1261">
        <f t="shared" si="6"/>
        <v>0</v>
      </c>
      <c r="S16" s="1261">
        <f t="shared" si="6"/>
        <v>0</v>
      </c>
      <c r="T16" s="1261">
        <f t="shared" si="6"/>
        <v>0</v>
      </c>
      <c r="U16" s="1261">
        <f t="shared" si="6"/>
        <v>0</v>
      </c>
      <c r="V16" s="1261">
        <f t="shared" si="6"/>
        <v>0</v>
      </c>
      <c r="W16" s="1261">
        <f t="shared" si="6"/>
        <v>0</v>
      </c>
      <c r="X16" s="1261">
        <f t="shared" si="6"/>
        <v>0</v>
      </c>
      <c r="Y16" s="1261">
        <f t="shared" si="6"/>
        <v>0</v>
      </c>
      <c r="Z16" s="1261">
        <f t="shared" si="6"/>
        <v>0</v>
      </c>
      <c r="AA16" s="1261">
        <f t="shared" si="6"/>
        <v>0</v>
      </c>
      <c r="AB16" s="1261">
        <f t="shared" si="6"/>
        <v>0</v>
      </c>
      <c r="AC16" s="1261">
        <f t="shared" si="6"/>
        <v>0</v>
      </c>
      <c r="AD16" s="1262">
        <f t="shared" si="6"/>
        <v>0</v>
      </c>
      <c r="AE16" s="1256"/>
      <c r="AF16" s="1257">
        <f>SUM(AG16:AI16)</f>
        <v>145</v>
      </c>
      <c r="AG16" s="1258">
        <f>SUM(AG17:AG20)</f>
        <v>145</v>
      </c>
      <c r="AH16" s="1258">
        <f>SUM(AH17:AH19)</f>
        <v>0</v>
      </c>
      <c r="AI16" s="1258">
        <f>SUM(AI17:AI19)</f>
        <v>0</v>
      </c>
      <c r="AJ16" s="1259"/>
      <c r="AK16" s="1258">
        <f t="shared" si="6"/>
        <v>0</v>
      </c>
      <c r="AL16" s="1258">
        <f t="shared" si="6"/>
        <v>0</v>
      </c>
      <c r="AM16" s="1258">
        <f t="shared" si="6"/>
        <v>0</v>
      </c>
      <c r="AN16" s="1258">
        <f t="shared" si="6"/>
        <v>0</v>
      </c>
      <c r="AO16" s="1258">
        <f t="shared" si="6"/>
        <v>0</v>
      </c>
      <c r="AP16" s="1258">
        <f t="shared" si="6"/>
        <v>0</v>
      </c>
      <c r="AQ16" s="1258">
        <f t="shared" si="6"/>
        <v>0</v>
      </c>
    </row>
    <row r="17" spans="2:47" s="1252" customFormat="1" ht="35.1" customHeight="1" thickBot="1">
      <c r="B17" s="1289" t="s">
        <v>1906</v>
      </c>
      <c r="C17" s="1264">
        <f t="shared" si="0"/>
        <v>2465</v>
      </c>
      <c r="D17" s="1290">
        <v>1850</v>
      </c>
      <c r="E17" s="1290">
        <v>280</v>
      </c>
      <c r="F17" s="1290"/>
      <c r="G17" s="1290"/>
      <c r="H17" s="1290"/>
      <c r="I17" s="1290">
        <v>80</v>
      </c>
      <c r="J17" s="1266">
        <v>145</v>
      </c>
      <c r="K17" s="1290"/>
      <c r="L17" s="1290">
        <v>110</v>
      </c>
      <c r="M17" s="1290"/>
      <c r="N17" s="1290"/>
      <c r="O17" s="1290"/>
      <c r="P17" s="1290"/>
      <c r="Q17" s="1290"/>
      <c r="R17" s="1290"/>
      <c r="S17" s="1290"/>
      <c r="T17" s="1290"/>
      <c r="U17" s="1290"/>
      <c r="V17" s="1290"/>
      <c r="W17" s="1290"/>
      <c r="X17" s="1290"/>
      <c r="Y17" s="1290"/>
      <c r="Z17" s="1290"/>
      <c r="AA17" s="1290"/>
      <c r="AB17" s="1290"/>
      <c r="AC17" s="1291"/>
      <c r="AD17" s="1292"/>
      <c r="AE17" s="1293"/>
      <c r="AF17" s="1294">
        <f>SUM(AG17:AI17)</f>
        <v>145</v>
      </c>
      <c r="AG17" s="1295">
        <f>SUM(J17)</f>
        <v>145</v>
      </c>
      <c r="AH17" s="1296"/>
      <c r="AI17" s="1296"/>
      <c r="AJ17" s="1293"/>
      <c r="AK17" s="1297"/>
      <c r="AL17" s="1297"/>
      <c r="AM17" s="1297"/>
      <c r="AN17" s="1297"/>
      <c r="AO17" s="1297"/>
      <c r="AP17" s="1297"/>
      <c r="AQ17" s="1297"/>
    </row>
    <row r="18" spans="2:47" s="1252" customFormat="1" ht="35.1" hidden="1" customHeight="1" thickBot="1">
      <c r="B18" s="1289"/>
      <c r="C18" s="1264">
        <f t="shared" si="0"/>
        <v>0</v>
      </c>
      <c r="D18" s="1290"/>
      <c r="E18" s="1290"/>
      <c r="F18" s="1290"/>
      <c r="G18" s="1290"/>
      <c r="H18" s="1290"/>
      <c r="I18" s="1290"/>
      <c r="J18" s="1266"/>
      <c r="K18" s="1290"/>
      <c r="L18" s="1290"/>
      <c r="M18" s="1290"/>
      <c r="N18" s="1290"/>
      <c r="O18" s="1290"/>
      <c r="P18" s="1290"/>
      <c r="Q18" s="1290"/>
      <c r="R18" s="1290"/>
      <c r="S18" s="1290"/>
      <c r="T18" s="1290"/>
      <c r="U18" s="1290"/>
      <c r="V18" s="1290"/>
      <c r="W18" s="1290"/>
      <c r="X18" s="1290"/>
      <c r="Y18" s="1290"/>
      <c r="Z18" s="1290"/>
      <c r="AA18" s="1290"/>
      <c r="AB18" s="1290"/>
      <c r="AC18" s="1291"/>
      <c r="AD18" s="1292"/>
      <c r="AE18" s="1293"/>
      <c r="AF18" s="1294">
        <f>SUM(AG18:AI18)</f>
        <v>0</v>
      </c>
      <c r="AG18" s="1296"/>
      <c r="AH18" s="1296"/>
      <c r="AI18" s="1296"/>
      <c r="AJ18" s="1293"/>
      <c r="AK18" s="1297"/>
      <c r="AL18" s="1297"/>
      <c r="AM18" s="1297"/>
      <c r="AN18" s="1297"/>
      <c r="AO18" s="1297"/>
      <c r="AP18" s="1297"/>
      <c r="AQ18" s="1297"/>
    </row>
    <row r="19" spans="2:47" s="1252" customFormat="1" ht="35.1" hidden="1" customHeight="1" thickBot="1">
      <c r="B19" s="1289"/>
      <c r="C19" s="1264">
        <f t="shared" si="0"/>
        <v>0</v>
      </c>
      <c r="D19" s="1290"/>
      <c r="E19" s="1290"/>
      <c r="F19" s="1290"/>
      <c r="G19" s="1290"/>
      <c r="H19" s="1290"/>
      <c r="I19" s="1290"/>
      <c r="J19" s="1266"/>
      <c r="K19" s="1290"/>
      <c r="L19" s="1290"/>
      <c r="M19" s="1290"/>
      <c r="N19" s="1290"/>
      <c r="O19" s="1290"/>
      <c r="P19" s="1290"/>
      <c r="Q19" s="1290"/>
      <c r="R19" s="1290"/>
      <c r="S19" s="1290"/>
      <c r="T19" s="1290"/>
      <c r="U19" s="1290"/>
      <c r="V19" s="1290"/>
      <c r="W19" s="1290"/>
      <c r="X19" s="1290"/>
      <c r="Y19" s="1290"/>
      <c r="Z19" s="1290"/>
      <c r="AA19" s="1290"/>
      <c r="AB19" s="1290"/>
      <c r="AC19" s="1291"/>
      <c r="AD19" s="1292"/>
      <c r="AE19" s="1256"/>
      <c r="AF19" s="1257">
        <f>SUM(AG19:AI19)</f>
        <v>0</v>
      </c>
      <c r="AG19" s="1268"/>
      <c r="AH19" s="1268"/>
      <c r="AI19" s="1268"/>
      <c r="AJ19" s="1256"/>
      <c r="AK19" s="1297"/>
      <c r="AL19" s="1297"/>
      <c r="AM19" s="1297"/>
      <c r="AN19" s="1297"/>
      <c r="AO19" s="1297"/>
      <c r="AP19" s="1297"/>
      <c r="AQ19" s="1297"/>
    </row>
    <row r="20" spans="2:47" s="1252" customFormat="1" ht="35.1" customHeight="1" thickBot="1">
      <c r="B20" s="1298"/>
      <c r="C20" s="1285">
        <f t="shared" si="0"/>
        <v>0</v>
      </c>
      <c r="D20" s="1299"/>
      <c r="E20" s="1299"/>
      <c r="F20" s="1299"/>
      <c r="G20" s="1299"/>
      <c r="H20" s="1299"/>
      <c r="I20" s="1299"/>
      <c r="J20" s="1266"/>
      <c r="K20" s="1299"/>
      <c r="L20" s="1299"/>
      <c r="M20" s="1299"/>
      <c r="N20" s="1299"/>
      <c r="O20" s="1299"/>
      <c r="P20" s="1299"/>
      <c r="Q20" s="1299"/>
      <c r="R20" s="1299"/>
      <c r="S20" s="1299"/>
      <c r="T20" s="1299"/>
      <c r="U20" s="1299"/>
      <c r="V20" s="1299"/>
      <c r="W20" s="1299"/>
      <c r="X20" s="1299"/>
      <c r="Y20" s="1299"/>
      <c r="Z20" s="1299"/>
      <c r="AA20" s="1299"/>
      <c r="AB20" s="1299"/>
      <c r="AC20" s="1300"/>
      <c r="AD20" s="1301"/>
      <c r="AE20" s="1256"/>
      <c r="AF20" s="1257">
        <f>SUM(AG20:AI20)</f>
        <v>0</v>
      </c>
      <c r="AG20" s="1268"/>
      <c r="AH20" s="1268"/>
      <c r="AI20" s="1268"/>
      <c r="AJ20" s="1256"/>
      <c r="AK20" s="1297"/>
      <c r="AL20" s="1297"/>
      <c r="AM20" s="1297"/>
      <c r="AN20" s="1297"/>
      <c r="AO20" s="1297"/>
      <c r="AP20" s="1297"/>
      <c r="AQ20" s="1297"/>
    </row>
    <row r="21" spans="2:47" s="1252" customFormat="1" ht="35.1" customHeight="1" thickBot="1">
      <c r="B21" s="1302" t="s">
        <v>1907</v>
      </c>
      <c r="C21" s="1303">
        <f t="shared" si="0"/>
        <v>1650</v>
      </c>
      <c r="D21" s="1303">
        <f t="shared" ref="D21:AD21" si="7">SUM(D22:D24)</f>
        <v>1125</v>
      </c>
      <c r="E21" s="1303">
        <f t="shared" si="7"/>
        <v>80</v>
      </c>
      <c r="F21" s="1303">
        <f t="shared" si="7"/>
        <v>0</v>
      </c>
      <c r="G21" s="1303">
        <f t="shared" si="7"/>
        <v>40</v>
      </c>
      <c r="H21" s="1303">
        <f t="shared" si="7"/>
        <v>85</v>
      </c>
      <c r="I21" s="1303">
        <f t="shared" si="7"/>
        <v>110</v>
      </c>
      <c r="J21" s="1303">
        <f t="shared" si="7"/>
        <v>120</v>
      </c>
      <c r="K21" s="1303">
        <f t="shared" si="7"/>
        <v>0</v>
      </c>
      <c r="L21" s="1303">
        <f t="shared" si="7"/>
        <v>90</v>
      </c>
      <c r="M21" s="1303">
        <f t="shared" si="7"/>
        <v>0</v>
      </c>
      <c r="N21" s="1303">
        <f t="shared" si="7"/>
        <v>0</v>
      </c>
      <c r="O21" s="1303">
        <f t="shared" si="7"/>
        <v>0</v>
      </c>
      <c r="P21" s="1303">
        <f t="shared" si="7"/>
        <v>0</v>
      </c>
      <c r="Q21" s="1303">
        <f t="shared" si="7"/>
        <v>0</v>
      </c>
      <c r="R21" s="1303">
        <f t="shared" si="7"/>
        <v>0</v>
      </c>
      <c r="S21" s="1303">
        <f t="shared" si="7"/>
        <v>0</v>
      </c>
      <c r="T21" s="1303">
        <f t="shared" si="7"/>
        <v>0</v>
      </c>
      <c r="U21" s="1303">
        <f t="shared" si="7"/>
        <v>0</v>
      </c>
      <c r="V21" s="1303">
        <f t="shared" si="7"/>
        <v>0</v>
      </c>
      <c r="W21" s="1303">
        <f t="shared" si="7"/>
        <v>0</v>
      </c>
      <c r="X21" s="1303">
        <f t="shared" si="7"/>
        <v>0</v>
      </c>
      <c r="Y21" s="1303">
        <f t="shared" si="7"/>
        <v>0</v>
      </c>
      <c r="Z21" s="1303">
        <f t="shared" si="7"/>
        <v>0</v>
      </c>
      <c r="AA21" s="1303">
        <f t="shared" si="7"/>
        <v>0</v>
      </c>
      <c r="AB21" s="1303">
        <f t="shared" si="7"/>
        <v>0</v>
      </c>
      <c r="AC21" s="1303">
        <f t="shared" si="7"/>
        <v>0</v>
      </c>
      <c r="AD21" s="1304">
        <f t="shared" si="7"/>
        <v>0</v>
      </c>
      <c r="AE21" s="1256"/>
      <c r="AF21" s="1257">
        <f>SUM(J21)</f>
        <v>120</v>
      </c>
      <c r="AG21" s="1258">
        <f>SUM(J21)</f>
        <v>120</v>
      </c>
      <c r="AH21" s="1258">
        <f>SUM(AH22:AH24)</f>
        <v>0</v>
      </c>
      <c r="AI21" s="1258">
        <f t="shared" ref="AI21:AQ21" si="8">SUM(AI22:AI24)</f>
        <v>0</v>
      </c>
      <c r="AJ21" s="1259"/>
      <c r="AK21" s="1258">
        <f t="shared" si="8"/>
        <v>0</v>
      </c>
      <c r="AL21" s="1258">
        <f t="shared" si="8"/>
        <v>0</v>
      </c>
      <c r="AM21" s="1258">
        <f t="shared" si="8"/>
        <v>0</v>
      </c>
      <c r="AN21" s="1258">
        <f t="shared" si="8"/>
        <v>0</v>
      </c>
      <c r="AO21" s="1258">
        <f t="shared" si="8"/>
        <v>0</v>
      </c>
      <c r="AP21" s="1258">
        <f t="shared" si="8"/>
        <v>0</v>
      </c>
      <c r="AQ21" s="1258">
        <f t="shared" si="8"/>
        <v>0</v>
      </c>
    </row>
    <row r="22" spans="2:47" s="1252" customFormat="1" ht="35.1" customHeight="1" thickBot="1">
      <c r="B22" s="1277" t="s">
        <v>874</v>
      </c>
      <c r="C22" s="1264">
        <f t="shared" si="0"/>
        <v>1650</v>
      </c>
      <c r="D22" s="1290">
        <v>1125</v>
      </c>
      <c r="E22" s="1290">
        <v>80</v>
      </c>
      <c r="F22" s="1290"/>
      <c r="G22" s="1290">
        <v>40</v>
      </c>
      <c r="H22" s="1290">
        <v>85</v>
      </c>
      <c r="I22" s="1290">
        <v>110</v>
      </c>
      <c r="J22" s="1266">
        <v>120</v>
      </c>
      <c r="K22" s="1290"/>
      <c r="L22" s="1290">
        <v>90</v>
      </c>
      <c r="M22" s="1290"/>
      <c r="N22" s="1290"/>
      <c r="O22" s="1290"/>
      <c r="P22" s="1290"/>
      <c r="Q22" s="1290"/>
      <c r="R22" s="1290"/>
      <c r="S22" s="1290"/>
      <c r="T22" s="1290"/>
      <c r="U22" s="1290"/>
      <c r="V22" s="1290"/>
      <c r="W22" s="1290"/>
      <c r="X22" s="1305"/>
      <c r="Y22" s="1290"/>
      <c r="Z22" s="1290"/>
      <c r="AA22" s="1290"/>
      <c r="AB22" s="1290"/>
      <c r="AC22" s="1291"/>
      <c r="AD22" s="1292"/>
      <c r="AE22" s="1256"/>
      <c r="AF22" s="1257">
        <f>SUM(AG22)</f>
        <v>120</v>
      </c>
      <c r="AG22" s="1295">
        <f>SUM(J22)</f>
        <v>120</v>
      </c>
      <c r="AH22" s="1268"/>
      <c r="AI22" s="1268"/>
      <c r="AJ22" s="1256"/>
      <c r="AK22" s="1297"/>
      <c r="AL22" s="1297"/>
      <c r="AM22" s="1297"/>
      <c r="AN22" s="1297"/>
      <c r="AO22" s="1297"/>
      <c r="AP22" s="1297"/>
      <c r="AQ22" s="1297"/>
    </row>
    <row r="23" spans="2:47" s="1252" customFormat="1" ht="35.1" hidden="1" customHeight="1" thickBot="1">
      <c r="B23" s="1289"/>
      <c r="C23" s="1264">
        <f t="shared" si="0"/>
        <v>0</v>
      </c>
      <c r="D23" s="1290"/>
      <c r="E23" s="1290"/>
      <c r="F23" s="1290"/>
      <c r="G23" s="1290"/>
      <c r="H23" s="1290"/>
      <c r="I23" s="1290"/>
      <c r="J23" s="1266"/>
      <c r="K23" s="1290"/>
      <c r="L23" s="1290"/>
      <c r="M23" s="1290"/>
      <c r="N23" s="1290"/>
      <c r="O23" s="1290"/>
      <c r="P23" s="1290"/>
      <c r="Q23" s="1290"/>
      <c r="R23" s="1290"/>
      <c r="S23" s="1290"/>
      <c r="T23" s="1290"/>
      <c r="U23" s="1290"/>
      <c r="V23" s="1290"/>
      <c r="W23" s="1290"/>
      <c r="X23" s="1290"/>
      <c r="Y23" s="1290"/>
      <c r="Z23" s="1290"/>
      <c r="AA23" s="1290"/>
      <c r="AB23" s="1290"/>
      <c r="AC23" s="1291"/>
      <c r="AD23" s="1292"/>
      <c r="AE23" s="1256"/>
      <c r="AF23" s="1257">
        <f>SUM(AG23:AI23)</f>
        <v>0</v>
      </c>
      <c r="AG23" s="1268"/>
      <c r="AH23" s="1268"/>
      <c r="AI23" s="1268"/>
      <c r="AJ23" s="1256"/>
      <c r="AK23" s="1297"/>
      <c r="AL23" s="1297"/>
      <c r="AM23" s="1297"/>
      <c r="AN23" s="1297"/>
      <c r="AO23" s="1297"/>
      <c r="AP23" s="1297"/>
      <c r="AQ23" s="1297"/>
    </row>
    <row r="24" spans="2:47" s="1252" customFormat="1" ht="35.1" customHeight="1" thickBot="1">
      <c r="B24" s="1306"/>
      <c r="C24" s="1264">
        <f t="shared" si="0"/>
        <v>0</v>
      </c>
      <c r="D24" s="1290"/>
      <c r="E24" s="1290"/>
      <c r="F24" s="1290"/>
      <c r="G24" s="1290"/>
      <c r="H24" s="1290"/>
      <c r="I24" s="1290"/>
      <c r="J24" s="1266"/>
      <c r="K24" s="1290"/>
      <c r="L24" s="1290"/>
      <c r="M24" s="1290"/>
      <c r="N24" s="1290"/>
      <c r="O24" s="1290"/>
      <c r="P24" s="1290"/>
      <c r="Q24" s="1290"/>
      <c r="R24" s="1290"/>
      <c r="S24" s="1290"/>
      <c r="T24" s="1290"/>
      <c r="U24" s="1290"/>
      <c r="V24" s="1290"/>
      <c r="W24" s="1290"/>
      <c r="X24" s="1290"/>
      <c r="Y24" s="1290"/>
      <c r="Z24" s="1290"/>
      <c r="AA24" s="1290"/>
      <c r="AB24" s="1290"/>
      <c r="AC24" s="1307"/>
      <c r="AD24" s="1301"/>
      <c r="AE24" s="1256"/>
      <c r="AF24" s="1257">
        <f>SUM(AG24:AI24)</f>
        <v>0</v>
      </c>
      <c r="AG24" s="1268"/>
      <c r="AH24" s="1268"/>
      <c r="AI24" s="1268"/>
      <c r="AJ24" s="1256"/>
      <c r="AK24" s="1297"/>
      <c r="AL24" s="1297"/>
      <c r="AM24" s="1297"/>
      <c r="AN24" s="1297"/>
      <c r="AO24" s="1297"/>
      <c r="AP24" s="1297"/>
      <c r="AQ24" s="1297"/>
    </row>
    <row r="25" spans="2:47" s="1238" customFormat="1" ht="186.75" customHeight="1">
      <c r="B25" s="2041" t="s">
        <v>1908</v>
      </c>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row>
    <row r="26" spans="2:47" s="1238" customFormat="1" ht="35.1" customHeight="1">
      <c r="B26" s="1308"/>
      <c r="C26" s="1309"/>
      <c r="D26" s="1310"/>
      <c r="E26" s="1311"/>
      <c r="F26" s="1311"/>
      <c r="G26" s="1239"/>
      <c r="H26" s="1239"/>
      <c r="I26" s="1239"/>
      <c r="J26" s="1239"/>
      <c r="K26" s="1239"/>
    </row>
    <row r="27" spans="2:47" s="1238" customFormat="1" ht="30" customHeight="1">
      <c r="B27" s="1308" t="s">
        <v>1909</v>
      </c>
      <c r="C27" s="1308"/>
      <c r="D27" s="2043" t="s">
        <v>1910</v>
      </c>
      <c r="E27" s="2043"/>
      <c r="G27" s="1312"/>
      <c r="H27" s="1312"/>
      <c r="J27" s="1308" t="s">
        <v>1911</v>
      </c>
      <c r="K27" s="1313"/>
      <c r="M27" s="1312"/>
      <c r="O27" s="1308" t="s">
        <v>1912</v>
      </c>
      <c r="P27" s="1308"/>
      <c r="W27" s="2044" t="s">
        <v>1923</v>
      </c>
      <c r="X27" s="2045"/>
      <c r="Y27" s="2045"/>
      <c r="Z27" s="2045"/>
      <c r="AA27" s="2045"/>
      <c r="AB27" s="2045"/>
      <c r="AC27" s="2045"/>
      <c r="AD27" s="2045"/>
      <c r="AE27" s="1312"/>
      <c r="AF27" s="1308" t="s">
        <v>1909</v>
      </c>
      <c r="AH27" s="1238" t="s">
        <v>1914</v>
      </c>
      <c r="AI27" s="2043"/>
      <c r="AJ27" s="2043"/>
      <c r="AK27" s="1312"/>
      <c r="AM27" s="1308"/>
      <c r="AN27" s="1313"/>
      <c r="AP27" s="1312"/>
      <c r="AR27" s="1308"/>
      <c r="AS27" s="1308"/>
    </row>
    <row r="28" spans="2:47" s="1318" customFormat="1" ht="30" customHeight="1">
      <c r="B28" s="1314"/>
      <c r="C28" s="1314"/>
      <c r="D28" s="1315"/>
      <c r="E28" s="1315"/>
      <c r="F28" s="1314"/>
      <c r="G28" s="1316"/>
      <c r="H28" s="1316"/>
      <c r="I28" s="1315"/>
      <c r="J28" s="1317"/>
      <c r="K28" s="1317"/>
      <c r="L28" s="1315"/>
      <c r="M28" s="1315"/>
      <c r="N28" s="1315"/>
      <c r="O28" s="1315"/>
      <c r="P28" s="1315"/>
      <c r="Q28" s="1315"/>
      <c r="R28" s="1315"/>
      <c r="W28" s="2046" t="s">
        <v>1915</v>
      </c>
      <c r="X28" s="2045"/>
      <c r="Y28" s="2045"/>
      <c r="Z28" s="2045"/>
      <c r="AA28" s="2045"/>
      <c r="AB28" s="2045"/>
      <c r="AC28" s="100"/>
      <c r="AM28" s="1316"/>
      <c r="AQ28" s="1316"/>
    </row>
    <row r="29" spans="2:47" s="1318" customFormat="1" ht="30" customHeight="1">
      <c r="AT29" s="1238"/>
      <c r="AU29" s="1238"/>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C6167078-7BA5-4701-91AB-4BAF7BE266BD}"/>
  </hyperlinks>
  <pageMargins left="0.23622047244094491" right="0.23622047244094491" top="0.35433070866141736" bottom="0.15748031496062992" header="0.31496062992125984" footer="0.31496062992125984"/>
  <pageSetup paperSize="9"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896B-D96C-4F2D-8CE7-267A0BA4829C}">
  <dimension ref="A1:AS30"/>
  <sheetViews>
    <sheetView zoomScale="60" zoomScaleNormal="60" workbookViewId="0">
      <selection activeCell="AG2" sqref="AG2"/>
    </sheetView>
  </sheetViews>
  <sheetFormatPr defaultColWidth="8.875" defaultRowHeight="16.5"/>
  <cols>
    <col min="1" max="4" width="8.5" style="1322" customWidth="1"/>
    <col min="5" max="6" width="11" style="1322" customWidth="1"/>
    <col min="7" max="32" width="9.25" style="1322" customWidth="1"/>
    <col min="33" max="16384" width="8.875" style="1322"/>
  </cols>
  <sheetData>
    <row r="1" spans="1:33" s="1321" customFormat="1" ht="25.5" thickTop="1" thickBot="1">
      <c r="A1" s="2053" t="s">
        <v>1924</v>
      </c>
      <c r="B1" s="2054"/>
      <c r="C1" s="1319"/>
      <c r="D1" s="1319"/>
      <c r="E1" s="1319"/>
      <c r="F1" s="1320"/>
      <c r="G1" s="1320"/>
      <c r="H1" s="1320"/>
      <c r="I1" s="1320"/>
      <c r="J1" s="1320"/>
      <c r="K1" s="1320"/>
      <c r="L1" s="1320"/>
      <c r="M1" s="1320"/>
      <c r="N1" s="1320"/>
      <c r="O1" s="1320"/>
      <c r="P1" s="1320"/>
      <c r="Q1" s="1320"/>
      <c r="R1" s="1320"/>
      <c r="S1" s="1320"/>
      <c r="T1" s="1320"/>
      <c r="U1" s="1320"/>
      <c r="V1" s="1320"/>
      <c r="W1" s="1320"/>
      <c r="X1" s="1320"/>
      <c r="Y1" s="1320"/>
      <c r="Z1" s="1320"/>
      <c r="AA1" s="1320"/>
      <c r="AB1" s="2055" t="s">
        <v>1925</v>
      </c>
      <c r="AC1" s="2056"/>
      <c r="AD1" s="2057" t="s">
        <v>1926</v>
      </c>
      <c r="AE1" s="2058"/>
      <c r="AF1" s="2059"/>
    </row>
    <row r="2" spans="1:33" s="1321" customFormat="1" ht="21.75" thickBot="1">
      <c r="A2" s="2060" t="s">
        <v>1927</v>
      </c>
      <c r="B2" s="2061"/>
      <c r="C2" s="1319" t="s">
        <v>1928</v>
      </c>
      <c r="D2" s="1319"/>
      <c r="E2" s="1319"/>
      <c r="F2" s="1320"/>
      <c r="G2" s="1320"/>
      <c r="H2" s="1320"/>
      <c r="I2" s="1320"/>
      <c r="J2" s="1320"/>
      <c r="K2" s="1320"/>
      <c r="L2" s="1320"/>
      <c r="M2" s="1320"/>
      <c r="N2" s="1320"/>
      <c r="O2" s="1320"/>
      <c r="P2" s="1320"/>
      <c r="Q2" s="1320"/>
      <c r="R2" s="1320"/>
      <c r="S2" s="1320"/>
      <c r="T2" s="1320"/>
      <c r="U2" s="1320"/>
      <c r="V2" s="1320"/>
      <c r="W2" s="1320"/>
      <c r="X2" s="1320"/>
      <c r="Y2" s="1320"/>
      <c r="Z2" s="1320"/>
      <c r="AA2" s="1320"/>
      <c r="AB2" s="2062" t="s">
        <v>1929</v>
      </c>
      <c r="AC2" s="2063"/>
      <c r="AD2" s="2064" t="s">
        <v>1854</v>
      </c>
      <c r="AE2" s="2065"/>
      <c r="AF2" s="2066"/>
      <c r="AG2" s="125" t="s">
        <v>13</v>
      </c>
    </row>
    <row r="3" spans="1:33" ht="28.5" thickTop="1" thickBot="1">
      <c r="A3" s="2067" t="s">
        <v>1971</v>
      </c>
      <c r="B3" s="2068"/>
      <c r="C3" s="2068"/>
      <c r="D3" s="2068"/>
      <c r="E3" s="2068"/>
      <c r="F3" s="2068"/>
      <c r="G3" s="2068"/>
      <c r="H3" s="2068"/>
      <c r="I3" s="2068"/>
      <c r="J3" s="2068"/>
      <c r="K3" s="2068"/>
      <c r="L3" s="2068"/>
      <c r="M3" s="2068"/>
      <c r="N3" s="2068"/>
      <c r="O3" s="2068"/>
      <c r="P3" s="2068"/>
      <c r="Q3" s="2068"/>
      <c r="R3" s="2068"/>
      <c r="S3" s="2068"/>
      <c r="T3" s="2068"/>
      <c r="U3" s="2068"/>
      <c r="V3" s="2068"/>
      <c r="W3" s="2068"/>
      <c r="X3" s="2068"/>
      <c r="Y3" s="2068"/>
      <c r="Z3" s="2068"/>
      <c r="AA3" s="2068"/>
      <c r="AB3" s="2068"/>
      <c r="AC3" s="2068"/>
      <c r="AD3" s="2068"/>
      <c r="AE3" s="2068"/>
      <c r="AF3" s="2069"/>
    </row>
    <row r="4" spans="1:33" ht="24.75" thickTop="1" thickBot="1">
      <c r="A4" s="2070" t="s">
        <v>1970</v>
      </c>
      <c r="B4" s="2071"/>
      <c r="C4" s="2071"/>
      <c r="D4" s="2071"/>
      <c r="E4" s="2071"/>
      <c r="F4" s="2071"/>
      <c r="G4" s="2071"/>
      <c r="H4" s="2071"/>
      <c r="I4" s="2071"/>
      <c r="J4" s="2071"/>
      <c r="K4" s="2071"/>
      <c r="L4" s="2071"/>
      <c r="M4" s="2071"/>
      <c r="N4" s="2071"/>
      <c r="O4" s="2071"/>
      <c r="P4" s="2071"/>
      <c r="Q4" s="2071"/>
      <c r="R4" s="2071"/>
      <c r="S4" s="2071"/>
      <c r="T4" s="2071"/>
      <c r="U4" s="2071"/>
      <c r="V4" s="2071"/>
      <c r="W4" s="2072"/>
      <c r="X4" s="2073" t="s">
        <v>1931</v>
      </c>
      <c r="Y4" s="2073"/>
      <c r="Z4" s="2073"/>
      <c r="AA4" s="2073"/>
      <c r="AB4" s="2073"/>
      <c r="AC4" s="2073"/>
      <c r="AD4" s="2073"/>
      <c r="AE4" s="2073"/>
      <c r="AF4" s="2074"/>
    </row>
    <row r="5" spans="1:33" ht="95.25" thickTop="1" thickBot="1">
      <c r="A5" s="2075" t="s">
        <v>1861</v>
      </c>
      <c r="B5" s="2076"/>
      <c r="C5" s="2076"/>
      <c r="D5" s="1323" t="s">
        <v>1932</v>
      </c>
      <c r="E5" s="1324" t="s">
        <v>795</v>
      </c>
      <c r="F5" s="1323" t="s">
        <v>1862</v>
      </c>
      <c r="G5" s="1323" t="s">
        <v>1863</v>
      </c>
      <c r="H5" s="1323" t="s">
        <v>1864</v>
      </c>
      <c r="I5" s="1323" t="s">
        <v>1865</v>
      </c>
      <c r="J5" s="1323" t="s">
        <v>1866</v>
      </c>
      <c r="K5" s="1323" t="s">
        <v>1933</v>
      </c>
      <c r="L5" s="1323" t="s">
        <v>1934</v>
      </c>
      <c r="M5" s="1323" t="s">
        <v>1869</v>
      </c>
      <c r="N5" s="1323" t="s">
        <v>1870</v>
      </c>
      <c r="O5" s="1323" t="s">
        <v>1871</v>
      </c>
      <c r="P5" s="1323" t="s">
        <v>1935</v>
      </c>
      <c r="Q5" s="1323" t="s">
        <v>1936</v>
      </c>
      <c r="R5" s="1323" t="s">
        <v>1937</v>
      </c>
      <c r="S5" s="1323" t="s">
        <v>1938</v>
      </c>
      <c r="T5" s="1323" t="s">
        <v>1876</v>
      </c>
      <c r="U5" s="1323" t="s">
        <v>1939</v>
      </c>
      <c r="V5" s="1323" t="s">
        <v>1878</v>
      </c>
      <c r="W5" s="1323" t="s">
        <v>1940</v>
      </c>
      <c r="X5" s="1323" t="s">
        <v>1880</v>
      </c>
      <c r="Y5" s="1323" t="s">
        <v>1881</v>
      </c>
      <c r="Z5" s="1323" t="s">
        <v>1882</v>
      </c>
      <c r="AA5" s="1323" t="s">
        <v>1941</v>
      </c>
      <c r="AB5" s="1323" t="s">
        <v>1884</v>
      </c>
      <c r="AC5" s="1323" t="s">
        <v>1885</v>
      </c>
      <c r="AD5" s="1323" t="s">
        <v>1886</v>
      </c>
      <c r="AE5" s="1323" t="s">
        <v>1942</v>
      </c>
      <c r="AF5" s="1325" t="s">
        <v>1888</v>
      </c>
    </row>
    <row r="6" spans="1:33" ht="19.5" thickTop="1">
      <c r="A6" s="2077" t="s">
        <v>1339</v>
      </c>
      <c r="B6" s="2078"/>
      <c r="C6" s="2078"/>
      <c r="D6" s="1326">
        <v>5</v>
      </c>
      <c r="E6" s="1327">
        <v>265131</v>
      </c>
      <c r="F6" s="1328">
        <v>40250</v>
      </c>
      <c r="G6" s="1328">
        <v>26511</v>
      </c>
      <c r="H6" s="1328">
        <v>16185</v>
      </c>
      <c r="I6" s="1328">
        <v>14480</v>
      </c>
      <c r="J6" s="1328">
        <v>17433</v>
      </c>
      <c r="K6" s="1328">
        <v>25895</v>
      </c>
      <c r="L6" s="1328">
        <v>27220</v>
      </c>
      <c r="M6" s="1328">
        <v>0</v>
      </c>
      <c r="N6" s="1328">
        <v>17080</v>
      </c>
      <c r="O6" s="1328">
        <v>0</v>
      </c>
      <c r="P6" s="1328">
        <v>24075</v>
      </c>
      <c r="Q6" s="1328">
        <v>20024</v>
      </c>
      <c r="R6" s="1328">
        <v>15820</v>
      </c>
      <c r="S6" s="1328">
        <v>0</v>
      </c>
      <c r="T6" s="1328">
        <v>0</v>
      </c>
      <c r="U6" s="1328">
        <v>102</v>
      </c>
      <c r="V6" s="1328">
        <v>73</v>
      </c>
      <c r="W6" s="1328">
        <v>85</v>
      </c>
      <c r="X6" s="1328">
        <v>8810</v>
      </c>
      <c r="Y6" s="1328">
        <v>260</v>
      </c>
      <c r="Z6" s="1328">
        <v>0</v>
      </c>
      <c r="AA6" s="1328">
        <v>3</v>
      </c>
      <c r="AB6" s="1328">
        <v>10825</v>
      </c>
      <c r="AC6" s="1328">
        <v>0</v>
      </c>
      <c r="AD6" s="1328">
        <v>0</v>
      </c>
      <c r="AE6" s="1328">
        <v>0</v>
      </c>
      <c r="AF6" s="1329">
        <v>0</v>
      </c>
    </row>
    <row r="7" spans="1:33" ht="18.75">
      <c r="A7" s="2051" t="s">
        <v>1943</v>
      </c>
      <c r="B7" s="2052"/>
      <c r="C7" s="2052"/>
      <c r="D7" s="1330">
        <v>1</v>
      </c>
      <c r="E7" s="1331">
        <v>201071</v>
      </c>
      <c r="F7" s="1331">
        <v>30935</v>
      </c>
      <c r="G7" s="1331">
        <v>20550</v>
      </c>
      <c r="H7" s="1331">
        <v>10790</v>
      </c>
      <c r="I7" s="1331">
        <v>9505</v>
      </c>
      <c r="J7" s="1331">
        <v>11265</v>
      </c>
      <c r="K7" s="1331">
        <v>19690</v>
      </c>
      <c r="L7" s="1331">
        <v>19345</v>
      </c>
      <c r="M7" s="1331">
        <v>0</v>
      </c>
      <c r="N7" s="1331">
        <v>12375</v>
      </c>
      <c r="O7" s="1331">
        <v>0</v>
      </c>
      <c r="P7" s="1331">
        <v>20350</v>
      </c>
      <c r="Q7" s="1331">
        <v>16490</v>
      </c>
      <c r="R7" s="1331">
        <v>13250</v>
      </c>
      <c r="S7" s="1331">
        <v>0</v>
      </c>
      <c r="T7" s="1331">
        <v>0</v>
      </c>
      <c r="U7" s="1331">
        <v>102</v>
      </c>
      <c r="V7" s="1331">
        <v>65</v>
      </c>
      <c r="W7" s="1331">
        <v>51</v>
      </c>
      <c r="X7" s="1331">
        <v>7470</v>
      </c>
      <c r="Y7" s="1331">
        <v>260</v>
      </c>
      <c r="Z7" s="1331">
        <v>0</v>
      </c>
      <c r="AA7" s="1331">
        <v>3</v>
      </c>
      <c r="AB7" s="1331">
        <v>8575</v>
      </c>
      <c r="AC7" s="1331">
        <v>0</v>
      </c>
      <c r="AD7" s="1331">
        <v>0</v>
      </c>
      <c r="AE7" s="1331">
        <v>0</v>
      </c>
      <c r="AF7" s="1332">
        <v>0</v>
      </c>
    </row>
    <row r="8" spans="1:33" ht="18.75">
      <c r="A8" s="2079" t="s">
        <v>1944</v>
      </c>
      <c r="B8" s="2081" t="s">
        <v>1945</v>
      </c>
      <c r="C8" s="2081"/>
      <c r="D8" s="1333"/>
      <c r="E8" s="1334">
        <f>SUM(F8:AF8)</f>
        <v>151031</v>
      </c>
      <c r="F8" s="1334">
        <v>17115</v>
      </c>
      <c r="G8" s="1334">
        <v>15320</v>
      </c>
      <c r="H8" s="1334">
        <v>7610</v>
      </c>
      <c r="I8" s="1334">
        <v>6855</v>
      </c>
      <c r="J8" s="1334">
        <v>7750</v>
      </c>
      <c r="K8" s="1334">
        <v>16840</v>
      </c>
      <c r="L8" s="1334">
        <v>15545</v>
      </c>
      <c r="M8" s="1334"/>
      <c r="N8" s="1334">
        <v>8875</v>
      </c>
      <c r="O8" s="1334"/>
      <c r="P8" s="1334">
        <v>17600</v>
      </c>
      <c r="Q8" s="1334">
        <v>14360</v>
      </c>
      <c r="R8" s="1334">
        <v>10850</v>
      </c>
      <c r="S8" s="1334"/>
      <c r="T8" s="1334"/>
      <c r="U8" s="1334">
        <v>102</v>
      </c>
      <c r="V8" s="1334">
        <v>50</v>
      </c>
      <c r="W8" s="1334">
        <v>51</v>
      </c>
      <c r="X8" s="1334">
        <v>5620</v>
      </c>
      <c r="Y8" s="1334">
        <v>260</v>
      </c>
      <c r="Z8" s="1334"/>
      <c r="AA8" s="1334">
        <v>3</v>
      </c>
      <c r="AB8" s="1334">
        <v>6225</v>
      </c>
      <c r="AC8" s="1334"/>
      <c r="AD8" s="1334"/>
      <c r="AE8" s="1334"/>
      <c r="AF8" s="1335"/>
    </row>
    <row r="9" spans="1:33" ht="19.5" thickBot="1">
      <c r="A9" s="2080"/>
      <c r="B9" s="2082" t="s">
        <v>1946</v>
      </c>
      <c r="C9" s="2083"/>
      <c r="D9" s="1336">
        <v>1</v>
      </c>
      <c r="E9" s="1337">
        <v>50040</v>
      </c>
      <c r="F9" s="1337">
        <v>13820</v>
      </c>
      <c r="G9" s="1337">
        <v>5230</v>
      </c>
      <c r="H9" s="1337">
        <v>3180</v>
      </c>
      <c r="I9" s="1337">
        <v>2650</v>
      </c>
      <c r="J9" s="1337">
        <v>3515</v>
      </c>
      <c r="K9" s="1337">
        <v>2850</v>
      </c>
      <c r="L9" s="1337">
        <v>3800</v>
      </c>
      <c r="M9" s="1337">
        <v>0</v>
      </c>
      <c r="N9" s="1337">
        <v>3500</v>
      </c>
      <c r="O9" s="1337">
        <v>0</v>
      </c>
      <c r="P9" s="1337">
        <v>2750</v>
      </c>
      <c r="Q9" s="1337">
        <v>2130</v>
      </c>
      <c r="R9" s="1337">
        <v>2400</v>
      </c>
      <c r="S9" s="1337">
        <v>0</v>
      </c>
      <c r="T9" s="1337">
        <v>0</v>
      </c>
      <c r="U9" s="1337">
        <v>0</v>
      </c>
      <c r="V9" s="1337">
        <v>15</v>
      </c>
      <c r="W9" s="1337">
        <v>0</v>
      </c>
      <c r="X9" s="1337">
        <v>1850</v>
      </c>
      <c r="Y9" s="1337">
        <v>0</v>
      </c>
      <c r="Z9" s="1337">
        <v>0</v>
      </c>
      <c r="AA9" s="1337">
        <v>0</v>
      </c>
      <c r="AB9" s="1337">
        <v>2350</v>
      </c>
      <c r="AC9" s="1337">
        <v>0</v>
      </c>
      <c r="AD9" s="1337">
        <v>0</v>
      </c>
      <c r="AE9" s="1337">
        <v>0</v>
      </c>
      <c r="AF9" s="1338">
        <v>0</v>
      </c>
    </row>
    <row r="10" spans="1:33" ht="19.5" thickTop="1">
      <c r="A10" s="2084" t="s">
        <v>1947</v>
      </c>
      <c r="B10" s="2085"/>
      <c r="C10" s="2085"/>
      <c r="D10" s="1340">
        <v>1</v>
      </c>
      <c r="E10" s="1340">
        <v>60117</v>
      </c>
      <c r="F10" s="1340">
        <v>6395</v>
      </c>
      <c r="G10" s="1340">
        <v>5700</v>
      </c>
      <c r="H10" s="1340">
        <v>5395</v>
      </c>
      <c r="I10" s="1340">
        <v>4945</v>
      </c>
      <c r="J10" s="1340">
        <v>6075</v>
      </c>
      <c r="K10" s="1340">
        <v>6020</v>
      </c>
      <c r="L10" s="1340">
        <v>7615</v>
      </c>
      <c r="M10" s="1340">
        <v>0</v>
      </c>
      <c r="N10" s="1340">
        <v>4535</v>
      </c>
      <c r="O10" s="1340">
        <v>0</v>
      </c>
      <c r="P10" s="1340">
        <v>3725</v>
      </c>
      <c r="Q10" s="1340">
        <v>3510</v>
      </c>
      <c r="R10" s="1340">
        <v>2570</v>
      </c>
      <c r="S10" s="1340">
        <v>0</v>
      </c>
      <c r="T10" s="1340">
        <v>0</v>
      </c>
      <c r="U10" s="1340">
        <v>0</v>
      </c>
      <c r="V10" s="1340">
        <v>8</v>
      </c>
      <c r="W10" s="1340">
        <v>34</v>
      </c>
      <c r="X10" s="1340">
        <v>1340</v>
      </c>
      <c r="Y10" s="1340">
        <v>0</v>
      </c>
      <c r="Z10" s="1340">
        <v>0</v>
      </c>
      <c r="AA10" s="1340">
        <v>0</v>
      </c>
      <c r="AB10" s="1340">
        <v>2250</v>
      </c>
      <c r="AC10" s="1340">
        <v>0</v>
      </c>
      <c r="AD10" s="1340">
        <v>0</v>
      </c>
      <c r="AE10" s="1340">
        <v>0</v>
      </c>
      <c r="AF10" s="1341">
        <v>0</v>
      </c>
    </row>
    <row r="11" spans="1:33" ht="19.5">
      <c r="A11" s="2086" t="s">
        <v>1948</v>
      </c>
      <c r="B11" s="2088" t="s">
        <v>1949</v>
      </c>
      <c r="C11" s="2089"/>
      <c r="D11" s="1342">
        <v>0</v>
      </c>
      <c r="E11" s="1331">
        <v>0</v>
      </c>
      <c r="F11" s="1343">
        <v>0</v>
      </c>
      <c r="G11" s="1343">
        <v>0</v>
      </c>
      <c r="H11" s="1343">
        <v>0</v>
      </c>
      <c r="I11" s="1343">
        <v>0</v>
      </c>
      <c r="J11" s="1343">
        <v>0</v>
      </c>
      <c r="K11" s="1343">
        <v>0</v>
      </c>
      <c r="L11" s="1343">
        <v>0</v>
      </c>
      <c r="M11" s="1343">
        <v>0</v>
      </c>
      <c r="N11" s="1343">
        <v>0</v>
      </c>
      <c r="O11" s="1343">
        <v>0</v>
      </c>
      <c r="P11" s="1343">
        <v>0</v>
      </c>
      <c r="Q11" s="1343">
        <v>0</v>
      </c>
      <c r="R11" s="1343">
        <v>0</v>
      </c>
      <c r="S11" s="1343">
        <v>0</v>
      </c>
      <c r="T11" s="1343">
        <v>0</v>
      </c>
      <c r="U11" s="1343">
        <v>0</v>
      </c>
      <c r="V11" s="1343">
        <v>0</v>
      </c>
      <c r="W11" s="1343">
        <v>0</v>
      </c>
      <c r="X11" s="1343">
        <v>0</v>
      </c>
      <c r="Y11" s="1343">
        <v>0</v>
      </c>
      <c r="Z11" s="1343">
        <v>0</v>
      </c>
      <c r="AA11" s="1343">
        <v>0</v>
      </c>
      <c r="AB11" s="1343">
        <v>0</v>
      </c>
      <c r="AC11" s="1343">
        <v>0</v>
      </c>
      <c r="AD11" s="1343">
        <v>0</v>
      </c>
      <c r="AE11" s="1343">
        <v>0</v>
      </c>
      <c r="AF11" s="1344">
        <v>0</v>
      </c>
    </row>
    <row r="12" spans="1:33" ht="19.5">
      <c r="A12" s="2079"/>
      <c r="B12" s="2090" t="s">
        <v>1950</v>
      </c>
      <c r="C12" s="2091"/>
      <c r="D12" s="1345">
        <v>0</v>
      </c>
      <c r="E12" s="1331">
        <v>0</v>
      </c>
      <c r="F12" s="1343">
        <v>0</v>
      </c>
      <c r="G12" s="1343">
        <v>0</v>
      </c>
      <c r="H12" s="1343">
        <v>0</v>
      </c>
      <c r="I12" s="1343">
        <v>0</v>
      </c>
      <c r="J12" s="1343">
        <v>0</v>
      </c>
      <c r="K12" s="1343">
        <v>0</v>
      </c>
      <c r="L12" s="1343">
        <v>0</v>
      </c>
      <c r="M12" s="1343">
        <v>0</v>
      </c>
      <c r="N12" s="1343">
        <v>0</v>
      </c>
      <c r="O12" s="1343">
        <v>0</v>
      </c>
      <c r="P12" s="1343">
        <v>0</v>
      </c>
      <c r="Q12" s="1343">
        <v>0</v>
      </c>
      <c r="R12" s="1343">
        <v>0</v>
      </c>
      <c r="S12" s="1343">
        <v>0</v>
      </c>
      <c r="T12" s="1343">
        <v>0</v>
      </c>
      <c r="U12" s="1343">
        <v>0</v>
      </c>
      <c r="V12" s="1343">
        <v>0</v>
      </c>
      <c r="W12" s="1343">
        <v>0</v>
      </c>
      <c r="X12" s="1343">
        <v>0</v>
      </c>
      <c r="Y12" s="1343">
        <v>0</v>
      </c>
      <c r="Z12" s="1343">
        <v>0</v>
      </c>
      <c r="AA12" s="1343">
        <v>0</v>
      </c>
      <c r="AB12" s="1343">
        <v>0</v>
      </c>
      <c r="AC12" s="1343">
        <v>0</v>
      </c>
      <c r="AD12" s="1343">
        <v>0</v>
      </c>
      <c r="AE12" s="1343">
        <v>0</v>
      </c>
      <c r="AF12" s="1344">
        <v>0</v>
      </c>
    </row>
    <row r="13" spans="1:33" ht="20.25" thickBot="1">
      <c r="A13" s="2087"/>
      <c r="B13" s="2092" t="s">
        <v>1951</v>
      </c>
      <c r="C13" s="2093"/>
      <c r="D13" s="1346">
        <v>1</v>
      </c>
      <c r="E13" s="1337">
        <v>60117</v>
      </c>
      <c r="F13" s="1347">
        <v>6395</v>
      </c>
      <c r="G13" s="1347">
        <v>5700</v>
      </c>
      <c r="H13" s="1347">
        <v>5395</v>
      </c>
      <c r="I13" s="1347">
        <v>4945</v>
      </c>
      <c r="J13" s="1347">
        <v>6075</v>
      </c>
      <c r="K13" s="1347">
        <v>6020</v>
      </c>
      <c r="L13" s="1347">
        <v>7615</v>
      </c>
      <c r="M13" s="1347">
        <v>0</v>
      </c>
      <c r="N13" s="1347">
        <v>4535</v>
      </c>
      <c r="O13" s="1347">
        <v>0</v>
      </c>
      <c r="P13" s="1347">
        <v>3725</v>
      </c>
      <c r="Q13" s="1347">
        <v>3510</v>
      </c>
      <c r="R13" s="1347">
        <v>2570</v>
      </c>
      <c r="S13" s="1347">
        <v>0</v>
      </c>
      <c r="T13" s="1347">
        <v>0</v>
      </c>
      <c r="U13" s="1347">
        <v>0</v>
      </c>
      <c r="V13" s="1347">
        <v>8</v>
      </c>
      <c r="W13" s="1347">
        <v>34</v>
      </c>
      <c r="X13" s="1347">
        <v>1340</v>
      </c>
      <c r="Y13" s="1347">
        <v>0</v>
      </c>
      <c r="Z13" s="1347">
        <v>0</v>
      </c>
      <c r="AA13" s="1347">
        <v>0</v>
      </c>
      <c r="AB13" s="1347">
        <v>2250</v>
      </c>
      <c r="AC13" s="1347">
        <v>0</v>
      </c>
      <c r="AD13" s="1347">
        <v>0</v>
      </c>
      <c r="AE13" s="1347">
        <v>0</v>
      </c>
      <c r="AF13" s="1348">
        <v>0</v>
      </c>
    </row>
    <row r="14" spans="1:33" ht="21.75" hidden="1" thickTop="1" thickBot="1">
      <c r="A14" s="2094" t="s">
        <v>1952</v>
      </c>
      <c r="B14" s="2095"/>
      <c r="C14" s="2095"/>
      <c r="D14" s="2095"/>
      <c r="E14" s="2095"/>
      <c r="F14" s="2095"/>
      <c r="G14" s="2095"/>
      <c r="H14" s="2095"/>
      <c r="I14" s="2095"/>
      <c r="J14" s="2095"/>
      <c r="K14" s="2095"/>
      <c r="L14" s="2095"/>
      <c r="M14" s="2095"/>
      <c r="N14" s="2095"/>
      <c r="O14" s="2095"/>
      <c r="P14" s="2095"/>
      <c r="Q14" s="2095"/>
      <c r="R14" s="2095"/>
      <c r="S14" s="2095"/>
      <c r="T14" s="2095"/>
      <c r="U14" s="2095"/>
      <c r="V14" s="2095"/>
      <c r="W14" s="2095"/>
      <c r="X14" s="2095"/>
      <c r="Y14" s="2095"/>
      <c r="Z14" s="2095"/>
      <c r="AA14" s="2095"/>
      <c r="AB14" s="2095"/>
      <c r="AC14" s="2095"/>
      <c r="AD14" s="2095"/>
      <c r="AE14" s="2095"/>
      <c r="AF14" s="2096"/>
    </row>
    <row r="15" spans="1:33" ht="19.5" thickTop="1">
      <c r="A15" s="2097" t="s">
        <v>1953</v>
      </c>
      <c r="B15" s="2098"/>
      <c r="C15" s="2098"/>
      <c r="D15" s="1349">
        <v>2</v>
      </c>
      <c r="E15" s="1349">
        <v>2213</v>
      </c>
      <c r="F15" s="1349">
        <v>1700</v>
      </c>
      <c r="G15" s="1349">
        <v>196</v>
      </c>
      <c r="H15" s="1349">
        <v>0</v>
      </c>
      <c r="I15" s="1349">
        <v>0</v>
      </c>
      <c r="J15" s="1349">
        <v>3</v>
      </c>
      <c r="K15" s="1349">
        <v>50</v>
      </c>
      <c r="L15" s="1349">
        <v>150</v>
      </c>
      <c r="M15" s="1349">
        <v>0</v>
      </c>
      <c r="N15" s="1349">
        <v>90</v>
      </c>
      <c r="O15" s="1349">
        <v>0</v>
      </c>
      <c r="P15" s="1349">
        <v>0</v>
      </c>
      <c r="Q15" s="1349">
        <v>24</v>
      </c>
      <c r="R15" s="1349">
        <v>0</v>
      </c>
      <c r="S15" s="1349">
        <v>0</v>
      </c>
      <c r="T15" s="1349">
        <v>0</v>
      </c>
      <c r="U15" s="1349">
        <v>0</v>
      </c>
      <c r="V15" s="1349">
        <v>0</v>
      </c>
      <c r="W15" s="1349">
        <v>0</v>
      </c>
      <c r="X15" s="1349">
        <v>0</v>
      </c>
      <c r="Y15" s="1349">
        <v>0</v>
      </c>
      <c r="Z15" s="1349">
        <v>0</v>
      </c>
      <c r="AA15" s="1349">
        <v>0</v>
      </c>
      <c r="AB15" s="1349">
        <v>0</v>
      </c>
      <c r="AC15" s="1349">
        <v>0</v>
      </c>
      <c r="AD15" s="1349">
        <v>0</v>
      </c>
      <c r="AE15" s="1349">
        <v>0</v>
      </c>
      <c r="AF15" s="1350">
        <v>0</v>
      </c>
    </row>
    <row r="16" spans="1:33" ht="18.75">
      <c r="A16" s="2099" t="s">
        <v>1954</v>
      </c>
      <c r="B16" s="2102" t="s">
        <v>1955</v>
      </c>
      <c r="C16" s="2103"/>
      <c r="D16" s="1330">
        <v>0</v>
      </c>
      <c r="E16" s="1331">
        <v>0</v>
      </c>
      <c r="F16" s="1343">
        <v>0</v>
      </c>
      <c r="G16" s="1343">
        <v>0</v>
      </c>
      <c r="H16" s="1343">
        <v>0</v>
      </c>
      <c r="I16" s="1343">
        <v>0</v>
      </c>
      <c r="J16" s="1343">
        <v>0</v>
      </c>
      <c r="K16" s="1343">
        <v>0</v>
      </c>
      <c r="L16" s="1343">
        <v>0</v>
      </c>
      <c r="M16" s="1343">
        <v>0</v>
      </c>
      <c r="N16" s="1343">
        <v>0</v>
      </c>
      <c r="O16" s="1343">
        <v>0</v>
      </c>
      <c r="P16" s="1343">
        <v>0</v>
      </c>
      <c r="Q16" s="1343">
        <v>0</v>
      </c>
      <c r="R16" s="1343">
        <v>0</v>
      </c>
      <c r="S16" s="1343">
        <v>0</v>
      </c>
      <c r="T16" s="1343">
        <v>0</v>
      </c>
      <c r="U16" s="1343">
        <v>0</v>
      </c>
      <c r="V16" s="1343">
        <v>0</v>
      </c>
      <c r="W16" s="1343">
        <v>0</v>
      </c>
      <c r="X16" s="1343">
        <v>0</v>
      </c>
      <c r="Y16" s="1343">
        <v>0</v>
      </c>
      <c r="Z16" s="1343">
        <v>0</v>
      </c>
      <c r="AA16" s="1343">
        <v>0</v>
      </c>
      <c r="AB16" s="1343">
        <v>0</v>
      </c>
      <c r="AC16" s="1343">
        <v>0</v>
      </c>
      <c r="AD16" s="1343">
        <v>0</v>
      </c>
      <c r="AE16" s="1343">
        <v>0</v>
      </c>
      <c r="AF16" s="1344">
        <v>0</v>
      </c>
    </row>
    <row r="17" spans="1:45" ht="18.75">
      <c r="A17" s="2100"/>
      <c r="B17" s="2102" t="s">
        <v>1956</v>
      </c>
      <c r="C17" s="2103"/>
      <c r="D17" s="1330">
        <v>0</v>
      </c>
      <c r="E17" s="1331">
        <v>0</v>
      </c>
      <c r="F17" s="1343">
        <v>0</v>
      </c>
      <c r="G17" s="1343">
        <v>0</v>
      </c>
      <c r="H17" s="1343">
        <v>0</v>
      </c>
      <c r="I17" s="1343">
        <v>0</v>
      </c>
      <c r="J17" s="1343">
        <v>0</v>
      </c>
      <c r="K17" s="1343">
        <v>0</v>
      </c>
      <c r="L17" s="1343">
        <v>0</v>
      </c>
      <c r="M17" s="1343">
        <v>0</v>
      </c>
      <c r="N17" s="1343">
        <v>0</v>
      </c>
      <c r="O17" s="1343">
        <v>0</v>
      </c>
      <c r="P17" s="1343">
        <v>0</v>
      </c>
      <c r="Q17" s="1343">
        <v>0</v>
      </c>
      <c r="R17" s="1343">
        <v>0</v>
      </c>
      <c r="S17" s="1343">
        <v>0</v>
      </c>
      <c r="T17" s="1343">
        <v>0</v>
      </c>
      <c r="U17" s="1343">
        <v>0</v>
      </c>
      <c r="V17" s="1343">
        <v>0</v>
      </c>
      <c r="W17" s="1343">
        <v>0</v>
      </c>
      <c r="X17" s="1343">
        <v>0</v>
      </c>
      <c r="Y17" s="1343">
        <v>0</v>
      </c>
      <c r="Z17" s="1343">
        <v>0</v>
      </c>
      <c r="AA17" s="1343">
        <v>0</v>
      </c>
      <c r="AB17" s="1343">
        <v>0</v>
      </c>
      <c r="AC17" s="1343">
        <v>0</v>
      </c>
      <c r="AD17" s="1343">
        <v>0</v>
      </c>
      <c r="AE17" s="1343">
        <v>0</v>
      </c>
      <c r="AF17" s="1344">
        <v>0</v>
      </c>
    </row>
    <row r="18" spans="1:45" ht="18.75">
      <c r="A18" s="2100"/>
      <c r="B18" s="2102" t="s">
        <v>1957</v>
      </c>
      <c r="C18" s="2103"/>
      <c r="D18" s="1330">
        <v>0</v>
      </c>
      <c r="E18" s="1331">
        <v>0</v>
      </c>
      <c r="F18" s="1343">
        <v>0</v>
      </c>
      <c r="G18" s="1343">
        <v>0</v>
      </c>
      <c r="H18" s="1343">
        <v>0</v>
      </c>
      <c r="I18" s="1343">
        <v>0</v>
      </c>
      <c r="J18" s="1343">
        <v>0</v>
      </c>
      <c r="K18" s="1343">
        <v>0</v>
      </c>
      <c r="L18" s="1343">
        <v>0</v>
      </c>
      <c r="M18" s="1343">
        <v>0</v>
      </c>
      <c r="N18" s="1343">
        <v>0</v>
      </c>
      <c r="O18" s="1343">
        <v>0</v>
      </c>
      <c r="P18" s="1343">
        <v>0</v>
      </c>
      <c r="Q18" s="1343">
        <v>0</v>
      </c>
      <c r="R18" s="1343">
        <v>0</v>
      </c>
      <c r="S18" s="1343">
        <v>0</v>
      </c>
      <c r="T18" s="1343">
        <v>0</v>
      </c>
      <c r="U18" s="1343">
        <v>0</v>
      </c>
      <c r="V18" s="1343">
        <v>0</v>
      </c>
      <c r="W18" s="1343">
        <v>0</v>
      </c>
      <c r="X18" s="1343">
        <v>0</v>
      </c>
      <c r="Y18" s="1343">
        <v>0</v>
      </c>
      <c r="Z18" s="1343">
        <v>0</v>
      </c>
      <c r="AA18" s="1343">
        <v>0</v>
      </c>
      <c r="AB18" s="1343">
        <v>0</v>
      </c>
      <c r="AC18" s="1343">
        <v>0</v>
      </c>
      <c r="AD18" s="1343">
        <v>0</v>
      </c>
      <c r="AE18" s="1343">
        <v>0</v>
      </c>
      <c r="AF18" s="1344">
        <v>0</v>
      </c>
    </row>
    <row r="19" spans="1:45" ht="18.75">
      <c r="A19" s="2100"/>
      <c r="B19" s="2102" t="s">
        <v>1958</v>
      </c>
      <c r="C19" s="2103"/>
      <c r="D19" s="1330">
        <v>1</v>
      </c>
      <c r="E19" s="1331">
        <v>2084</v>
      </c>
      <c r="F19" s="1343">
        <v>1680</v>
      </c>
      <c r="G19" s="1343">
        <v>160</v>
      </c>
      <c r="H19" s="1343">
        <v>0</v>
      </c>
      <c r="I19" s="1343">
        <v>0</v>
      </c>
      <c r="J19" s="1343">
        <v>0</v>
      </c>
      <c r="K19" s="1343">
        <v>50</v>
      </c>
      <c r="L19" s="1343">
        <v>104</v>
      </c>
      <c r="M19" s="1343">
        <v>0</v>
      </c>
      <c r="N19" s="1343">
        <v>90</v>
      </c>
      <c r="O19" s="1343">
        <v>0</v>
      </c>
      <c r="P19" s="1343">
        <v>0</v>
      </c>
      <c r="Q19" s="1343">
        <v>0</v>
      </c>
      <c r="R19" s="1343">
        <v>0</v>
      </c>
      <c r="S19" s="1343">
        <v>0</v>
      </c>
      <c r="T19" s="1343">
        <v>0</v>
      </c>
      <c r="U19" s="1343">
        <v>0</v>
      </c>
      <c r="V19" s="1343">
        <v>0</v>
      </c>
      <c r="W19" s="1343">
        <v>0</v>
      </c>
      <c r="X19" s="1343">
        <v>0</v>
      </c>
      <c r="Y19" s="1343">
        <v>0</v>
      </c>
      <c r="Z19" s="1343">
        <v>0</v>
      </c>
      <c r="AA19" s="1343">
        <v>0</v>
      </c>
      <c r="AB19" s="1343">
        <v>0</v>
      </c>
      <c r="AC19" s="1343">
        <v>0</v>
      </c>
      <c r="AD19" s="1343">
        <v>0</v>
      </c>
      <c r="AE19" s="1343">
        <v>0</v>
      </c>
      <c r="AF19" s="1344">
        <v>0</v>
      </c>
    </row>
    <row r="20" spans="1:45" ht="19.5" thickBot="1">
      <c r="A20" s="2101"/>
      <c r="B20" s="2102" t="s">
        <v>1959</v>
      </c>
      <c r="C20" s="2103"/>
      <c r="D20" s="1330">
        <v>1</v>
      </c>
      <c r="E20" s="1331">
        <v>129</v>
      </c>
      <c r="F20" s="1343">
        <v>20</v>
      </c>
      <c r="G20" s="1343">
        <v>36</v>
      </c>
      <c r="H20" s="1343">
        <v>0</v>
      </c>
      <c r="I20" s="1343">
        <v>0</v>
      </c>
      <c r="J20" s="1343">
        <v>3</v>
      </c>
      <c r="K20" s="1343">
        <v>0</v>
      </c>
      <c r="L20" s="1343">
        <v>46</v>
      </c>
      <c r="M20" s="1343">
        <v>0</v>
      </c>
      <c r="N20" s="1343">
        <v>0</v>
      </c>
      <c r="O20" s="1343">
        <v>0</v>
      </c>
      <c r="P20" s="1343">
        <v>0</v>
      </c>
      <c r="Q20" s="1343">
        <v>24</v>
      </c>
      <c r="R20" s="1343">
        <v>0</v>
      </c>
      <c r="S20" s="1343">
        <v>0</v>
      </c>
      <c r="T20" s="1343">
        <v>0</v>
      </c>
      <c r="U20" s="1343">
        <v>0</v>
      </c>
      <c r="V20" s="1343">
        <v>0</v>
      </c>
      <c r="W20" s="1343">
        <v>0</v>
      </c>
      <c r="X20" s="1343">
        <v>0</v>
      </c>
      <c r="Y20" s="1343">
        <v>0</v>
      </c>
      <c r="Z20" s="1343">
        <v>0</v>
      </c>
      <c r="AA20" s="1343">
        <v>0</v>
      </c>
      <c r="AB20" s="1343">
        <v>0</v>
      </c>
      <c r="AC20" s="1343">
        <v>0</v>
      </c>
      <c r="AD20" s="1343">
        <v>0</v>
      </c>
      <c r="AE20" s="1343">
        <v>0</v>
      </c>
      <c r="AF20" s="1344">
        <v>0</v>
      </c>
    </row>
    <row r="21" spans="1:45" ht="26.25" hidden="1" thickBot="1">
      <c r="A21" s="2104" t="s">
        <v>1960</v>
      </c>
      <c r="B21" s="2105"/>
      <c r="C21" s="2105"/>
      <c r="D21" s="2105"/>
      <c r="E21" s="2106"/>
      <c r="F21" s="2106"/>
      <c r="G21" s="2106"/>
      <c r="H21" s="2106"/>
      <c r="I21" s="2106"/>
      <c r="J21" s="2106"/>
      <c r="K21" s="2106"/>
      <c r="L21" s="2106"/>
      <c r="M21" s="2106"/>
      <c r="N21" s="2106"/>
      <c r="O21" s="2106"/>
      <c r="P21" s="2106"/>
      <c r="Q21" s="2106"/>
      <c r="R21" s="2106"/>
      <c r="S21" s="2106"/>
      <c r="T21" s="2106"/>
      <c r="U21" s="2106"/>
      <c r="V21" s="2106"/>
      <c r="W21" s="2106"/>
      <c r="X21" s="2106"/>
      <c r="Y21" s="2106"/>
      <c r="Z21" s="2106"/>
      <c r="AA21" s="2106"/>
      <c r="AB21" s="2106"/>
      <c r="AC21" s="2106"/>
      <c r="AD21" s="2106"/>
      <c r="AE21" s="2106"/>
      <c r="AF21" s="2107"/>
    </row>
    <row r="22" spans="1:45" ht="19.5" thickTop="1">
      <c r="A22" s="2084" t="s">
        <v>1961</v>
      </c>
      <c r="B22" s="2085"/>
      <c r="C22" s="2085"/>
      <c r="D22" s="1339">
        <v>1</v>
      </c>
      <c r="E22" s="1340">
        <v>1730</v>
      </c>
      <c r="F22" s="1340">
        <v>1220</v>
      </c>
      <c r="G22" s="1340">
        <v>65</v>
      </c>
      <c r="H22" s="1340">
        <v>0</v>
      </c>
      <c r="I22" s="1340">
        <v>30</v>
      </c>
      <c r="J22" s="1340">
        <v>90</v>
      </c>
      <c r="K22" s="1340">
        <v>135</v>
      </c>
      <c r="L22" s="1340">
        <v>110</v>
      </c>
      <c r="M22" s="1340">
        <v>0</v>
      </c>
      <c r="N22" s="1340">
        <v>80</v>
      </c>
      <c r="O22" s="1340">
        <v>0</v>
      </c>
      <c r="P22" s="1340">
        <v>0</v>
      </c>
      <c r="Q22" s="1340">
        <v>0</v>
      </c>
      <c r="R22" s="1340">
        <v>0</v>
      </c>
      <c r="S22" s="1340">
        <v>0</v>
      </c>
      <c r="T22" s="1340">
        <v>0</v>
      </c>
      <c r="U22" s="1340">
        <v>0</v>
      </c>
      <c r="V22" s="1340">
        <v>0</v>
      </c>
      <c r="W22" s="1340">
        <v>0</v>
      </c>
      <c r="X22" s="1340">
        <v>0</v>
      </c>
      <c r="Y22" s="1340">
        <v>0</v>
      </c>
      <c r="Z22" s="1340">
        <v>0</v>
      </c>
      <c r="AA22" s="1340">
        <v>0</v>
      </c>
      <c r="AB22" s="1340">
        <v>0</v>
      </c>
      <c r="AC22" s="1340">
        <v>0</v>
      </c>
      <c r="AD22" s="1340">
        <v>0</v>
      </c>
      <c r="AE22" s="1340">
        <v>0</v>
      </c>
      <c r="AF22" s="1341">
        <v>0</v>
      </c>
    </row>
    <row r="23" spans="1:45" ht="18.75">
      <c r="A23" s="2099" t="s">
        <v>1962</v>
      </c>
      <c r="B23" s="2102" t="s">
        <v>1963</v>
      </c>
      <c r="C23" s="2109"/>
      <c r="D23" s="1330">
        <v>1</v>
      </c>
      <c r="E23" s="1331">
        <v>1730</v>
      </c>
      <c r="F23" s="1343">
        <v>1220</v>
      </c>
      <c r="G23" s="1343">
        <v>65</v>
      </c>
      <c r="H23" s="1343">
        <v>0</v>
      </c>
      <c r="I23" s="1343">
        <v>30</v>
      </c>
      <c r="J23" s="1343">
        <v>90</v>
      </c>
      <c r="K23" s="1343">
        <v>135</v>
      </c>
      <c r="L23" s="1343">
        <v>110</v>
      </c>
      <c r="M23" s="1343">
        <v>0</v>
      </c>
      <c r="N23" s="1343">
        <v>80</v>
      </c>
      <c r="O23" s="1343">
        <v>0</v>
      </c>
      <c r="P23" s="1343">
        <v>0</v>
      </c>
      <c r="Q23" s="1343">
        <v>0</v>
      </c>
      <c r="R23" s="1343">
        <v>0</v>
      </c>
      <c r="S23" s="1343">
        <v>0</v>
      </c>
      <c r="T23" s="1343">
        <v>0</v>
      </c>
      <c r="U23" s="1343">
        <v>0</v>
      </c>
      <c r="V23" s="1343">
        <v>0</v>
      </c>
      <c r="W23" s="1343">
        <v>0</v>
      </c>
      <c r="X23" s="1343">
        <v>0</v>
      </c>
      <c r="Y23" s="1343">
        <v>0</v>
      </c>
      <c r="Z23" s="1343">
        <v>0</v>
      </c>
      <c r="AA23" s="1343">
        <v>0</v>
      </c>
      <c r="AB23" s="1343">
        <v>0</v>
      </c>
      <c r="AC23" s="1343">
        <v>0</v>
      </c>
      <c r="AD23" s="1343">
        <v>0</v>
      </c>
      <c r="AE23" s="1343">
        <v>0</v>
      </c>
      <c r="AF23" s="1344">
        <v>0</v>
      </c>
    </row>
    <row r="24" spans="1:45" ht="18.75">
      <c r="A24" s="2100"/>
      <c r="B24" s="2102" t="s">
        <v>1964</v>
      </c>
      <c r="C24" s="2103"/>
      <c r="D24" s="1330">
        <v>0</v>
      </c>
      <c r="E24" s="1331">
        <v>0</v>
      </c>
      <c r="F24" s="1343">
        <v>0</v>
      </c>
      <c r="G24" s="1343">
        <v>0</v>
      </c>
      <c r="H24" s="1343">
        <v>0</v>
      </c>
      <c r="I24" s="1343">
        <v>0</v>
      </c>
      <c r="J24" s="1343">
        <v>0</v>
      </c>
      <c r="K24" s="1343">
        <v>0</v>
      </c>
      <c r="L24" s="1343">
        <v>0</v>
      </c>
      <c r="M24" s="1343">
        <v>0</v>
      </c>
      <c r="N24" s="1343">
        <v>0</v>
      </c>
      <c r="O24" s="1343">
        <v>0</v>
      </c>
      <c r="P24" s="1343">
        <v>0</v>
      </c>
      <c r="Q24" s="1343">
        <v>0</v>
      </c>
      <c r="R24" s="1343">
        <v>0</v>
      </c>
      <c r="S24" s="1343">
        <v>0</v>
      </c>
      <c r="T24" s="1343">
        <v>0</v>
      </c>
      <c r="U24" s="1343">
        <v>0</v>
      </c>
      <c r="V24" s="1343">
        <v>0</v>
      </c>
      <c r="W24" s="1343">
        <v>0</v>
      </c>
      <c r="X24" s="1343">
        <v>0</v>
      </c>
      <c r="Y24" s="1343">
        <v>0</v>
      </c>
      <c r="Z24" s="1343">
        <v>0</v>
      </c>
      <c r="AA24" s="1343">
        <v>0</v>
      </c>
      <c r="AB24" s="1343">
        <v>0</v>
      </c>
      <c r="AC24" s="1343">
        <v>0</v>
      </c>
      <c r="AD24" s="1343">
        <v>0</v>
      </c>
      <c r="AE24" s="1343">
        <v>0</v>
      </c>
      <c r="AF24" s="1344">
        <v>0</v>
      </c>
    </row>
    <row r="25" spans="1:45" ht="19.5" thickBot="1">
      <c r="A25" s="2108"/>
      <c r="B25" s="2110" t="s">
        <v>1965</v>
      </c>
      <c r="C25" s="2111"/>
      <c r="D25" s="1351">
        <v>0</v>
      </c>
      <c r="E25" s="1337">
        <v>0</v>
      </c>
      <c r="F25" s="1347">
        <v>0</v>
      </c>
      <c r="G25" s="1347">
        <v>0</v>
      </c>
      <c r="H25" s="1347">
        <v>0</v>
      </c>
      <c r="I25" s="1347">
        <v>0</v>
      </c>
      <c r="J25" s="1347">
        <v>0</v>
      </c>
      <c r="K25" s="1347">
        <v>0</v>
      </c>
      <c r="L25" s="1347">
        <v>0</v>
      </c>
      <c r="M25" s="1347">
        <v>0</v>
      </c>
      <c r="N25" s="1347">
        <v>0</v>
      </c>
      <c r="O25" s="1347">
        <v>0</v>
      </c>
      <c r="P25" s="1347">
        <v>0</v>
      </c>
      <c r="Q25" s="1347">
        <v>0</v>
      </c>
      <c r="R25" s="1347">
        <v>0</v>
      </c>
      <c r="S25" s="1347">
        <v>0</v>
      </c>
      <c r="T25" s="1347">
        <v>0</v>
      </c>
      <c r="U25" s="1347">
        <v>0</v>
      </c>
      <c r="V25" s="1347">
        <v>0</v>
      </c>
      <c r="W25" s="1347">
        <v>0</v>
      </c>
      <c r="X25" s="1347">
        <v>0</v>
      </c>
      <c r="Y25" s="1347">
        <v>0</v>
      </c>
      <c r="Z25" s="1347">
        <v>0</v>
      </c>
      <c r="AA25" s="1347">
        <v>0</v>
      </c>
      <c r="AB25" s="1347">
        <v>0</v>
      </c>
      <c r="AC25" s="1347">
        <v>0</v>
      </c>
      <c r="AD25" s="1347">
        <v>0</v>
      </c>
      <c r="AE25" s="1347">
        <v>0</v>
      </c>
      <c r="AF25" s="1348">
        <v>0</v>
      </c>
    </row>
    <row r="26" spans="1:45" ht="22.5" hidden="1" thickTop="1" thickBot="1">
      <c r="A26" s="2112" t="s">
        <v>1966</v>
      </c>
      <c r="B26" s="2113"/>
      <c r="C26" s="2113"/>
      <c r="D26" s="2113"/>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4"/>
      <c r="AF26" s="2115"/>
    </row>
    <row r="27" spans="1:45" ht="20.25" thickTop="1">
      <c r="A27" s="1352"/>
      <c r="B27" s="1352"/>
      <c r="C27" s="1352"/>
      <c r="D27" s="1352"/>
      <c r="E27" s="1352"/>
      <c r="F27" s="1353"/>
      <c r="G27" s="1352"/>
      <c r="H27" s="1352"/>
      <c r="I27" s="1352"/>
      <c r="J27" s="1352"/>
      <c r="K27" s="1352"/>
      <c r="L27" s="1352"/>
      <c r="M27" s="1352"/>
      <c r="N27" s="1352"/>
      <c r="O27" s="1352"/>
      <c r="P27" s="1354"/>
      <c r="Q27" s="1355"/>
      <c r="R27" s="1355"/>
      <c r="S27" s="1355"/>
      <c r="T27" s="1355"/>
      <c r="U27" s="1355"/>
      <c r="V27" s="1355"/>
      <c r="W27" s="1355"/>
      <c r="X27" s="1355"/>
      <c r="Y27" s="1355"/>
      <c r="Z27" s="1356"/>
      <c r="AA27" s="1356"/>
      <c r="AB27" s="1356"/>
      <c r="AC27" s="1356"/>
      <c r="AD27" s="1356"/>
      <c r="AE27" s="1356"/>
      <c r="AF27" s="1356"/>
    </row>
    <row r="28" spans="1:45" s="1357" customFormat="1" ht="21">
      <c r="A28" s="2116" t="s">
        <v>1967</v>
      </c>
      <c r="B28" s="2117"/>
      <c r="C28" s="2117"/>
      <c r="D28" s="2117"/>
      <c r="E28" s="2117"/>
      <c r="F28" s="2117"/>
      <c r="G28" s="2117"/>
      <c r="H28" s="2117"/>
      <c r="I28" s="2117"/>
      <c r="J28" s="2117"/>
      <c r="K28" s="2117"/>
      <c r="L28" s="2117"/>
      <c r="M28" s="2117"/>
      <c r="N28" s="2117"/>
      <c r="O28" s="2117"/>
      <c r="P28" s="2117"/>
      <c r="Q28" s="2117"/>
      <c r="R28" s="2117"/>
      <c r="S28" s="2117"/>
      <c r="T28" s="2117"/>
      <c r="U28" s="2117"/>
      <c r="V28" s="2117"/>
      <c r="W28" s="2117"/>
      <c r="X28" s="2117"/>
      <c r="Y28" s="2117"/>
      <c r="Z28" s="2117"/>
      <c r="AA28" s="2117"/>
      <c r="AB28" s="2117"/>
      <c r="AC28" s="2117"/>
      <c r="AD28" s="2118"/>
      <c r="AE28" s="2118"/>
      <c r="AF28" s="2118"/>
    </row>
    <row r="29" spans="1:45" s="1357" customFormat="1" ht="21">
      <c r="A29" s="1358" t="s">
        <v>1909</v>
      </c>
      <c r="B29" s="1358"/>
      <c r="C29" s="1359"/>
      <c r="D29" s="1359"/>
      <c r="E29" s="1359"/>
      <c r="F29" s="2119" t="s">
        <v>1910</v>
      </c>
      <c r="G29" s="2119"/>
      <c r="H29" s="1359"/>
      <c r="I29" s="1359"/>
      <c r="J29" s="1358" t="s">
        <v>1911</v>
      </c>
      <c r="K29" s="1360"/>
      <c r="L29" s="1359"/>
      <c r="M29" s="1359"/>
      <c r="N29" s="1359"/>
      <c r="O29" s="1358" t="s">
        <v>1912</v>
      </c>
      <c r="P29" s="1358"/>
      <c r="Q29" s="1359"/>
      <c r="R29" s="1359"/>
      <c r="S29" s="1359"/>
      <c r="T29" s="1359"/>
      <c r="U29" s="1359"/>
      <c r="V29" s="1359"/>
      <c r="W29" s="1359"/>
      <c r="X29" s="1359"/>
      <c r="Y29" s="1359"/>
      <c r="Z29" s="2120" t="s">
        <v>1969</v>
      </c>
      <c r="AA29" s="2121"/>
      <c r="AB29" s="2121"/>
      <c r="AC29" s="2121"/>
      <c r="AD29" s="2121"/>
      <c r="AE29" s="2121"/>
      <c r="AF29" s="2121"/>
      <c r="AG29" s="2043"/>
      <c r="AH29" s="2043"/>
      <c r="AJ29" s="1361"/>
      <c r="AK29" s="1361"/>
      <c r="AM29" s="1308"/>
      <c r="AN29" s="1362"/>
      <c r="AP29" s="1361"/>
      <c r="AR29" s="1308"/>
      <c r="AS29" s="1308"/>
    </row>
    <row r="30" spans="1:45" ht="21">
      <c r="A30" s="1358"/>
      <c r="B30" s="1358"/>
      <c r="C30" s="1357"/>
      <c r="D30" s="1357"/>
      <c r="E30" s="1358"/>
      <c r="F30" s="1359"/>
      <c r="G30" s="1359"/>
      <c r="H30" s="1357"/>
      <c r="I30" s="1358"/>
      <c r="J30" s="1360"/>
      <c r="K30" s="1359"/>
      <c r="L30" s="1359"/>
      <c r="M30" s="1357"/>
      <c r="N30" s="1358"/>
      <c r="O30" s="1358"/>
      <c r="P30" s="1359"/>
      <c r="Q30" s="1359"/>
      <c r="R30" s="1357"/>
      <c r="S30" s="1357"/>
      <c r="U30" s="1357"/>
      <c r="V30" s="1357"/>
      <c r="W30" s="1357"/>
      <c r="X30" s="1320"/>
      <c r="Y30" s="1320"/>
      <c r="Z30" s="1359"/>
      <c r="AA30" s="1359"/>
      <c r="AC30" s="1320"/>
    </row>
  </sheetData>
  <mergeCells count="39">
    <mergeCell ref="A26:AF26"/>
    <mergeCell ref="A28:AF28"/>
    <mergeCell ref="F29:G29"/>
    <mergeCell ref="Z29:AF29"/>
    <mergeCell ref="AG29:AH29"/>
    <mergeCell ref="A21:AF21"/>
    <mergeCell ref="A22:C22"/>
    <mergeCell ref="A23:A25"/>
    <mergeCell ref="B23:C23"/>
    <mergeCell ref="B24:C24"/>
    <mergeCell ref="B25:C25"/>
    <mergeCell ref="A14:AF14"/>
    <mergeCell ref="A15:C15"/>
    <mergeCell ref="A16:A20"/>
    <mergeCell ref="B16:C16"/>
    <mergeCell ref="B17:C17"/>
    <mergeCell ref="B18:C18"/>
    <mergeCell ref="B19:C19"/>
    <mergeCell ref="B20:C20"/>
    <mergeCell ref="A8:A9"/>
    <mergeCell ref="B8:C8"/>
    <mergeCell ref="B9:C9"/>
    <mergeCell ref="A10:C10"/>
    <mergeCell ref="A11:A13"/>
    <mergeCell ref="B11:C11"/>
    <mergeCell ref="B12:C12"/>
    <mergeCell ref="B13:C13"/>
    <mergeCell ref="A7:C7"/>
    <mergeCell ref="A1:B1"/>
    <mergeCell ref="AB1:AC1"/>
    <mergeCell ref="AD1:AF1"/>
    <mergeCell ref="A2:B2"/>
    <mergeCell ref="AB2:AC2"/>
    <mergeCell ref="AD2:AF2"/>
    <mergeCell ref="A3:AF3"/>
    <mergeCell ref="A4:W4"/>
    <mergeCell ref="X4:AF4"/>
    <mergeCell ref="A5:C5"/>
    <mergeCell ref="A6:C6"/>
  </mergeCells>
  <phoneticPr fontId="44" type="noConversion"/>
  <hyperlinks>
    <hyperlink ref="AG2" location="預告統計資料發布時間表!A1" display="回發布時間表" xr:uid="{AD0AB03E-CC59-41C3-9034-17A2C482CE68}"/>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4A908-6FBE-4D63-A2A8-21780BE5F129}">
  <dimension ref="A1:AS30"/>
  <sheetViews>
    <sheetView zoomScale="60" zoomScaleNormal="60" workbookViewId="0">
      <selection activeCell="AG2" sqref="AG2"/>
    </sheetView>
  </sheetViews>
  <sheetFormatPr defaultColWidth="8.875" defaultRowHeight="16.5"/>
  <cols>
    <col min="1" max="4" width="8.5" style="1322" customWidth="1"/>
    <col min="5" max="6" width="11" style="1322" customWidth="1"/>
    <col min="7" max="32" width="9.25" style="1322" customWidth="1"/>
    <col min="33" max="16384" width="8.875" style="1322"/>
  </cols>
  <sheetData>
    <row r="1" spans="1:33" s="1321" customFormat="1" ht="25.5" thickTop="1" thickBot="1">
      <c r="A1" s="2053" t="s">
        <v>1924</v>
      </c>
      <c r="B1" s="2054"/>
      <c r="C1" s="1319"/>
      <c r="D1" s="1319"/>
      <c r="E1" s="1319"/>
      <c r="F1" s="1320"/>
      <c r="G1" s="1320"/>
      <c r="H1" s="1320"/>
      <c r="I1" s="1320"/>
      <c r="J1" s="1320"/>
      <c r="K1" s="1320"/>
      <c r="L1" s="1320"/>
      <c r="M1" s="1320"/>
      <c r="N1" s="1320"/>
      <c r="O1" s="1320"/>
      <c r="P1" s="1320"/>
      <c r="Q1" s="1320"/>
      <c r="R1" s="1320"/>
      <c r="S1" s="1320"/>
      <c r="T1" s="1320"/>
      <c r="U1" s="1320"/>
      <c r="V1" s="1320"/>
      <c r="W1" s="1320"/>
      <c r="X1" s="1320"/>
      <c r="Y1" s="1320"/>
      <c r="Z1" s="1320"/>
      <c r="AA1" s="1320"/>
      <c r="AB1" s="2055" t="s">
        <v>1925</v>
      </c>
      <c r="AC1" s="2056"/>
      <c r="AD1" s="2057" t="s">
        <v>1926</v>
      </c>
      <c r="AE1" s="2058"/>
      <c r="AF1" s="2059"/>
    </row>
    <row r="2" spans="1:33" s="1321" customFormat="1" ht="21.75" thickBot="1">
      <c r="A2" s="2060" t="s">
        <v>1927</v>
      </c>
      <c r="B2" s="2061"/>
      <c r="C2" s="1319" t="s">
        <v>1928</v>
      </c>
      <c r="D2" s="1319"/>
      <c r="E2" s="1319"/>
      <c r="F2" s="1320"/>
      <c r="G2" s="1320"/>
      <c r="H2" s="1320"/>
      <c r="I2" s="1320"/>
      <c r="J2" s="1320"/>
      <c r="K2" s="1320"/>
      <c r="L2" s="1320"/>
      <c r="M2" s="1320"/>
      <c r="N2" s="1320"/>
      <c r="O2" s="1320"/>
      <c r="P2" s="1320"/>
      <c r="Q2" s="1320"/>
      <c r="R2" s="1320"/>
      <c r="S2" s="1320"/>
      <c r="T2" s="1320"/>
      <c r="U2" s="1320"/>
      <c r="V2" s="1320"/>
      <c r="W2" s="1320"/>
      <c r="X2" s="1320"/>
      <c r="Y2" s="1320"/>
      <c r="Z2" s="1320"/>
      <c r="AA2" s="1320"/>
      <c r="AB2" s="2062" t="s">
        <v>1929</v>
      </c>
      <c r="AC2" s="2063"/>
      <c r="AD2" s="2064" t="s">
        <v>1854</v>
      </c>
      <c r="AE2" s="2065"/>
      <c r="AF2" s="2066"/>
      <c r="AG2" s="125" t="s">
        <v>13</v>
      </c>
    </row>
    <row r="3" spans="1:33" ht="28.5" thickTop="1" thickBot="1">
      <c r="A3" s="2067" t="s">
        <v>1930</v>
      </c>
      <c r="B3" s="2068"/>
      <c r="C3" s="2068"/>
      <c r="D3" s="2068"/>
      <c r="E3" s="2068"/>
      <c r="F3" s="2068"/>
      <c r="G3" s="2068"/>
      <c r="H3" s="2068"/>
      <c r="I3" s="2068"/>
      <c r="J3" s="2068"/>
      <c r="K3" s="2068"/>
      <c r="L3" s="2068"/>
      <c r="M3" s="2068"/>
      <c r="N3" s="2068"/>
      <c r="O3" s="2068"/>
      <c r="P3" s="2068"/>
      <c r="Q3" s="2068"/>
      <c r="R3" s="2068"/>
      <c r="S3" s="2068"/>
      <c r="T3" s="2068"/>
      <c r="U3" s="2068"/>
      <c r="V3" s="2068"/>
      <c r="W3" s="2068"/>
      <c r="X3" s="2068"/>
      <c r="Y3" s="2068"/>
      <c r="Z3" s="2068"/>
      <c r="AA3" s="2068"/>
      <c r="AB3" s="2068"/>
      <c r="AC3" s="2068"/>
      <c r="AD3" s="2068"/>
      <c r="AE3" s="2068"/>
      <c r="AF3" s="2069"/>
    </row>
    <row r="4" spans="1:33" ht="24.75" thickTop="1" thickBot="1">
      <c r="A4" s="2070" t="s">
        <v>1972</v>
      </c>
      <c r="B4" s="2071"/>
      <c r="C4" s="2071"/>
      <c r="D4" s="2071"/>
      <c r="E4" s="2071"/>
      <c r="F4" s="2071"/>
      <c r="G4" s="2071"/>
      <c r="H4" s="2071"/>
      <c r="I4" s="2071"/>
      <c r="J4" s="2071"/>
      <c r="K4" s="2071"/>
      <c r="L4" s="2071"/>
      <c r="M4" s="2071"/>
      <c r="N4" s="2071"/>
      <c r="O4" s="2071"/>
      <c r="P4" s="2071"/>
      <c r="Q4" s="2071"/>
      <c r="R4" s="2071"/>
      <c r="S4" s="2071"/>
      <c r="T4" s="2071"/>
      <c r="U4" s="2071"/>
      <c r="V4" s="2071"/>
      <c r="W4" s="2072"/>
      <c r="X4" s="2073" t="s">
        <v>1931</v>
      </c>
      <c r="Y4" s="2073"/>
      <c r="Z4" s="2073"/>
      <c r="AA4" s="2073"/>
      <c r="AB4" s="2073"/>
      <c r="AC4" s="2073"/>
      <c r="AD4" s="2073"/>
      <c r="AE4" s="2073"/>
      <c r="AF4" s="2074"/>
    </row>
    <row r="5" spans="1:33" ht="95.25" thickTop="1" thickBot="1">
      <c r="A5" s="2075" t="s">
        <v>1861</v>
      </c>
      <c r="B5" s="2076"/>
      <c r="C5" s="2076"/>
      <c r="D5" s="1323" t="s">
        <v>1932</v>
      </c>
      <c r="E5" s="1324" t="s">
        <v>795</v>
      </c>
      <c r="F5" s="1323" t="s">
        <v>1862</v>
      </c>
      <c r="G5" s="1323" t="s">
        <v>1863</v>
      </c>
      <c r="H5" s="1323" t="s">
        <v>1864</v>
      </c>
      <c r="I5" s="1323" t="s">
        <v>1865</v>
      </c>
      <c r="J5" s="1323" t="s">
        <v>1866</v>
      </c>
      <c r="K5" s="1323" t="s">
        <v>1933</v>
      </c>
      <c r="L5" s="1323" t="s">
        <v>1934</v>
      </c>
      <c r="M5" s="1323" t="s">
        <v>1869</v>
      </c>
      <c r="N5" s="1323" t="s">
        <v>1870</v>
      </c>
      <c r="O5" s="1323" t="s">
        <v>1871</v>
      </c>
      <c r="P5" s="1323" t="s">
        <v>1935</v>
      </c>
      <c r="Q5" s="1323" t="s">
        <v>1936</v>
      </c>
      <c r="R5" s="1323" t="s">
        <v>1937</v>
      </c>
      <c r="S5" s="1323" t="s">
        <v>1938</v>
      </c>
      <c r="T5" s="1323" t="s">
        <v>1876</v>
      </c>
      <c r="U5" s="1323" t="s">
        <v>1939</v>
      </c>
      <c r="V5" s="1323" t="s">
        <v>1878</v>
      </c>
      <c r="W5" s="1323" t="s">
        <v>1940</v>
      </c>
      <c r="X5" s="1323" t="s">
        <v>1880</v>
      </c>
      <c r="Y5" s="1323" t="s">
        <v>1881</v>
      </c>
      <c r="Z5" s="1323" t="s">
        <v>1882</v>
      </c>
      <c r="AA5" s="1323" t="s">
        <v>1941</v>
      </c>
      <c r="AB5" s="1323" t="s">
        <v>1884</v>
      </c>
      <c r="AC5" s="1323" t="s">
        <v>1885</v>
      </c>
      <c r="AD5" s="1323" t="s">
        <v>1886</v>
      </c>
      <c r="AE5" s="1323" t="s">
        <v>1942</v>
      </c>
      <c r="AF5" s="1325" t="s">
        <v>1888</v>
      </c>
    </row>
    <row r="6" spans="1:33" ht="19.5" thickTop="1">
      <c r="A6" s="2077" t="s">
        <v>1339</v>
      </c>
      <c r="B6" s="2078"/>
      <c r="C6" s="2078"/>
      <c r="D6" s="1326">
        <v>5</v>
      </c>
      <c r="E6" s="1327">
        <v>272717</v>
      </c>
      <c r="F6" s="1328">
        <v>43300</v>
      </c>
      <c r="G6" s="1328">
        <v>27320</v>
      </c>
      <c r="H6" s="1328">
        <v>16125</v>
      </c>
      <c r="I6" s="1328">
        <v>14475</v>
      </c>
      <c r="J6" s="1328">
        <v>18280</v>
      </c>
      <c r="K6" s="1328">
        <v>26775</v>
      </c>
      <c r="L6" s="1328">
        <v>29036</v>
      </c>
      <c r="M6" s="1328">
        <v>0</v>
      </c>
      <c r="N6" s="1328">
        <v>17715</v>
      </c>
      <c r="O6" s="1328">
        <v>1630</v>
      </c>
      <c r="P6" s="1328">
        <v>22725</v>
      </c>
      <c r="Q6" s="1328">
        <v>18970</v>
      </c>
      <c r="R6" s="1328">
        <v>16840</v>
      </c>
      <c r="S6" s="1328">
        <v>0</v>
      </c>
      <c r="T6" s="1328">
        <v>0</v>
      </c>
      <c r="U6" s="1328">
        <v>108</v>
      </c>
      <c r="V6" s="1328">
        <v>47</v>
      </c>
      <c r="W6" s="1328">
        <v>85</v>
      </c>
      <c r="X6" s="1328">
        <v>7090</v>
      </c>
      <c r="Y6" s="1328">
        <v>240</v>
      </c>
      <c r="Z6" s="1328">
        <v>0</v>
      </c>
      <c r="AA6" s="1328">
        <v>6</v>
      </c>
      <c r="AB6" s="1328">
        <v>11950</v>
      </c>
      <c r="AC6" s="1328">
        <v>0</v>
      </c>
      <c r="AD6" s="1328">
        <v>0</v>
      </c>
      <c r="AE6" s="1328">
        <v>0</v>
      </c>
      <c r="AF6" s="1329">
        <v>0</v>
      </c>
    </row>
    <row r="7" spans="1:33" ht="18.75">
      <c r="A7" s="2051" t="s">
        <v>1943</v>
      </c>
      <c r="B7" s="2052"/>
      <c r="C7" s="2052"/>
      <c r="D7" s="1330">
        <v>1</v>
      </c>
      <c r="E7" s="1331">
        <v>207465</v>
      </c>
      <c r="F7" s="1331">
        <v>33440</v>
      </c>
      <c r="G7" s="1331">
        <v>20370</v>
      </c>
      <c r="H7" s="1331">
        <v>10970</v>
      </c>
      <c r="I7" s="1331">
        <v>9400</v>
      </c>
      <c r="J7" s="1331">
        <v>11970</v>
      </c>
      <c r="K7" s="1331">
        <v>20160</v>
      </c>
      <c r="L7" s="1331">
        <v>21560</v>
      </c>
      <c r="M7" s="1331">
        <v>0</v>
      </c>
      <c r="N7" s="1331">
        <v>12950</v>
      </c>
      <c r="O7" s="1331">
        <v>1630</v>
      </c>
      <c r="P7" s="1331">
        <v>19310</v>
      </c>
      <c r="Q7" s="1331">
        <v>15660</v>
      </c>
      <c r="R7" s="1331">
        <v>14150</v>
      </c>
      <c r="S7" s="1331">
        <v>0</v>
      </c>
      <c r="T7" s="1331">
        <v>0</v>
      </c>
      <c r="U7" s="1331">
        <v>108</v>
      </c>
      <c r="V7" s="1331">
        <v>37</v>
      </c>
      <c r="W7" s="1331">
        <v>34</v>
      </c>
      <c r="X7" s="1331">
        <v>5950</v>
      </c>
      <c r="Y7" s="1331">
        <v>240</v>
      </c>
      <c r="Z7" s="1331">
        <v>0</v>
      </c>
      <c r="AA7" s="1331">
        <v>6</v>
      </c>
      <c r="AB7" s="1331">
        <v>9520</v>
      </c>
      <c r="AC7" s="1331">
        <v>0</v>
      </c>
      <c r="AD7" s="1331">
        <v>0</v>
      </c>
      <c r="AE7" s="1331">
        <v>0</v>
      </c>
      <c r="AF7" s="1332">
        <v>0</v>
      </c>
    </row>
    <row r="8" spans="1:33" ht="18.75">
      <c r="A8" s="2079" t="s">
        <v>1944</v>
      </c>
      <c r="B8" s="2081" t="s">
        <v>1945</v>
      </c>
      <c r="C8" s="2081"/>
      <c r="D8" s="1333"/>
      <c r="E8" s="1334">
        <f>SUM(F8:AF8)</f>
        <v>153658</v>
      </c>
      <c r="F8" s="1334">
        <v>18780</v>
      </c>
      <c r="G8" s="1334">
        <v>14850</v>
      </c>
      <c r="H8" s="1334">
        <v>7560</v>
      </c>
      <c r="I8" s="1334">
        <v>6550</v>
      </c>
      <c r="J8" s="1334">
        <v>8150</v>
      </c>
      <c r="K8" s="1334">
        <v>16945</v>
      </c>
      <c r="L8" s="1334">
        <v>17250</v>
      </c>
      <c r="M8" s="1334"/>
      <c r="N8" s="1334">
        <v>9150</v>
      </c>
      <c r="O8" s="1334">
        <v>1630</v>
      </c>
      <c r="P8" s="1334">
        <v>16450</v>
      </c>
      <c r="Q8" s="1334">
        <v>13250</v>
      </c>
      <c r="R8" s="1334">
        <v>11500</v>
      </c>
      <c r="S8" s="1334"/>
      <c r="T8" s="1334"/>
      <c r="U8" s="1334">
        <v>108</v>
      </c>
      <c r="V8" s="1334">
        <v>25</v>
      </c>
      <c r="W8" s="1334">
        <v>34</v>
      </c>
      <c r="X8" s="1334">
        <v>4300</v>
      </c>
      <c r="Y8" s="1334">
        <v>240</v>
      </c>
      <c r="Z8" s="1334"/>
      <c r="AA8" s="1334">
        <v>6</v>
      </c>
      <c r="AB8" s="1334">
        <v>6880</v>
      </c>
      <c r="AC8" s="1334"/>
      <c r="AD8" s="1334"/>
      <c r="AE8" s="1334"/>
      <c r="AF8" s="1335"/>
    </row>
    <row r="9" spans="1:33" ht="19.5" thickBot="1">
      <c r="A9" s="2080"/>
      <c r="B9" s="2082" t="s">
        <v>1946</v>
      </c>
      <c r="C9" s="2083"/>
      <c r="D9" s="1336">
        <v>1</v>
      </c>
      <c r="E9" s="1337">
        <v>53807</v>
      </c>
      <c r="F9" s="1337">
        <v>14660</v>
      </c>
      <c r="G9" s="1337">
        <v>5520</v>
      </c>
      <c r="H9" s="1337">
        <v>3410</v>
      </c>
      <c r="I9" s="1337">
        <v>2850</v>
      </c>
      <c r="J9" s="1337">
        <v>3820</v>
      </c>
      <c r="K9" s="1337">
        <v>3215</v>
      </c>
      <c r="L9" s="1337">
        <v>4310</v>
      </c>
      <c r="M9" s="1337">
        <v>0</v>
      </c>
      <c r="N9" s="1337">
        <v>3800</v>
      </c>
      <c r="O9" s="1337">
        <v>0</v>
      </c>
      <c r="P9" s="1337">
        <v>2860</v>
      </c>
      <c r="Q9" s="1337">
        <v>2410</v>
      </c>
      <c r="R9" s="1337">
        <v>2650</v>
      </c>
      <c r="S9" s="1337">
        <v>0</v>
      </c>
      <c r="T9" s="1337">
        <v>0</v>
      </c>
      <c r="U9" s="1337">
        <v>0</v>
      </c>
      <c r="V9" s="1337">
        <v>12</v>
      </c>
      <c r="W9" s="1337">
        <v>0</v>
      </c>
      <c r="X9" s="1337">
        <v>1650</v>
      </c>
      <c r="Y9" s="1337">
        <v>0</v>
      </c>
      <c r="Z9" s="1337">
        <v>0</v>
      </c>
      <c r="AA9" s="1337">
        <v>0</v>
      </c>
      <c r="AB9" s="1337">
        <v>2640</v>
      </c>
      <c r="AC9" s="1337">
        <v>0</v>
      </c>
      <c r="AD9" s="1337">
        <v>0</v>
      </c>
      <c r="AE9" s="1337">
        <v>0</v>
      </c>
      <c r="AF9" s="1338">
        <v>0</v>
      </c>
    </row>
    <row r="10" spans="1:33" ht="19.5" thickTop="1">
      <c r="A10" s="2084" t="s">
        <v>1947</v>
      </c>
      <c r="B10" s="2085"/>
      <c r="C10" s="2085"/>
      <c r="D10" s="1340">
        <v>1</v>
      </c>
      <c r="E10" s="1340">
        <v>61187</v>
      </c>
      <c r="F10" s="1340">
        <v>6840</v>
      </c>
      <c r="G10" s="1340">
        <v>6650</v>
      </c>
      <c r="H10" s="1340">
        <v>5155</v>
      </c>
      <c r="I10" s="1340">
        <v>5050</v>
      </c>
      <c r="J10" s="1340">
        <v>6245</v>
      </c>
      <c r="K10" s="1340">
        <v>6425</v>
      </c>
      <c r="L10" s="1340">
        <v>7206</v>
      </c>
      <c r="M10" s="1340">
        <v>0</v>
      </c>
      <c r="N10" s="1340">
        <v>4570</v>
      </c>
      <c r="O10" s="1340">
        <v>0</v>
      </c>
      <c r="P10" s="1340">
        <v>3415</v>
      </c>
      <c r="Q10" s="1340">
        <v>3310</v>
      </c>
      <c r="R10" s="1340">
        <v>2690</v>
      </c>
      <c r="S10" s="1340">
        <v>0</v>
      </c>
      <c r="T10" s="1340">
        <v>0</v>
      </c>
      <c r="U10" s="1340">
        <v>0</v>
      </c>
      <c r="V10" s="1340">
        <v>10</v>
      </c>
      <c r="W10" s="1340">
        <v>51</v>
      </c>
      <c r="X10" s="1340">
        <v>1140</v>
      </c>
      <c r="Y10" s="1340">
        <v>0</v>
      </c>
      <c r="Z10" s="1340">
        <v>0</v>
      </c>
      <c r="AA10" s="1340">
        <v>0</v>
      </c>
      <c r="AB10" s="1340">
        <v>2430</v>
      </c>
      <c r="AC10" s="1340">
        <v>0</v>
      </c>
      <c r="AD10" s="1340">
        <v>0</v>
      </c>
      <c r="AE10" s="1340">
        <v>0</v>
      </c>
      <c r="AF10" s="1341">
        <v>0</v>
      </c>
    </row>
    <row r="11" spans="1:33" ht="19.5">
      <c r="A11" s="2086" t="s">
        <v>1948</v>
      </c>
      <c r="B11" s="2088" t="s">
        <v>1949</v>
      </c>
      <c r="C11" s="2089"/>
      <c r="D11" s="1342">
        <v>0</v>
      </c>
      <c r="E11" s="1331">
        <v>0</v>
      </c>
      <c r="F11" s="1343">
        <v>0</v>
      </c>
      <c r="G11" s="1343">
        <v>0</v>
      </c>
      <c r="H11" s="1343">
        <v>0</v>
      </c>
      <c r="I11" s="1343">
        <v>0</v>
      </c>
      <c r="J11" s="1343">
        <v>0</v>
      </c>
      <c r="K11" s="1343">
        <v>0</v>
      </c>
      <c r="L11" s="1343">
        <v>0</v>
      </c>
      <c r="M11" s="1343">
        <v>0</v>
      </c>
      <c r="N11" s="1343">
        <v>0</v>
      </c>
      <c r="O11" s="1343">
        <v>0</v>
      </c>
      <c r="P11" s="1343">
        <v>0</v>
      </c>
      <c r="Q11" s="1343">
        <v>0</v>
      </c>
      <c r="R11" s="1343">
        <v>0</v>
      </c>
      <c r="S11" s="1343">
        <v>0</v>
      </c>
      <c r="T11" s="1343">
        <v>0</v>
      </c>
      <c r="U11" s="1343">
        <v>0</v>
      </c>
      <c r="V11" s="1343">
        <v>0</v>
      </c>
      <c r="W11" s="1343">
        <v>0</v>
      </c>
      <c r="X11" s="1343">
        <v>0</v>
      </c>
      <c r="Y11" s="1343">
        <v>0</v>
      </c>
      <c r="Z11" s="1343">
        <v>0</v>
      </c>
      <c r="AA11" s="1343">
        <v>0</v>
      </c>
      <c r="AB11" s="1343">
        <v>0</v>
      </c>
      <c r="AC11" s="1343">
        <v>0</v>
      </c>
      <c r="AD11" s="1343">
        <v>0</v>
      </c>
      <c r="AE11" s="1343">
        <v>0</v>
      </c>
      <c r="AF11" s="1344">
        <v>0</v>
      </c>
    </row>
    <row r="12" spans="1:33" ht="19.5">
      <c r="A12" s="2079"/>
      <c r="B12" s="2090" t="s">
        <v>1950</v>
      </c>
      <c r="C12" s="2091"/>
      <c r="D12" s="1345">
        <v>0</v>
      </c>
      <c r="E12" s="1331">
        <v>0</v>
      </c>
      <c r="F12" s="1343">
        <v>0</v>
      </c>
      <c r="G12" s="1343">
        <v>0</v>
      </c>
      <c r="H12" s="1343">
        <v>0</v>
      </c>
      <c r="I12" s="1343">
        <v>0</v>
      </c>
      <c r="J12" s="1343">
        <v>0</v>
      </c>
      <c r="K12" s="1343">
        <v>0</v>
      </c>
      <c r="L12" s="1343">
        <v>0</v>
      </c>
      <c r="M12" s="1343">
        <v>0</v>
      </c>
      <c r="N12" s="1343">
        <v>0</v>
      </c>
      <c r="O12" s="1343">
        <v>0</v>
      </c>
      <c r="P12" s="1343">
        <v>0</v>
      </c>
      <c r="Q12" s="1343">
        <v>0</v>
      </c>
      <c r="R12" s="1343">
        <v>0</v>
      </c>
      <c r="S12" s="1343">
        <v>0</v>
      </c>
      <c r="T12" s="1343">
        <v>0</v>
      </c>
      <c r="U12" s="1343">
        <v>0</v>
      </c>
      <c r="V12" s="1343">
        <v>0</v>
      </c>
      <c r="W12" s="1343">
        <v>0</v>
      </c>
      <c r="X12" s="1343">
        <v>0</v>
      </c>
      <c r="Y12" s="1343">
        <v>0</v>
      </c>
      <c r="Z12" s="1343">
        <v>0</v>
      </c>
      <c r="AA12" s="1343">
        <v>0</v>
      </c>
      <c r="AB12" s="1343">
        <v>0</v>
      </c>
      <c r="AC12" s="1343">
        <v>0</v>
      </c>
      <c r="AD12" s="1343">
        <v>0</v>
      </c>
      <c r="AE12" s="1343">
        <v>0</v>
      </c>
      <c r="AF12" s="1344">
        <v>0</v>
      </c>
    </row>
    <row r="13" spans="1:33" ht="20.25" thickBot="1">
      <c r="A13" s="2087"/>
      <c r="B13" s="2092" t="s">
        <v>1951</v>
      </c>
      <c r="C13" s="2093"/>
      <c r="D13" s="1346">
        <v>1</v>
      </c>
      <c r="E13" s="1337">
        <v>61187</v>
      </c>
      <c r="F13" s="1347">
        <v>6840</v>
      </c>
      <c r="G13" s="1347">
        <v>6650</v>
      </c>
      <c r="H13" s="1347">
        <v>5155</v>
      </c>
      <c r="I13" s="1347">
        <v>5050</v>
      </c>
      <c r="J13" s="1347">
        <v>6245</v>
      </c>
      <c r="K13" s="1347">
        <v>6425</v>
      </c>
      <c r="L13" s="1347">
        <v>7206</v>
      </c>
      <c r="M13" s="1347">
        <v>0</v>
      </c>
      <c r="N13" s="1347">
        <v>4570</v>
      </c>
      <c r="O13" s="1347">
        <v>0</v>
      </c>
      <c r="P13" s="1347">
        <v>3415</v>
      </c>
      <c r="Q13" s="1347">
        <v>3310</v>
      </c>
      <c r="R13" s="1347">
        <v>2690</v>
      </c>
      <c r="S13" s="1347">
        <v>0</v>
      </c>
      <c r="T13" s="1347">
        <v>0</v>
      </c>
      <c r="U13" s="1347">
        <v>0</v>
      </c>
      <c r="V13" s="1347">
        <v>10</v>
      </c>
      <c r="W13" s="1347">
        <v>51</v>
      </c>
      <c r="X13" s="1347">
        <v>1140</v>
      </c>
      <c r="Y13" s="1347">
        <v>0</v>
      </c>
      <c r="Z13" s="1347">
        <v>0</v>
      </c>
      <c r="AA13" s="1347">
        <v>0</v>
      </c>
      <c r="AB13" s="1347">
        <v>2430</v>
      </c>
      <c r="AC13" s="1347">
        <v>0</v>
      </c>
      <c r="AD13" s="1347">
        <v>0</v>
      </c>
      <c r="AE13" s="1347">
        <v>0</v>
      </c>
      <c r="AF13" s="1348">
        <v>0</v>
      </c>
    </row>
    <row r="14" spans="1:33" ht="21.75" hidden="1" thickTop="1" thickBot="1">
      <c r="A14" s="2094" t="s">
        <v>1952</v>
      </c>
      <c r="B14" s="2095"/>
      <c r="C14" s="2095"/>
      <c r="D14" s="2095"/>
      <c r="E14" s="2095"/>
      <c r="F14" s="2095"/>
      <c r="G14" s="2095"/>
      <c r="H14" s="2095"/>
      <c r="I14" s="2095"/>
      <c r="J14" s="2095"/>
      <c r="K14" s="2095"/>
      <c r="L14" s="2095"/>
      <c r="M14" s="2095"/>
      <c r="N14" s="2095"/>
      <c r="O14" s="2095"/>
      <c r="P14" s="2095"/>
      <c r="Q14" s="2095"/>
      <c r="R14" s="2095"/>
      <c r="S14" s="2095"/>
      <c r="T14" s="2095"/>
      <c r="U14" s="2095"/>
      <c r="V14" s="2095"/>
      <c r="W14" s="2095"/>
      <c r="X14" s="2095"/>
      <c r="Y14" s="2095"/>
      <c r="Z14" s="2095"/>
      <c r="AA14" s="2095"/>
      <c r="AB14" s="2095"/>
      <c r="AC14" s="2095"/>
      <c r="AD14" s="2095"/>
      <c r="AE14" s="2095"/>
      <c r="AF14" s="2096"/>
    </row>
    <row r="15" spans="1:33" ht="19.5" thickTop="1">
      <c r="A15" s="2097" t="s">
        <v>1953</v>
      </c>
      <c r="B15" s="2098"/>
      <c r="C15" s="2098"/>
      <c r="D15" s="1349">
        <v>2</v>
      </c>
      <c r="E15" s="1349">
        <v>2320</v>
      </c>
      <c r="F15" s="1349">
        <v>1720</v>
      </c>
      <c r="G15" s="1349">
        <v>230</v>
      </c>
      <c r="H15" s="1349">
        <v>0</v>
      </c>
      <c r="I15" s="1349">
        <v>0</v>
      </c>
      <c r="J15" s="1349">
        <v>0</v>
      </c>
      <c r="K15" s="1349">
        <v>80</v>
      </c>
      <c r="L15" s="1349">
        <v>190</v>
      </c>
      <c r="M15" s="1349">
        <v>0</v>
      </c>
      <c r="N15" s="1349">
        <v>100</v>
      </c>
      <c r="O15" s="1349">
        <v>0</v>
      </c>
      <c r="P15" s="1349">
        <v>0</v>
      </c>
      <c r="Q15" s="1349">
        <v>0</v>
      </c>
      <c r="R15" s="1349">
        <v>0</v>
      </c>
      <c r="S15" s="1349">
        <v>0</v>
      </c>
      <c r="T15" s="1349">
        <v>0</v>
      </c>
      <c r="U15" s="1349">
        <v>0</v>
      </c>
      <c r="V15" s="1349">
        <v>0</v>
      </c>
      <c r="W15" s="1349">
        <v>0</v>
      </c>
      <c r="X15" s="1349">
        <v>0</v>
      </c>
      <c r="Y15" s="1349">
        <v>0</v>
      </c>
      <c r="Z15" s="1349">
        <v>0</v>
      </c>
      <c r="AA15" s="1349">
        <v>0</v>
      </c>
      <c r="AB15" s="1349">
        <v>0</v>
      </c>
      <c r="AC15" s="1349">
        <v>0</v>
      </c>
      <c r="AD15" s="1349">
        <v>0</v>
      </c>
      <c r="AE15" s="1349">
        <v>0</v>
      </c>
      <c r="AF15" s="1350">
        <v>0</v>
      </c>
    </row>
    <row r="16" spans="1:33" ht="18.75">
      <c r="A16" s="2099" t="s">
        <v>1954</v>
      </c>
      <c r="B16" s="2102" t="s">
        <v>1955</v>
      </c>
      <c r="C16" s="2103"/>
      <c r="D16" s="1330">
        <v>0</v>
      </c>
      <c r="E16" s="1331">
        <v>0</v>
      </c>
      <c r="F16" s="1343">
        <v>0</v>
      </c>
      <c r="G16" s="1343">
        <v>0</v>
      </c>
      <c r="H16" s="1343">
        <v>0</v>
      </c>
      <c r="I16" s="1343">
        <v>0</v>
      </c>
      <c r="J16" s="1343">
        <v>0</v>
      </c>
      <c r="K16" s="1343">
        <v>0</v>
      </c>
      <c r="L16" s="1343">
        <v>0</v>
      </c>
      <c r="M16" s="1343">
        <v>0</v>
      </c>
      <c r="N16" s="1343">
        <v>0</v>
      </c>
      <c r="O16" s="1343">
        <v>0</v>
      </c>
      <c r="P16" s="1343">
        <v>0</v>
      </c>
      <c r="Q16" s="1343">
        <v>0</v>
      </c>
      <c r="R16" s="1343">
        <v>0</v>
      </c>
      <c r="S16" s="1343">
        <v>0</v>
      </c>
      <c r="T16" s="1343">
        <v>0</v>
      </c>
      <c r="U16" s="1343">
        <v>0</v>
      </c>
      <c r="V16" s="1343">
        <v>0</v>
      </c>
      <c r="W16" s="1343">
        <v>0</v>
      </c>
      <c r="X16" s="1343">
        <v>0</v>
      </c>
      <c r="Y16" s="1343">
        <v>0</v>
      </c>
      <c r="Z16" s="1343">
        <v>0</v>
      </c>
      <c r="AA16" s="1343">
        <v>0</v>
      </c>
      <c r="AB16" s="1343">
        <v>0</v>
      </c>
      <c r="AC16" s="1343">
        <v>0</v>
      </c>
      <c r="AD16" s="1343">
        <v>0</v>
      </c>
      <c r="AE16" s="1343">
        <v>0</v>
      </c>
      <c r="AF16" s="1344">
        <v>0</v>
      </c>
    </row>
    <row r="17" spans="1:45" ht="18.75">
      <c r="A17" s="2100"/>
      <c r="B17" s="2102" t="s">
        <v>1956</v>
      </c>
      <c r="C17" s="2103"/>
      <c r="D17" s="1330">
        <v>0</v>
      </c>
      <c r="E17" s="1331">
        <v>0</v>
      </c>
      <c r="F17" s="1343">
        <v>0</v>
      </c>
      <c r="G17" s="1343">
        <v>0</v>
      </c>
      <c r="H17" s="1343">
        <v>0</v>
      </c>
      <c r="I17" s="1343">
        <v>0</v>
      </c>
      <c r="J17" s="1343">
        <v>0</v>
      </c>
      <c r="K17" s="1343">
        <v>0</v>
      </c>
      <c r="L17" s="1343">
        <v>0</v>
      </c>
      <c r="M17" s="1343">
        <v>0</v>
      </c>
      <c r="N17" s="1343">
        <v>0</v>
      </c>
      <c r="O17" s="1343">
        <v>0</v>
      </c>
      <c r="P17" s="1343">
        <v>0</v>
      </c>
      <c r="Q17" s="1343">
        <v>0</v>
      </c>
      <c r="R17" s="1343">
        <v>0</v>
      </c>
      <c r="S17" s="1343">
        <v>0</v>
      </c>
      <c r="T17" s="1343">
        <v>0</v>
      </c>
      <c r="U17" s="1343">
        <v>0</v>
      </c>
      <c r="V17" s="1343">
        <v>0</v>
      </c>
      <c r="W17" s="1343">
        <v>0</v>
      </c>
      <c r="X17" s="1343">
        <v>0</v>
      </c>
      <c r="Y17" s="1343">
        <v>0</v>
      </c>
      <c r="Z17" s="1343">
        <v>0</v>
      </c>
      <c r="AA17" s="1343">
        <v>0</v>
      </c>
      <c r="AB17" s="1343">
        <v>0</v>
      </c>
      <c r="AC17" s="1343">
        <v>0</v>
      </c>
      <c r="AD17" s="1343">
        <v>0</v>
      </c>
      <c r="AE17" s="1343">
        <v>0</v>
      </c>
      <c r="AF17" s="1344">
        <v>0</v>
      </c>
    </row>
    <row r="18" spans="1:45" ht="18.75">
      <c r="A18" s="2100"/>
      <c r="B18" s="2102" t="s">
        <v>1957</v>
      </c>
      <c r="C18" s="2103"/>
      <c r="D18" s="1330">
        <v>0</v>
      </c>
      <c r="E18" s="1331">
        <v>0</v>
      </c>
      <c r="F18" s="1343">
        <v>0</v>
      </c>
      <c r="G18" s="1343">
        <v>0</v>
      </c>
      <c r="H18" s="1343">
        <v>0</v>
      </c>
      <c r="I18" s="1343">
        <v>0</v>
      </c>
      <c r="J18" s="1343">
        <v>0</v>
      </c>
      <c r="K18" s="1343">
        <v>0</v>
      </c>
      <c r="L18" s="1343">
        <v>0</v>
      </c>
      <c r="M18" s="1343">
        <v>0</v>
      </c>
      <c r="N18" s="1343">
        <v>0</v>
      </c>
      <c r="O18" s="1343">
        <v>0</v>
      </c>
      <c r="P18" s="1343">
        <v>0</v>
      </c>
      <c r="Q18" s="1343">
        <v>0</v>
      </c>
      <c r="R18" s="1343">
        <v>0</v>
      </c>
      <c r="S18" s="1343">
        <v>0</v>
      </c>
      <c r="T18" s="1343">
        <v>0</v>
      </c>
      <c r="U18" s="1343">
        <v>0</v>
      </c>
      <c r="V18" s="1343">
        <v>0</v>
      </c>
      <c r="W18" s="1343">
        <v>0</v>
      </c>
      <c r="X18" s="1343">
        <v>0</v>
      </c>
      <c r="Y18" s="1343">
        <v>0</v>
      </c>
      <c r="Z18" s="1343">
        <v>0</v>
      </c>
      <c r="AA18" s="1343">
        <v>0</v>
      </c>
      <c r="AB18" s="1343">
        <v>0</v>
      </c>
      <c r="AC18" s="1343">
        <v>0</v>
      </c>
      <c r="AD18" s="1343">
        <v>0</v>
      </c>
      <c r="AE18" s="1343">
        <v>0</v>
      </c>
      <c r="AF18" s="1344">
        <v>0</v>
      </c>
    </row>
    <row r="19" spans="1:45" ht="18.75">
      <c r="A19" s="2100"/>
      <c r="B19" s="2102" t="s">
        <v>1958</v>
      </c>
      <c r="C19" s="2103"/>
      <c r="D19" s="1330">
        <v>1</v>
      </c>
      <c r="E19" s="1331">
        <v>2320</v>
      </c>
      <c r="F19" s="1343">
        <v>1720</v>
      </c>
      <c r="G19" s="1343">
        <v>230</v>
      </c>
      <c r="H19" s="1343">
        <v>0</v>
      </c>
      <c r="I19" s="1343">
        <v>0</v>
      </c>
      <c r="J19" s="1343">
        <v>0</v>
      </c>
      <c r="K19" s="1343">
        <v>80</v>
      </c>
      <c r="L19" s="1343">
        <v>190</v>
      </c>
      <c r="M19" s="1343">
        <v>0</v>
      </c>
      <c r="N19" s="1343">
        <v>100</v>
      </c>
      <c r="O19" s="1343">
        <v>0</v>
      </c>
      <c r="P19" s="1343">
        <v>0</v>
      </c>
      <c r="Q19" s="1343">
        <v>0</v>
      </c>
      <c r="R19" s="1343">
        <v>0</v>
      </c>
      <c r="S19" s="1343">
        <v>0</v>
      </c>
      <c r="T19" s="1343">
        <v>0</v>
      </c>
      <c r="U19" s="1343">
        <v>0</v>
      </c>
      <c r="V19" s="1343">
        <v>0</v>
      </c>
      <c r="W19" s="1343">
        <v>0</v>
      </c>
      <c r="X19" s="1343">
        <v>0</v>
      </c>
      <c r="Y19" s="1343">
        <v>0</v>
      </c>
      <c r="Z19" s="1343">
        <v>0</v>
      </c>
      <c r="AA19" s="1343">
        <v>0</v>
      </c>
      <c r="AB19" s="1343">
        <v>0</v>
      </c>
      <c r="AC19" s="1343">
        <v>0</v>
      </c>
      <c r="AD19" s="1343">
        <v>0</v>
      </c>
      <c r="AE19" s="1343">
        <v>0</v>
      </c>
      <c r="AF19" s="1344">
        <v>0</v>
      </c>
    </row>
    <row r="20" spans="1:45" ht="19.5" thickBot="1">
      <c r="A20" s="2101"/>
      <c r="B20" s="2102" t="s">
        <v>1959</v>
      </c>
      <c r="C20" s="2103"/>
      <c r="D20" s="1330">
        <v>1</v>
      </c>
      <c r="E20" s="1331">
        <v>0</v>
      </c>
      <c r="F20" s="1343">
        <v>0</v>
      </c>
      <c r="G20" s="1343">
        <v>0</v>
      </c>
      <c r="H20" s="1343">
        <v>0</v>
      </c>
      <c r="I20" s="1343">
        <v>0</v>
      </c>
      <c r="J20" s="1343">
        <v>0</v>
      </c>
      <c r="K20" s="1343">
        <v>0</v>
      </c>
      <c r="L20" s="1343">
        <v>0</v>
      </c>
      <c r="M20" s="1343">
        <v>0</v>
      </c>
      <c r="N20" s="1343">
        <v>0</v>
      </c>
      <c r="O20" s="1343">
        <v>0</v>
      </c>
      <c r="P20" s="1343">
        <v>0</v>
      </c>
      <c r="Q20" s="1343">
        <v>0</v>
      </c>
      <c r="R20" s="1343">
        <v>0</v>
      </c>
      <c r="S20" s="1343">
        <v>0</v>
      </c>
      <c r="T20" s="1343">
        <v>0</v>
      </c>
      <c r="U20" s="1343">
        <v>0</v>
      </c>
      <c r="V20" s="1343">
        <v>0</v>
      </c>
      <c r="W20" s="1343">
        <v>0</v>
      </c>
      <c r="X20" s="1343">
        <v>0</v>
      </c>
      <c r="Y20" s="1343">
        <v>0</v>
      </c>
      <c r="Z20" s="1343">
        <v>0</v>
      </c>
      <c r="AA20" s="1343">
        <v>0</v>
      </c>
      <c r="AB20" s="1343">
        <v>0</v>
      </c>
      <c r="AC20" s="1343">
        <v>0</v>
      </c>
      <c r="AD20" s="1343">
        <v>0</v>
      </c>
      <c r="AE20" s="1343">
        <v>0</v>
      </c>
      <c r="AF20" s="1344">
        <v>0</v>
      </c>
    </row>
    <row r="21" spans="1:45" ht="26.25" hidden="1" thickBot="1">
      <c r="A21" s="2104" t="s">
        <v>1960</v>
      </c>
      <c r="B21" s="2105"/>
      <c r="C21" s="2105"/>
      <c r="D21" s="2105"/>
      <c r="E21" s="2106"/>
      <c r="F21" s="2106"/>
      <c r="G21" s="2106"/>
      <c r="H21" s="2106"/>
      <c r="I21" s="2106"/>
      <c r="J21" s="2106"/>
      <c r="K21" s="2106"/>
      <c r="L21" s="2106"/>
      <c r="M21" s="2106"/>
      <c r="N21" s="2106"/>
      <c r="O21" s="2106"/>
      <c r="P21" s="2106"/>
      <c r="Q21" s="2106"/>
      <c r="R21" s="2106"/>
      <c r="S21" s="2106"/>
      <c r="T21" s="2106"/>
      <c r="U21" s="2106"/>
      <c r="V21" s="2106"/>
      <c r="W21" s="2106"/>
      <c r="X21" s="2106"/>
      <c r="Y21" s="2106"/>
      <c r="Z21" s="2106"/>
      <c r="AA21" s="2106"/>
      <c r="AB21" s="2106"/>
      <c r="AC21" s="2106"/>
      <c r="AD21" s="2106"/>
      <c r="AE21" s="2106"/>
      <c r="AF21" s="2107"/>
    </row>
    <row r="22" spans="1:45" ht="19.5" thickTop="1">
      <c r="A22" s="2084" t="s">
        <v>1961</v>
      </c>
      <c r="B22" s="2085"/>
      <c r="C22" s="2085"/>
      <c r="D22" s="1339">
        <v>1</v>
      </c>
      <c r="E22" s="1340">
        <v>1745</v>
      </c>
      <c r="F22" s="1340">
        <v>1300</v>
      </c>
      <c r="G22" s="1340">
        <v>70</v>
      </c>
      <c r="H22" s="1340">
        <v>0</v>
      </c>
      <c r="I22" s="1340">
        <v>25</v>
      </c>
      <c r="J22" s="1340">
        <v>65</v>
      </c>
      <c r="K22" s="1340">
        <v>110</v>
      </c>
      <c r="L22" s="1340">
        <v>80</v>
      </c>
      <c r="M22" s="1340">
        <v>0</v>
      </c>
      <c r="N22" s="1340">
        <v>95</v>
      </c>
      <c r="O22" s="1340">
        <v>0</v>
      </c>
      <c r="P22" s="1340">
        <v>0</v>
      </c>
      <c r="Q22" s="1340">
        <v>0</v>
      </c>
      <c r="R22" s="1340">
        <v>0</v>
      </c>
      <c r="S22" s="1340">
        <v>0</v>
      </c>
      <c r="T22" s="1340">
        <v>0</v>
      </c>
      <c r="U22" s="1340">
        <v>0</v>
      </c>
      <c r="V22" s="1340">
        <v>0</v>
      </c>
      <c r="W22" s="1340">
        <v>0</v>
      </c>
      <c r="X22" s="1340">
        <v>0</v>
      </c>
      <c r="Y22" s="1340">
        <v>0</v>
      </c>
      <c r="Z22" s="1340">
        <v>0</v>
      </c>
      <c r="AA22" s="1340">
        <v>0</v>
      </c>
      <c r="AB22" s="1340">
        <v>0</v>
      </c>
      <c r="AC22" s="1340">
        <v>0</v>
      </c>
      <c r="AD22" s="1340">
        <v>0</v>
      </c>
      <c r="AE22" s="1340">
        <v>0</v>
      </c>
      <c r="AF22" s="1341">
        <v>0</v>
      </c>
    </row>
    <row r="23" spans="1:45" ht="18.75">
      <c r="A23" s="2099" t="s">
        <v>1962</v>
      </c>
      <c r="B23" s="2102" t="s">
        <v>1963</v>
      </c>
      <c r="C23" s="2109"/>
      <c r="D23" s="1330">
        <v>1</v>
      </c>
      <c r="E23" s="1331">
        <v>1745</v>
      </c>
      <c r="F23" s="1343">
        <v>1300</v>
      </c>
      <c r="G23" s="1343">
        <v>70</v>
      </c>
      <c r="H23" s="1343">
        <v>0</v>
      </c>
      <c r="I23" s="1343">
        <v>25</v>
      </c>
      <c r="J23" s="1343">
        <v>65</v>
      </c>
      <c r="K23" s="1343">
        <v>110</v>
      </c>
      <c r="L23" s="1343">
        <v>80</v>
      </c>
      <c r="M23" s="1343">
        <v>0</v>
      </c>
      <c r="N23" s="1343">
        <v>95</v>
      </c>
      <c r="O23" s="1343">
        <v>0</v>
      </c>
      <c r="P23" s="1343">
        <v>0</v>
      </c>
      <c r="Q23" s="1343">
        <v>0</v>
      </c>
      <c r="R23" s="1343">
        <v>0</v>
      </c>
      <c r="S23" s="1343">
        <v>0</v>
      </c>
      <c r="T23" s="1343">
        <v>0</v>
      </c>
      <c r="U23" s="1343">
        <v>0</v>
      </c>
      <c r="V23" s="1343">
        <v>0</v>
      </c>
      <c r="W23" s="1343">
        <v>0</v>
      </c>
      <c r="X23" s="1343">
        <v>0</v>
      </c>
      <c r="Y23" s="1343">
        <v>0</v>
      </c>
      <c r="Z23" s="1343">
        <v>0</v>
      </c>
      <c r="AA23" s="1343">
        <v>0</v>
      </c>
      <c r="AB23" s="1343">
        <v>0</v>
      </c>
      <c r="AC23" s="1343">
        <v>0</v>
      </c>
      <c r="AD23" s="1343">
        <v>0</v>
      </c>
      <c r="AE23" s="1343">
        <v>0</v>
      </c>
      <c r="AF23" s="1344">
        <v>0</v>
      </c>
    </row>
    <row r="24" spans="1:45" ht="18.75">
      <c r="A24" s="2100"/>
      <c r="B24" s="2102" t="s">
        <v>1964</v>
      </c>
      <c r="C24" s="2103"/>
      <c r="D24" s="1330">
        <v>0</v>
      </c>
      <c r="E24" s="1331">
        <v>0</v>
      </c>
      <c r="F24" s="1343">
        <v>0</v>
      </c>
      <c r="G24" s="1343">
        <v>0</v>
      </c>
      <c r="H24" s="1343">
        <v>0</v>
      </c>
      <c r="I24" s="1343">
        <v>0</v>
      </c>
      <c r="J24" s="1343">
        <v>0</v>
      </c>
      <c r="K24" s="1343">
        <v>0</v>
      </c>
      <c r="L24" s="1343">
        <v>0</v>
      </c>
      <c r="M24" s="1343">
        <v>0</v>
      </c>
      <c r="N24" s="1343">
        <v>0</v>
      </c>
      <c r="O24" s="1343">
        <v>0</v>
      </c>
      <c r="P24" s="1343">
        <v>0</v>
      </c>
      <c r="Q24" s="1343">
        <v>0</v>
      </c>
      <c r="R24" s="1343">
        <v>0</v>
      </c>
      <c r="S24" s="1343">
        <v>0</v>
      </c>
      <c r="T24" s="1343">
        <v>0</v>
      </c>
      <c r="U24" s="1343">
        <v>0</v>
      </c>
      <c r="V24" s="1343">
        <v>0</v>
      </c>
      <c r="W24" s="1343">
        <v>0</v>
      </c>
      <c r="X24" s="1343">
        <v>0</v>
      </c>
      <c r="Y24" s="1343">
        <v>0</v>
      </c>
      <c r="Z24" s="1343">
        <v>0</v>
      </c>
      <c r="AA24" s="1343">
        <v>0</v>
      </c>
      <c r="AB24" s="1343">
        <v>0</v>
      </c>
      <c r="AC24" s="1343">
        <v>0</v>
      </c>
      <c r="AD24" s="1343">
        <v>0</v>
      </c>
      <c r="AE24" s="1343">
        <v>0</v>
      </c>
      <c r="AF24" s="1344">
        <v>0</v>
      </c>
    </row>
    <row r="25" spans="1:45" ht="19.5" thickBot="1">
      <c r="A25" s="2108"/>
      <c r="B25" s="2110" t="s">
        <v>1965</v>
      </c>
      <c r="C25" s="2111"/>
      <c r="D25" s="1351">
        <v>0</v>
      </c>
      <c r="E25" s="1337">
        <v>0</v>
      </c>
      <c r="F25" s="1347">
        <v>0</v>
      </c>
      <c r="G25" s="1347">
        <v>0</v>
      </c>
      <c r="H25" s="1347">
        <v>0</v>
      </c>
      <c r="I25" s="1347">
        <v>0</v>
      </c>
      <c r="J25" s="1347">
        <v>0</v>
      </c>
      <c r="K25" s="1347">
        <v>0</v>
      </c>
      <c r="L25" s="1347">
        <v>0</v>
      </c>
      <c r="M25" s="1347">
        <v>0</v>
      </c>
      <c r="N25" s="1347">
        <v>0</v>
      </c>
      <c r="O25" s="1347">
        <v>0</v>
      </c>
      <c r="P25" s="1347">
        <v>0</v>
      </c>
      <c r="Q25" s="1347">
        <v>0</v>
      </c>
      <c r="R25" s="1347">
        <v>0</v>
      </c>
      <c r="S25" s="1347">
        <v>0</v>
      </c>
      <c r="T25" s="1347">
        <v>0</v>
      </c>
      <c r="U25" s="1347">
        <v>0</v>
      </c>
      <c r="V25" s="1347">
        <v>0</v>
      </c>
      <c r="W25" s="1347">
        <v>0</v>
      </c>
      <c r="X25" s="1347">
        <v>0</v>
      </c>
      <c r="Y25" s="1347">
        <v>0</v>
      </c>
      <c r="Z25" s="1347">
        <v>0</v>
      </c>
      <c r="AA25" s="1347">
        <v>0</v>
      </c>
      <c r="AB25" s="1347">
        <v>0</v>
      </c>
      <c r="AC25" s="1347">
        <v>0</v>
      </c>
      <c r="AD25" s="1347">
        <v>0</v>
      </c>
      <c r="AE25" s="1347">
        <v>0</v>
      </c>
      <c r="AF25" s="1348">
        <v>0</v>
      </c>
    </row>
    <row r="26" spans="1:45" ht="22.5" hidden="1" thickTop="1" thickBot="1">
      <c r="A26" s="2112" t="s">
        <v>1966</v>
      </c>
      <c r="B26" s="2113"/>
      <c r="C26" s="2113"/>
      <c r="D26" s="2113"/>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4"/>
      <c r="AF26" s="2115"/>
    </row>
    <row r="27" spans="1:45" ht="20.25" thickTop="1">
      <c r="A27" s="1352"/>
      <c r="B27" s="1352"/>
      <c r="C27" s="1352"/>
      <c r="D27" s="1352"/>
      <c r="E27" s="1352"/>
      <c r="F27" s="1353"/>
      <c r="G27" s="1352"/>
      <c r="H27" s="1352"/>
      <c r="I27" s="1352"/>
      <c r="J27" s="1352"/>
      <c r="K27" s="1352"/>
      <c r="L27" s="1352"/>
      <c r="M27" s="1352"/>
      <c r="N27" s="1352"/>
      <c r="O27" s="1352"/>
      <c r="P27" s="1354"/>
      <c r="Q27" s="1355"/>
      <c r="R27" s="1355"/>
      <c r="S27" s="1355"/>
      <c r="T27" s="1355"/>
      <c r="U27" s="1355"/>
      <c r="V27" s="1355"/>
      <c r="W27" s="1355"/>
      <c r="X27" s="1355"/>
      <c r="Y27" s="1355"/>
      <c r="Z27" s="1356"/>
      <c r="AA27" s="1356"/>
      <c r="AB27" s="1356"/>
      <c r="AC27" s="1356"/>
      <c r="AD27" s="1356"/>
      <c r="AE27" s="1356"/>
      <c r="AF27" s="1356"/>
    </row>
    <row r="28" spans="1:45" s="1357" customFormat="1" ht="21">
      <c r="A28" s="2116" t="s">
        <v>1967</v>
      </c>
      <c r="B28" s="2117"/>
      <c r="C28" s="2117"/>
      <c r="D28" s="2117"/>
      <c r="E28" s="2117"/>
      <c r="F28" s="2117"/>
      <c r="G28" s="2117"/>
      <c r="H28" s="2117"/>
      <c r="I28" s="2117"/>
      <c r="J28" s="2117"/>
      <c r="K28" s="2117"/>
      <c r="L28" s="2117"/>
      <c r="M28" s="2117"/>
      <c r="N28" s="2117"/>
      <c r="O28" s="2117"/>
      <c r="P28" s="2117"/>
      <c r="Q28" s="2117"/>
      <c r="R28" s="2117"/>
      <c r="S28" s="2117"/>
      <c r="T28" s="2117"/>
      <c r="U28" s="2117"/>
      <c r="V28" s="2117"/>
      <c r="W28" s="2117"/>
      <c r="X28" s="2117"/>
      <c r="Y28" s="2117"/>
      <c r="Z28" s="2117"/>
      <c r="AA28" s="2117"/>
      <c r="AB28" s="2117"/>
      <c r="AC28" s="2117"/>
      <c r="AD28" s="2118"/>
      <c r="AE28" s="2118"/>
      <c r="AF28" s="2118"/>
    </row>
    <row r="29" spans="1:45" s="1357" customFormat="1" ht="21">
      <c r="A29" s="1358" t="s">
        <v>1909</v>
      </c>
      <c r="B29" s="1358"/>
      <c r="C29" s="1359"/>
      <c r="D29" s="1359"/>
      <c r="E29" s="1359"/>
      <c r="F29" s="2119" t="s">
        <v>1910</v>
      </c>
      <c r="G29" s="2119"/>
      <c r="H29" s="1359"/>
      <c r="I29" s="1359"/>
      <c r="J29" s="1358" t="s">
        <v>1911</v>
      </c>
      <c r="K29" s="1360"/>
      <c r="L29" s="1359"/>
      <c r="M29" s="1359"/>
      <c r="N29" s="1359"/>
      <c r="O29" s="1358" t="s">
        <v>1912</v>
      </c>
      <c r="P29" s="1358"/>
      <c r="Q29" s="1359"/>
      <c r="R29" s="1359"/>
      <c r="S29" s="1359"/>
      <c r="T29" s="1359"/>
      <c r="U29" s="1359"/>
      <c r="V29" s="1359"/>
      <c r="W29" s="1359"/>
      <c r="X29" s="1359"/>
      <c r="Y29" s="1359"/>
      <c r="Z29" s="2120" t="s">
        <v>1968</v>
      </c>
      <c r="AA29" s="2121"/>
      <c r="AB29" s="2121"/>
      <c r="AC29" s="2121"/>
      <c r="AD29" s="2121"/>
      <c r="AE29" s="2121"/>
      <c r="AF29" s="2121"/>
      <c r="AG29" s="2043"/>
      <c r="AH29" s="2043"/>
      <c r="AJ29" s="1361"/>
      <c r="AK29" s="1361"/>
      <c r="AM29" s="1308"/>
      <c r="AN29" s="1362"/>
      <c r="AP29" s="1361"/>
      <c r="AR29" s="1308"/>
      <c r="AS29" s="1308"/>
    </row>
    <row r="30" spans="1:45" ht="21">
      <c r="A30" s="1358"/>
      <c r="B30" s="1358"/>
      <c r="C30" s="1357"/>
      <c r="D30" s="1357"/>
      <c r="E30" s="1358"/>
      <c r="F30" s="1359"/>
      <c r="G30" s="1359"/>
      <c r="H30" s="1357"/>
      <c r="I30" s="1358"/>
      <c r="J30" s="1360"/>
      <c r="K30" s="1359"/>
      <c r="L30" s="1359"/>
      <c r="M30" s="1357"/>
      <c r="N30" s="1358"/>
      <c r="O30" s="1358"/>
      <c r="P30" s="1359"/>
      <c r="Q30" s="1359"/>
      <c r="R30" s="1357"/>
      <c r="S30" s="1357"/>
      <c r="U30" s="1357"/>
      <c r="V30" s="1357"/>
      <c r="W30" s="1357"/>
      <c r="X30" s="1320"/>
      <c r="Y30" s="1320"/>
      <c r="Z30" s="1359"/>
      <c r="AA30" s="1359"/>
      <c r="AC30" s="1320"/>
    </row>
  </sheetData>
  <mergeCells count="39">
    <mergeCell ref="A26:AF26"/>
    <mergeCell ref="A28:AF28"/>
    <mergeCell ref="F29:G29"/>
    <mergeCell ref="Z29:AF29"/>
    <mergeCell ref="AG29:AH29"/>
    <mergeCell ref="A21:AF21"/>
    <mergeCell ref="A22:C22"/>
    <mergeCell ref="A23:A25"/>
    <mergeCell ref="B23:C23"/>
    <mergeCell ref="B24:C24"/>
    <mergeCell ref="B25:C25"/>
    <mergeCell ref="A14:AF14"/>
    <mergeCell ref="A15:C15"/>
    <mergeCell ref="A16:A20"/>
    <mergeCell ref="B16:C16"/>
    <mergeCell ref="B17:C17"/>
    <mergeCell ref="B18:C18"/>
    <mergeCell ref="B19:C19"/>
    <mergeCell ref="B20:C20"/>
    <mergeCell ref="A8:A9"/>
    <mergeCell ref="B8:C8"/>
    <mergeCell ref="B9:C9"/>
    <mergeCell ref="A10:C10"/>
    <mergeCell ref="A11:A13"/>
    <mergeCell ref="B11:C11"/>
    <mergeCell ref="B12:C12"/>
    <mergeCell ref="B13:C13"/>
    <mergeCell ref="A7:C7"/>
    <mergeCell ref="A1:B1"/>
    <mergeCell ref="AB1:AC1"/>
    <mergeCell ref="AD1:AF1"/>
    <mergeCell ref="A2:B2"/>
    <mergeCell ref="AB2:AC2"/>
    <mergeCell ref="AD2:AF2"/>
    <mergeCell ref="A3:AF3"/>
    <mergeCell ref="A4:W4"/>
    <mergeCell ref="X4:AF4"/>
    <mergeCell ref="A5:C5"/>
    <mergeCell ref="A6:C6"/>
  </mergeCells>
  <phoneticPr fontId="44" type="noConversion"/>
  <hyperlinks>
    <hyperlink ref="AG2" location="預告統計資料發布時間表!A1" display="回發布時間表" xr:uid="{929460CD-2FC5-4D3E-8A55-1C9623B07DF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6D1E-2702-471F-B4FE-E48243D49778}">
  <dimension ref="A1:AS30"/>
  <sheetViews>
    <sheetView zoomScale="60" zoomScaleNormal="60" workbookViewId="0">
      <selection activeCell="AG2" sqref="AG2"/>
    </sheetView>
  </sheetViews>
  <sheetFormatPr defaultColWidth="8.875" defaultRowHeight="16.5"/>
  <cols>
    <col min="1" max="4" width="8.5" style="1322" customWidth="1"/>
    <col min="5" max="6" width="11" style="1322" customWidth="1"/>
    <col min="7" max="32" width="9.25" style="1322" customWidth="1"/>
    <col min="33" max="256" width="8.875" style="1322"/>
    <col min="257" max="260" width="8.5" style="1322" customWidth="1"/>
    <col min="261" max="262" width="11" style="1322" customWidth="1"/>
    <col min="263" max="288" width="9.25" style="1322" customWidth="1"/>
    <col min="289" max="512" width="8.875" style="1322"/>
    <col min="513" max="516" width="8.5" style="1322" customWidth="1"/>
    <col min="517" max="518" width="11" style="1322" customWidth="1"/>
    <col min="519" max="544" width="9.25" style="1322" customWidth="1"/>
    <col min="545" max="768" width="8.875" style="1322"/>
    <col min="769" max="772" width="8.5" style="1322" customWidth="1"/>
    <col min="773" max="774" width="11" style="1322" customWidth="1"/>
    <col min="775" max="800" width="9.25" style="1322" customWidth="1"/>
    <col min="801" max="1024" width="8.875" style="1322"/>
    <col min="1025" max="1028" width="8.5" style="1322" customWidth="1"/>
    <col min="1029" max="1030" width="11" style="1322" customWidth="1"/>
    <col min="1031" max="1056" width="9.25" style="1322" customWidth="1"/>
    <col min="1057" max="1280" width="8.875" style="1322"/>
    <col min="1281" max="1284" width="8.5" style="1322" customWidth="1"/>
    <col min="1285" max="1286" width="11" style="1322" customWidth="1"/>
    <col min="1287" max="1312" width="9.25" style="1322" customWidth="1"/>
    <col min="1313" max="1536" width="8.875" style="1322"/>
    <col min="1537" max="1540" width="8.5" style="1322" customWidth="1"/>
    <col min="1541" max="1542" width="11" style="1322" customWidth="1"/>
    <col min="1543" max="1568" width="9.25" style="1322" customWidth="1"/>
    <col min="1569" max="1792" width="8.875" style="1322"/>
    <col min="1793" max="1796" width="8.5" style="1322" customWidth="1"/>
    <col min="1797" max="1798" width="11" style="1322" customWidth="1"/>
    <col min="1799" max="1824" width="9.25" style="1322" customWidth="1"/>
    <col min="1825" max="2048" width="8.875" style="1322"/>
    <col min="2049" max="2052" width="8.5" style="1322" customWidth="1"/>
    <col min="2053" max="2054" width="11" style="1322" customWidth="1"/>
    <col min="2055" max="2080" width="9.25" style="1322" customWidth="1"/>
    <col min="2081" max="2304" width="8.875" style="1322"/>
    <col min="2305" max="2308" width="8.5" style="1322" customWidth="1"/>
    <col min="2309" max="2310" width="11" style="1322" customWidth="1"/>
    <col min="2311" max="2336" width="9.25" style="1322" customWidth="1"/>
    <col min="2337" max="2560" width="8.875" style="1322"/>
    <col min="2561" max="2564" width="8.5" style="1322" customWidth="1"/>
    <col min="2565" max="2566" width="11" style="1322" customWidth="1"/>
    <col min="2567" max="2592" width="9.25" style="1322" customWidth="1"/>
    <col min="2593" max="2816" width="8.875" style="1322"/>
    <col min="2817" max="2820" width="8.5" style="1322" customWidth="1"/>
    <col min="2821" max="2822" width="11" style="1322" customWidth="1"/>
    <col min="2823" max="2848" width="9.25" style="1322" customWidth="1"/>
    <col min="2849" max="3072" width="8.875" style="1322"/>
    <col min="3073" max="3076" width="8.5" style="1322" customWidth="1"/>
    <col min="3077" max="3078" width="11" style="1322" customWidth="1"/>
    <col min="3079" max="3104" width="9.25" style="1322" customWidth="1"/>
    <col min="3105" max="3328" width="8.875" style="1322"/>
    <col min="3329" max="3332" width="8.5" style="1322" customWidth="1"/>
    <col min="3333" max="3334" width="11" style="1322" customWidth="1"/>
    <col min="3335" max="3360" width="9.25" style="1322" customWidth="1"/>
    <col min="3361" max="3584" width="8.875" style="1322"/>
    <col min="3585" max="3588" width="8.5" style="1322" customWidth="1"/>
    <col min="3589" max="3590" width="11" style="1322" customWidth="1"/>
    <col min="3591" max="3616" width="9.25" style="1322" customWidth="1"/>
    <col min="3617" max="3840" width="8.875" style="1322"/>
    <col min="3841" max="3844" width="8.5" style="1322" customWidth="1"/>
    <col min="3845" max="3846" width="11" style="1322" customWidth="1"/>
    <col min="3847" max="3872" width="9.25" style="1322" customWidth="1"/>
    <col min="3873" max="4096" width="8.875" style="1322"/>
    <col min="4097" max="4100" width="8.5" style="1322" customWidth="1"/>
    <col min="4101" max="4102" width="11" style="1322" customWidth="1"/>
    <col min="4103" max="4128" width="9.25" style="1322" customWidth="1"/>
    <col min="4129" max="4352" width="8.875" style="1322"/>
    <col min="4353" max="4356" width="8.5" style="1322" customWidth="1"/>
    <col min="4357" max="4358" width="11" style="1322" customWidth="1"/>
    <col min="4359" max="4384" width="9.25" style="1322" customWidth="1"/>
    <col min="4385" max="4608" width="8.875" style="1322"/>
    <col min="4609" max="4612" width="8.5" style="1322" customWidth="1"/>
    <col min="4613" max="4614" width="11" style="1322" customWidth="1"/>
    <col min="4615" max="4640" width="9.25" style="1322" customWidth="1"/>
    <col min="4641" max="4864" width="8.875" style="1322"/>
    <col min="4865" max="4868" width="8.5" style="1322" customWidth="1"/>
    <col min="4869" max="4870" width="11" style="1322" customWidth="1"/>
    <col min="4871" max="4896" width="9.25" style="1322" customWidth="1"/>
    <col min="4897" max="5120" width="8.875" style="1322"/>
    <col min="5121" max="5124" width="8.5" style="1322" customWidth="1"/>
    <col min="5125" max="5126" width="11" style="1322" customWidth="1"/>
    <col min="5127" max="5152" width="9.25" style="1322" customWidth="1"/>
    <col min="5153" max="5376" width="8.875" style="1322"/>
    <col min="5377" max="5380" width="8.5" style="1322" customWidth="1"/>
    <col min="5381" max="5382" width="11" style="1322" customWidth="1"/>
    <col min="5383" max="5408" width="9.25" style="1322" customWidth="1"/>
    <col min="5409" max="5632" width="8.875" style="1322"/>
    <col min="5633" max="5636" width="8.5" style="1322" customWidth="1"/>
    <col min="5637" max="5638" width="11" style="1322" customWidth="1"/>
    <col min="5639" max="5664" width="9.25" style="1322" customWidth="1"/>
    <col min="5665" max="5888" width="8.875" style="1322"/>
    <col min="5889" max="5892" width="8.5" style="1322" customWidth="1"/>
    <col min="5893" max="5894" width="11" style="1322" customWidth="1"/>
    <col min="5895" max="5920" width="9.25" style="1322" customWidth="1"/>
    <col min="5921" max="6144" width="8.875" style="1322"/>
    <col min="6145" max="6148" width="8.5" style="1322" customWidth="1"/>
    <col min="6149" max="6150" width="11" style="1322" customWidth="1"/>
    <col min="6151" max="6176" width="9.25" style="1322" customWidth="1"/>
    <col min="6177" max="6400" width="8.875" style="1322"/>
    <col min="6401" max="6404" width="8.5" style="1322" customWidth="1"/>
    <col min="6405" max="6406" width="11" style="1322" customWidth="1"/>
    <col min="6407" max="6432" width="9.25" style="1322" customWidth="1"/>
    <col min="6433" max="6656" width="8.875" style="1322"/>
    <col min="6657" max="6660" width="8.5" style="1322" customWidth="1"/>
    <col min="6661" max="6662" width="11" style="1322" customWidth="1"/>
    <col min="6663" max="6688" width="9.25" style="1322" customWidth="1"/>
    <col min="6689" max="6912" width="8.875" style="1322"/>
    <col min="6913" max="6916" width="8.5" style="1322" customWidth="1"/>
    <col min="6917" max="6918" width="11" style="1322" customWidth="1"/>
    <col min="6919" max="6944" width="9.25" style="1322" customWidth="1"/>
    <col min="6945" max="7168" width="8.875" style="1322"/>
    <col min="7169" max="7172" width="8.5" style="1322" customWidth="1"/>
    <col min="7173" max="7174" width="11" style="1322" customWidth="1"/>
    <col min="7175" max="7200" width="9.25" style="1322" customWidth="1"/>
    <col min="7201" max="7424" width="8.875" style="1322"/>
    <col min="7425" max="7428" width="8.5" style="1322" customWidth="1"/>
    <col min="7429" max="7430" width="11" style="1322" customWidth="1"/>
    <col min="7431" max="7456" width="9.25" style="1322" customWidth="1"/>
    <col min="7457" max="7680" width="8.875" style="1322"/>
    <col min="7681" max="7684" width="8.5" style="1322" customWidth="1"/>
    <col min="7685" max="7686" width="11" style="1322" customWidth="1"/>
    <col min="7687" max="7712" width="9.25" style="1322" customWidth="1"/>
    <col min="7713" max="7936" width="8.875" style="1322"/>
    <col min="7937" max="7940" width="8.5" style="1322" customWidth="1"/>
    <col min="7941" max="7942" width="11" style="1322" customWidth="1"/>
    <col min="7943" max="7968" width="9.25" style="1322" customWidth="1"/>
    <col min="7969" max="8192" width="8.875" style="1322"/>
    <col min="8193" max="8196" width="8.5" style="1322" customWidth="1"/>
    <col min="8197" max="8198" width="11" style="1322" customWidth="1"/>
    <col min="8199" max="8224" width="9.25" style="1322" customWidth="1"/>
    <col min="8225" max="8448" width="8.875" style="1322"/>
    <col min="8449" max="8452" width="8.5" style="1322" customWidth="1"/>
    <col min="8453" max="8454" width="11" style="1322" customWidth="1"/>
    <col min="8455" max="8480" width="9.25" style="1322" customWidth="1"/>
    <col min="8481" max="8704" width="8.875" style="1322"/>
    <col min="8705" max="8708" width="8.5" style="1322" customWidth="1"/>
    <col min="8709" max="8710" width="11" style="1322" customWidth="1"/>
    <col min="8711" max="8736" width="9.25" style="1322" customWidth="1"/>
    <col min="8737" max="8960" width="8.875" style="1322"/>
    <col min="8961" max="8964" width="8.5" style="1322" customWidth="1"/>
    <col min="8965" max="8966" width="11" style="1322" customWidth="1"/>
    <col min="8967" max="8992" width="9.25" style="1322" customWidth="1"/>
    <col min="8993" max="9216" width="8.875" style="1322"/>
    <col min="9217" max="9220" width="8.5" style="1322" customWidth="1"/>
    <col min="9221" max="9222" width="11" style="1322" customWidth="1"/>
    <col min="9223" max="9248" width="9.25" style="1322" customWidth="1"/>
    <col min="9249" max="9472" width="8.875" style="1322"/>
    <col min="9473" max="9476" width="8.5" style="1322" customWidth="1"/>
    <col min="9477" max="9478" width="11" style="1322" customWidth="1"/>
    <col min="9479" max="9504" width="9.25" style="1322" customWidth="1"/>
    <col min="9505" max="9728" width="8.875" style="1322"/>
    <col min="9729" max="9732" width="8.5" style="1322" customWidth="1"/>
    <col min="9733" max="9734" width="11" style="1322" customWidth="1"/>
    <col min="9735" max="9760" width="9.25" style="1322" customWidth="1"/>
    <col min="9761" max="9984" width="8.875" style="1322"/>
    <col min="9985" max="9988" width="8.5" style="1322" customWidth="1"/>
    <col min="9989" max="9990" width="11" style="1322" customWidth="1"/>
    <col min="9991" max="10016" width="9.25" style="1322" customWidth="1"/>
    <col min="10017" max="10240" width="8.875" style="1322"/>
    <col min="10241" max="10244" width="8.5" style="1322" customWidth="1"/>
    <col min="10245" max="10246" width="11" style="1322" customWidth="1"/>
    <col min="10247" max="10272" width="9.25" style="1322" customWidth="1"/>
    <col min="10273" max="10496" width="8.875" style="1322"/>
    <col min="10497" max="10500" width="8.5" style="1322" customWidth="1"/>
    <col min="10501" max="10502" width="11" style="1322" customWidth="1"/>
    <col min="10503" max="10528" width="9.25" style="1322" customWidth="1"/>
    <col min="10529" max="10752" width="8.875" style="1322"/>
    <col min="10753" max="10756" width="8.5" style="1322" customWidth="1"/>
    <col min="10757" max="10758" width="11" style="1322" customWidth="1"/>
    <col min="10759" max="10784" width="9.25" style="1322" customWidth="1"/>
    <col min="10785" max="11008" width="8.875" style="1322"/>
    <col min="11009" max="11012" width="8.5" style="1322" customWidth="1"/>
    <col min="11013" max="11014" width="11" style="1322" customWidth="1"/>
    <col min="11015" max="11040" width="9.25" style="1322" customWidth="1"/>
    <col min="11041" max="11264" width="8.875" style="1322"/>
    <col min="11265" max="11268" width="8.5" style="1322" customWidth="1"/>
    <col min="11269" max="11270" width="11" style="1322" customWidth="1"/>
    <col min="11271" max="11296" width="9.25" style="1322" customWidth="1"/>
    <col min="11297" max="11520" width="8.875" style="1322"/>
    <col min="11521" max="11524" width="8.5" style="1322" customWidth="1"/>
    <col min="11525" max="11526" width="11" style="1322" customWidth="1"/>
    <col min="11527" max="11552" width="9.25" style="1322" customWidth="1"/>
    <col min="11553" max="11776" width="8.875" style="1322"/>
    <col min="11777" max="11780" width="8.5" style="1322" customWidth="1"/>
    <col min="11781" max="11782" width="11" style="1322" customWidth="1"/>
    <col min="11783" max="11808" width="9.25" style="1322" customWidth="1"/>
    <col min="11809" max="12032" width="8.875" style="1322"/>
    <col min="12033" max="12036" width="8.5" style="1322" customWidth="1"/>
    <col min="12037" max="12038" width="11" style="1322" customWidth="1"/>
    <col min="12039" max="12064" width="9.25" style="1322" customWidth="1"/>
    <col min="12065" max="12288" width="8.875" style="1322"/>
    <col min="12289" max="12292" width="8.5" style="1322" customWidth="1"/>
    <col min="12293" max="12294" width="11" style="1322" customWidth="1"/>
    <col min="12295" max="12320" width="9.25" style="1322" customWidth="1"/>
    <col min="12321" max="12544" width="8.875" style="1322"/>
    <col min="12545" max="12548" width="8.5" style="1322" customWidth="1"/>
    <col min="12549" max="12550" width="11" style="1322" customWidth="1"/>
    <col min="12551" max="12576" width="9.25" style="1322" customWidth="1"/>
    <col min="12577" max="12800" width="8.875" style="1322"/>
    <col min="12801" max="12804" width="8.5" style="1322" customWidth="1"/>
    <col min="12805" max="12806" width="11" style="1322" customWidth="1"/>
    <col min="12807" max="12832" width="9.25" style="1322" customWidth="1"/>
    <col min="12833" max="13056" width="8.875" style="1322"/>
    <col min="13057" max="13060" width="8.5" style="1322" customWidth="1"/>
    <col min="13061" max="13062" width="11" style="1322" customWidth="1"/>
    <col min="13063" max="13088" width="9.25" style="1322" customWidth="1"/>
    <col min="13089" max="13312" width="8.875" style="1322"/>
    <col min="13313" max="13316" width="8.5" style="1322" customWidth="1"/>
    <col min="13317" max="13318" width="11" style="1322" customWidth="1"/>
    <col min="13319" max="13344" width="9.25" style="1322" customWidth="1"/>
    <col min="13345" max="13568" width="8.875" style="1322"/>
    <col min="13569" max="13572" width="8.5" style="1322" customWidth="1"/>
    <col min="13573" max="13574" width="11" style="1322" customWidth="1"/>
    <col min="13575" max="13600" width="9.25" style="1322" customWidth="1"/>
    <col min="13601" max="13824" width="8.875" style="1322"/>
    <col min="13825" max="13828" width="8.5" style="1322" customWidth="1"/>
    <col min="13829" max="13830" width="11" style="1322" customWidth="1"/>
    <col min="13831" max="13856" width="9.25" style="1322" customWidth="1"/>
    <col min="13857" max="14080" width="8.875" style="1322"/>
    <col min="14081" max="14084" width="8.5" style="1322" customWidth="1"/>
    <col min="14085" max="14086" width="11" style="1322" customWidth="1"/>
    <col min="14087" max="14112" width="9.25" style="1322" customWidth="1"/>
    <col min="14113" max="14336" width="8.875" style="1322"/>
    <col min="14337" max="14340" width="8.5" style="1322" customWidth="1"/>
    <col min="14341" max="14342" width="11" style="1322" customWidth="1"/>
    <col min="14343" max="14368" width="9.25" style="1322" customWidth="1"/>
    <col min="14369" max="14592" width="8.875" style="1322"/>
    <col min="14593" max="14596" width="8.5" style="1322" customWidth="1"/>
    <col min="14597" max="14598" width="11" style="1322" customWidth="1"/>
    <col min="14599" max="14624" width="9.25" style="1322" customWidth="1"/>
    <col min="14625" max="14848" width="8.875" style="1322"/>
    <col min="14849" max="14852" width="8.5" style="1322" customWidth="1"/>
    <col min="14853" max="14854" width="11" style="1322" customWidth="1"/>
    <col min="14855" max="14880" width="9.25" style="1322" customWidth="1"/>
    <col min="14881" max="15104" width="8.875" style="1322"/>
    <col min="15105" max="15108" width="8.5" style="1322" customWidth="1"/>
    <col min="15109" max="15110" width="11" style="1322" customWidth="1"/>
    <col min="15111" max="15136" width="9.25" style="1322" customWidth="1"/>
    <col min="15137" max="15360" width="8.875" style="1322"/>
    <col min="15361" max="15364" width="8.5" style="1322" customWidth="1"/>
    <col min="15365" max="15366" width="11" style="1322" customWidth="1"/>
    <col min="15367" max="15392" width="9.25" style="1322" customWidth="1"/>
    <col min="15393" max="15616" width="8.875" style="1322"/>
    <col min="15617" max="15620" width="8.5" style="1322" customWidth="1"/>
    <col min="15621" max="15622" width="11" style="1322" customWidth="1"/>
    <col min="15623" max="15648" width="9.25" style="1322" customWidth="1"/>
    <col min="15649" max="15872" width="8.875" style="1322"/>
    <col min="15873" max="15876" width="8.5" style="1322" customWidth="1"/>
    <col min="15877" max="15878" width="11" style="1322" customWidth="1"/>
    <col min="15879" max="15904" width="9.25" style="1322" customWidth="1"/>
    <col min="15905" max="16128" width="8.875" style="1322"/>
    <col min="16129" max="16132" width="8.5" style="1322" customWidth="1"/>
    <col min="16133" max="16134" width="11" style="1322" customWidth="1"/>
    <col min="16135" max="16160" width="9.25" style="1322" customWidth="1"/>
    <col min="16161" max="16384" width="8.875" style="1322"/>
  </cols>
  <sheetData>
    <row r="1" spans="1:33" s="1321" customFormat="1" ht="25.5" thickTop="1" thickBot="1">
      <c r="A1" s="2053" t="s">
        <v>1924</v>
      </c>
      <c r="B1" s="2054"/>
      <c r="C1" s="1319"/>
      <c r="D1" s="1319"/>
      <c r="E1" s="1319"/>
      <c r="F1" s="1320"/>
      <c r="G1" s="1320"/>
      <c r="H1" s="1320"/>
      <c r="I1" s="1320"/>
      <c r="J1" s="1320"/>
      <c r="K1" s="1320"/>
      <c r="L1" s="1320"/>
      <c r="M1" s="1320"/>
      <c r="N1" s="1320"/>
      <c r="O1" s="1320"/>
      <c r="P1" s="1320"/>
      <c r="Q1" s="1320"/>
      <c r="R1" s="1320"/>
      <c r="S1" s="1320"/>
      <c r="T1" s="1320"/>
      <c r="U1" s="1320"/>
      <c r="V1" s="1320"/>
      <c r="W1" s="1320"/>
      <c r="X1" s="1320"/>
      <c r="Y1" s="1320"/>
      <c r="Z1" s="1320"/>
      <c r="AA1" s="1320"/>
      <c r="AB1" s="2055" t="s">
        <v>1925</v>
      </c>
      <c r="AC1" s="2056"/>
      <c r="AD1" s="2057" t="s">
        <v>1973</v>
      </c>
      <c r="AE1" s="2058"/>
      <c r="AF1" s="2059"/>
    </row>
    <row r="2" spans="1:33" s="1321" customFormat="1" ht="21.75" thickBot="1">
      <c r="A2" s="2060" t="s">
        <v>1927</v>
      </c>
      <c r="B2" s="2061"/>
      <c r="C2" s="1319" t="s">
        <v>1928</v>
      </c>
      <c r="D2" s="1319"/>
      <c r="E2" s="1319"/>
      <c r="F2" s="1320"/>
      <c r="G2" s="1320"/>
      <c r="H2" s="1320"/>
      <c r="I2" s="1320"/>
      <c r="J2" s="1320"/>
      <c r="K2" s="1320"/>
      <c r="L2" s="1320"/>
      <c r="M2" s="1320"/>
      <c r="N2" s="1320"/>
      <c r="O2" s="1320"/>
      <c r="P2" s="1320"/>
      <c r="Q2" s="1320"/>
      <c r="R2" s="1320"/>
      <c r="S2" s="1320"/>
      <c r="T2" s="1320"/>
      <c r="U2" s="1320"/>
      <c r="V2" s="1320"/>
      <c r="W2" s="1320"/>
      <c r="X2" s="1320"/>
      <c r="Y2" s="1320"/>
      <c r="Z2" s="1320"/>
      <c r="AA2" s="1320"/>
      <c r="AB2" s="2062" t="s">
        <v>1929</v>
      </c>
      <c r="AC2" s="2063"/>
      <c r="AD2" s="2064" t="s">
        <v>1854</v>
      </c>
      <c r="AE2" s="2065"/>
      <c r="AF2" s="2066"/>
      <c r="AG2" s="125" t="s">
        <v>13</v>
      </c>
    </row>
    <row r="3" spans="1:33" ht="28.5" thickTop="1" thickBot="1">
      <c r="A3" s="2067" t="s">
        <v>1974</v>
      </c>
      <c r="B3" s="2068"/>
      <c r="C3" s="2068"/>
      <c r="D3" s="2068"/>
      <c r="E3" s="2068"/>
      <c r="F3" s="2068"/>
      <c r="G3" s="2068"/>
      <c r="H3" s="2068"/>
      <c r="I3" s="2068"/>
      <c r="J3" s="2068"/>
      <c r="K3" s="2068"/>
      <c r="L3" s="2068"/>
      <c r="M3" s="2068"/>
      <c r="N3" s="2068"/>
      <c r="O3" s="2068"/>
      <c r="P3" s="2068"/>
      <c r="Q3" s="2068"/>
      <c r="R3" s="2068"/>
      <c r="S3" s="2068"/>
      <c r="T3" s="2068"/>
      <c r="U3" s="2068"/>
      <c r="V3" s="2068"/>
      <c r="W3" s="2068"/>
      <c r="X3" s="2068"/>
      <c r="Y3" s="2068"/>
      <c r="Z3" s="2068"/>
      <c r="AA3" s="2068"/>
      <c r="AB3" s="2068"/>
      <c r="AC3" s="2068"/>
      <c r="AD3" s="2068"/>
      <c r="AE3" s="2068"/>
      <c r="AF3" s="2069"/>
    </row>
    <row r="4" spans="1:33" ht="24.75" thickTop="1" thickBot="1">
      <c r="A4" s="2070" t="s">
        <v>1975</v>
      </c>
      <c r="B4" s="2071"/>
      <c r="C4" s="2071"/>
      <c r="D4" s="2071"/>
      <c r="E4" s="2071"/>
      <c r="F4" s="2071"/>
      <c r="G4" s="2071"/>
      <c r="H4" s="2071"/>
      <c r="I4" s="2071"/>
      <c r="J4" s="2071"/>
      <c r="K4" s="2071"/>
      <c r="L4" s="2071"/>
      <c r="M4" s="2071"/>
      <c r="N4" s="2071"/>
      <c r="O4" s="2071"/>
      <c r="P4" s="2071"/>
      <c r="Q4" s="2071"/>
      <c r="R4" s="2071"/>
      <c r="S4" s="2071"/>
      <c r="T4" s="2071"/>
      <c r="U4" s="2071"/>
      <c r="V4" s="2071"/>
      <c r="W4" s="2072"/>
      <c r="X4" s="2073" t="s">
        <v>1976</v>
      </c>
      <c r="Y4" s="2073"/>
      <c r="Z4" s="2073"/>
      <c r="AA4" s="2073"/>
      <c r="AB4" s="2073"/>
      <c r="AC4" s="2073"/>
      <c r="AD4" s="2073"/>
      <c r="AE4" s="2073"/>
      <c r="AF4" s="2074"/>
    </row>
    <row r="5" spans="1:33" ht="95.25" thickTop="1" thickBot="1">
      <c r="A5" s="2075" t="s">
        <v>1861</v>
      </c>
      <c r="B5" s="2076"/>
      <c r="C5" s="2076"/>
      <c r="D5" s="1323" t="s">
        <v>1977</v>
      </c>
      <c r="E5" s="1324" t="s">
        <v>795</v>
      </c>
      <c r="F5" s="1323" t="s">
        <v>1862</v>
      </c>
      <c r="G5" s="1323" t="s">
        <v>1863</v>
      </c>
      <c r="H5" s="1323" t="s">
        <v>1864</v>
      </c>
      <c r="I5" s="1323" t="s">
        <v>1865</v>
      </c>
      <c r="J5" s="1323" t="s">
        <v>1866</v>
      </c>
      <c r="K5" s="1323" t="s">
        <v>1978</v>
      </c>
      <c r="L5" s="1323" t="s">
        <v>1979</v>
      </c>
      <c r="M5" s="1323" t="s">
        <v>1869</v>
      </c>
      <c r="N5" s="1323" t="s">
        <v>1870</v>
      </c>
      <c r="O5" s="1323" t="s">
        <v>1871</v>
      </c>
      <c r="P5" s="1323" t="s">
        <v>1980</v>
      </c>
      <c r="Q5" s="1323" t="s">
        <v>1981</v>
      </c>
      <c r="R5" s="1323" t="s">
        <v>1982</v>
      </c>
      <c r="S5" s="1323" t="s">
        <v>1938</v>
      </c>
      <c r="T5" s="1323" t="s">
        <v>1876</v>
      </c>
      <c r="U5" s="1323" t="s">
        <v>1877</v>
      </c>
      <c r="V5" s="1323" t="s">
        <v>1878</v>
      </c>
      <c r="W5" s="1323" t="s">
        <v>1940</v>
      </c>
      <c r="X5" s="1323" t="s">
        <v>1880</v>
      </c>
      <c r="Y5" s="1323" t="s">
        <v>1881</v>
      </c>
      <c r="Z5" s="1323" t="s">
        <v>1882</v>
      </c>
      <c r="AA5" s="1323" t="s">
        <v>1983</v>
      </c>
      <c r="AB5" s="1323" t="s">
        <v>1884</v>
      </c>
      <c r="AC5" s="1323" t="s">
        <v>1885</v>
      </c>
      <c r="AD5" s="1323" t="s">
        <v>1886</v>
      </c>
      <c r="AE5" s="1323" t="s">
        <v>1984</v>
      </c>
      <c r="AF5" s="1325" t="s">
        <v>1888</v>
      </c>
    </row>
    <row r="6" spans="1:33" ht="19.5" thickTop="1">
      <c r="A6" s="2077" t="s">
        <v>1339</v>
      </c>
      <c r="B6" s="2078"/>
      <c r="C6" s="2078"/>
      <c r="D6" s="1326">
        <v>5</v>
      </c>
      <c r="E6" s="1327">
        <v>278565</v>
      </c>
      <c r="F6" s="1328">
        <v>42730</v>
      </c>
      <c r="G6" s="1328">
        <v>28488</v>
      </c>
      <c r="H6" s="1328">
        <v>16645</v>
      </c>
      <c r="I6" s="1328">
        <v>15905</v>
      </c>
      <c r="J6" s="1328">
        <v>18060</v>
      </c>
      <c r="K6" s="1328">
        <v>25475</v>
      </c>
      <c r="L6" s="1328">
        <v>30060</v>
      </c>
      <c r="M6" s="1328">
        <v>0</v>
      </c>
      <c r="N6" s="1328">
        <v>18075</v>
      </c>
      <c r="O6" s="1328">
        <v>1850</v>
      </c>
      <c r="P6" s="1328">
        <v>23400</v>
      </c>
      <c r="Q6" s="1328">
        <v>19900</v>
      </c>
      <c r="R6" s="1328">
        <v>18440</v>
      </c>
      <c r="S6" s="1328">
        <v>0</v>
      </c>
      <c r="T6" s="1328">
        <v>0</v>
      </c>
      <c r="U6" s="1328">
        <v>135</v>
      </c>
      <c r="V6" s="1328">
        <v>58</v>
      </c>
      <c r="W6" s="1328">
        <v>102</v>
      </c>
      <c r="X6" s="1328">
        <v>6500</v>
      </c>
      <c r="Y6" s="1328">
        <v>280</v>
      </c>
      <c r="Z6" s="1328">
        <v>0</v>
      </c>
      <c r="AA6" s="1328">
        <v>12</v>
      </c>
      <c r="AB6" s="1328">
        <v>12450</v>
      </c>
      <c r="AC6" s="1328">
        <v>0</v>
      </c>
      <c r="AD6" s="1328">
        <v>0</v>
      </c>
      <c r="AE6" s="1328">
        <v>0</v>
      </c>
      <c r="AF6" s="1329">
        <v>0</v>
      </c>
    </row>
    <row r="7" spans="1:33" ht="18.75">
      <c r="A7" s="2051" t="s">
        <v>1943</v>
      </c>
      <c r="B7" s="2052"/>
      <c r="C7" s="2052"/>
      <c r="D7" s="1330">
        <v>1</v>
      </c>
      <c r="E7" s="1331">
        <v>210488</v>
      </c>
      <c r="F7" s="1331">
        <v>32570</v>
      </c>
      <c r="G7" s="1331">
        <v>21290</v>
      </c>
      <c r="H7" s="1331">
        <v>10975</v>
      </c>
      <c r="I7" s="1331">
        <v>10060</v>
      </c>
      <c r="J7" s="1331">
        <v>11380</v>
      </c>
      <c r="K7" s="1331">
        <v>19010</v>
      </c>
      <c r="L7" s="1331">
        <v>22410</v>
      </c>
      <c r="M7" s="1331">
        <v>0</v>
      </c>
      <c r="N7" s="1331">
        <v>13245</v>
      </c>
      <c r="O7" s="1331">
        <v>1850</v>
      </c>
      <c r="P7" s="1331">
        <v>19860</v>
      </c>
      <c r="Q7" s="1331">
        <v>16520</v>
      </c>
      <c r="R7" s="1331">
        <v>15555</v>
      </c>
      <c r="S7" s="1331">
        <v>0</v>
      </c>
      <c r="T7" s="1331">
        <v>0</v>
      </c>
      <c r="U7" s="1331">
        <v>135</v>
      </c>
      <c r="V7" s="1331">
        <v>50</v>
      </c>
      <c r="W7" s="1331">
        <v>51</v>
      </c>
      <c r="X7" s="1331">
        <v>5270</v>
      </c>
      <c r="Y7" s="1331">
        <v>280</v>
      </c>
      <c r="Z7" s="1331">
        <v>0</v>
      </c>
      <c r="AA7" s="1331">
        <v>12</v>
      </c>
      <c r="AB7" s="1331">
        <v>9965</v>
      </c>
      <c r="AC7" s="1331">
        <v>0</v>
      </c>
      <c r="AD7" s="1331">
        <v>0</v>
      </c>
      <c r="AE7" s="1331">
        <v>0</v>
      </c>
      <c r="AF7" s="1332">
        <v>0</v>
      </c>
    </row>
    <row r="8" spans="1:33" ht="18.75">
      <c r="A8" s="2079" t="s">
        <v>1944</v>
      </c>
      <c r="B8" s="2081" t="s">
        <v>1985</v>
      </c>
      <c r="C8" s="2081"/>
      <c r="D8" s="1333"/>
      <c r="E8" s="1334">
        <f>SUM(F8:AF8)</f>
        <v>155658</v>
      </c>
      <c r="F8" s="1334">
        <v>18740</v>
      </c>
      <c r="G8" s="1334">
        <v>15620</v>
      </c>
      <c r="H8" s="1334">
        <v>7225</v>
      </c>
      <c r="I8" s="1334">
        <v>6850</v>
      </c>
      <c r="J8" s="1334">
        <v>7740</v>
      </c>
      <c r="K8" s="1334">
        <v>15250</v>
      </c>
      <c r="L8" s="1334">
        <v>17885</v>
      </c>
      <c r="M8" s="1334"/>
      <c r="N8" s="1334">
        <v>9520</v>
      </c>
      <c r="O8" s="1334">
        <v>1850</v>
      </c>
      <c r="P8" s="1334">
        <v>16850</v>
      </c>
      <c r="Q8" s="1334">
        <v>13840</v>
      </c>
      <c r="R8" s="1334">
        <v>12815</v>
      </c>
      <c r="S8" s="1334"/>
      <c r="T8" s="1334"/>
      <c r="U8" s="1334">
        <v>135</v>
      </c>
      <c r="V8" s="1334">
        <v>35</v>
      </c>
      <c r="W8" s="1334">
        <v>51</v>
      </c>
      <c r="X8" s="1334">
        <v>3850</v>
      </c>
      <c r="Y8" s="1334">
        <v>280</v>
      </c>
      <c r="Z8" s="1334"/>
      <c r="AA8" s="1334">
        <v>12</v>
      </c>
      <c r="AB8" s="1334">
        <v>7110</v>
      </c>
      <c r="AC8" s="1334"/>
      <c r="AD8" s="1334"/>
      <c r="AE8" s="1334"/>
      <c r="AF8" s="1335"/>
    </row>
    <row r="9" spans="1:33" ht="19.5" thickBot="1">
      <c r="A9" s="2080"/>
      <c r="B9" s="2082" t="s">
        <v>1986</v>
      </c>
      <c r="C9" s="2083"/>
      <c r="D9" s="1336">
        <v>1</v>
      </c>
      <c r="E9" s="1337">
        <v>54830</v>
      </c>
      <c r="F9" s="1337">
        <v>13830</v>
      </c>
      <c r="G9" s="1337">
        <v>5670</v>
      </c>
      <c r="H9" s="1337">
        <v>3750</v>
      </c>
      <c r="I9" s="1337">
        <v>3210</v>
      </c>
      <c r="J9" s="1337">
        <v>3640</v>
      </c>
      <c r="K9" s="1337">
        <v>3760</v>
      </c>
      <c r="L9" s="1337">
        <v>4525</v>
      </c>
      <c r="M9" s="1337">
        <v>0</v>
      </c>
      <c r="N9" s="1337">
        <v>3725</v>
      </c>
      <c r="O9" s="1337">
        <v>0</v>
      </c>
      <c r="P9" s="1337">
        <v>3010</v>
      </c>
      <c r="Q9" s="1337">
        <v>2680</v>
      </c>
      <c r="R9" s="1337">
        <v>2740</v>
      </c>
      <c r="S9" s="1337">
        <v>0</v>
      </c>
      <c r="T9" s="1337">
        <v>0</v>
      </c>
      <c r="U9" s="1337">
        <v>0</v>
      </c>
      <c r="V9" s="1337">
        <v>15</v>
      </c>
      <c r="W9" s="1337">
        <v>0</v>
      </c>
      <c r="X9" s="1337">
        <v>1420</v>
      </c>
      <c r="Y9" s="1337">
        <v>0</v>
      </c>
      <c r="Z9" s="1337">
        <v>0</v>
      </c>
      <c r="AA9" s="1337">
        <v>0</v>
      </c>
      <c r="AB9" s="1337">
        <v>2855</v>
      </c>
      <c r="AC9" s="1337">
        <v>0</v>
      </c>
      <c r="AD9" s="1337">
        <v>0</v>
      </c>
      <c r="AE9" s="1337">
        <v>0</v>
      </c>
      <c r="AF9" s="1338">
        <v>0</v>
      </c>
    </row>
    <row r="10" spans="1:33" ht="19.5" thickTop="1">
      <c r="A10" s="2084" t="s">
        <v>1947</v>
      </c>
      <c r="B10" s="2085"/>
      <c r="C10" s="2085"/>
      <c r="D10" s="1340">
        <v>1</v>
      </c>
      <c r="E10" s="1340">
        <v>64004</v>
      </c>
      <c r="F10" s="1340">
        <v>7210</v>
      </c>
      <c r="G10" s="1340">
        <v>6855</v>
      </c>
      <c r="H10" s="1340">
        <v>5670</v>
      </c>
      <c r="I10" s="1340">
        <v>5825</v>
      </c>
      <c r="J10" s="1340">
        <v>6620</v>
      </c>
      <c r="K10" s="1340">
        <v>6250</v>
      </c>
      <c r="L10" s="1340">
        <v>7380</v>
      </c>
      <c r="M10" s="1340">
        <v>0</v>
      </c>
      <c r="N10" s="1340">
        <v>4615</v>
      </c>
      <c r="O10" s="1340">
        <v>0</v>
      </c>
      <c r="P10" s="1340">
        <v>3540</v>
      </c>
      <c r="Q10" s="1340">
        <v>3380</v>
      </c>
      <c r="R10" s="1340">
        <v>2885</v>
      </c>
      <c r="S10" s="1340">
        <v>0</v>
      </c>
      <c r="T10" s="1340">
        <v>0</v>
      </c>
      <c r="U10" s="1340">
        <v>0</v>
      </c>
      <c r="V10" s="1340">
        <v>8</v>
      </c>
      <c r="W10" s="1340">
        <v>51</v>
      </c>
      <c r="X10" s="1340">
        <v>1230</v>
      </c>
      <c r="Y10" s="1340">
        <v>0</v>
      </c>
      <c r="Z10" s="1340">
        <v>0</v>
      </c>
      <c r="AA10" s="1340">
        <v>0</v>
      </c>
      <c r="AB10" s="1340">
        <v>2485</v>
      </c>
      <c r="AC10" s="1340">
        <v>0</v>
      </c>
      <c r="AD10" s="1340">
        <v>0</v>
      </c>
      <c r="AE10" s="1340">
        <v>0</v>
      </c>
      <c r="AF10" s="1341">
        <v>0</v>
      </c>
    </row>
    <row r="11" spans="1:33" ht="19.5">
      <c r="A11" s="2086" t="s">
        <v>1948</v>
      </c>
      <c r="B11" s="2088" t="s">
        <v>1904</v>
      </c>
      <c r="C11" s="2122"/>
      <c r="D11" s="1363">
        <v>0</v>
      </c>
      <c r="E11" s="1331">
        <v>0</v>
      </c>
      <c r="F11" s="1343">
        <v>0</v>
      </c>
      <c r="G11" s="1343">
        <v>0</v>
      </c>
      <c r="H11" s="1343">
        <v>0</v>
      </c>
      <c r="I11" s="1343">
        <v>0</v>
      </c>
      <c r="J11" s="1343">
        <v>0</v>
      </c>
      <c r="K11" s="1343">
        <v>0</v>
      </c>
      <c r="L11" s="1343">
        <v>0</v>
      </c>
      <c r="M11" s="1343">
        <v>0</v>
      </c>
      <c r="N11" s="1343">
        <v>0</v>
      </c>
      <c r="O11" s="1343">
        <v>0</v>
      </c>
      <c r="P11" s="1343">
        <v>0</v>
      </c>
      <c r="Q11" s="1343">
        <v>0</v>
      </c>
      <c r="R11" s="1343">
        <v>0</v>
      </c>
      <c r="S11" s="1343">
        <v>0</v>
      </c>
      <c r="T11" s="1343">
        <v>0</v>
      </c>
      <c r="U11" s="1343">
        <v>0</v>
      </c>
      <c r="V11" s="1343">
        <v>0</v>
      </c>
      <c r="W11" s="1343">
        <v>0</v>
      </c>
      <c r="X11" s="1343">
        <v>0</v>
      </c>
      <c r="Y11" s="1343">
        <v>0</v>
      </c>
      <c r="Z11" s="1343">
        <v>0</v>
      </c>
      <c r="AA11" s="1343">
        <v>0</v>
      </c>
      <c r="AB11" s="1343">
        <v>0</v>
      </c>
      <c r="AC11" s="1343">
        <v>0</v>
      </c>
      <c r="AD11" s="1343">
        <v>0</v>
      </c>
      <c r="AE11" s="1343">
        <v>0</v>
      </c>
      <c r="AF11" s="1344">
        <v>0</v>
      </c>
    </row>
    <row r="12" spans="1:33" ht="19.5">
      <c r="A12" s="2079"/>
      <c r="B12" s="2090" t="s">
        <v>1987</v>
      </c>
      <c r="C12" s="2091"/>
      <c r="D12" s="1364">
        <v>0</v>
      </c>
      <c r="E12" s="1331">
        <v>0</v>
      </c>
      <c r="F12" s="1343">
        <v>0</v>
      </c>
      <c r="G12" s="1343">
        <v>0</v>
      </c>
      <c r="H12" s="1343">
        <v>0</v>
      </c>
      <c r="I12" s="1343">
        <v>0</v>
      </c>
      <c r="J12" s="1343">
        <v>0</v>
      </c>
      <c r="K12" s="1343">
        <v>0</v>
      </c>
      <c r="L12" s="1343">
        <v>0</v>
      </c>
      <c r="M12" s="1343">
        <v>0</v>
      </c>
      <c r="N12" s="1343">
        <v>0</v>
      </c>
      <c r="O12" s="1343">
        <v>0</v>
      </c>
      <c r="P12" s="1343">
        <v>0</v>
      </c>
      <c r="Q12" s="1343">
        <v>0</v>
      </c>
      <c r="R12" s="1343">
        <v>0</v>
      </c>
      <c r="S12" s="1343">
        <v>0</v>
      </c>
      <c r="T12" s="1343">
        <v>0</v>
      </c>
      <c r="U12" s="1343">
        <v>0</v>
      </c>
      <c r="V12" s="1343">
        <v>0</v>
      </c>
      <c r="W12" s="1343">
        <v>0</v>
      </c>
      <c r="X12" s="1343">
        <v>0</v>
      </c>
      <c r="Y12" s="1343">
        <v>0</v>
      </c>
      <c r="Z12" s="1343">
        <v>0</v>
      </c>
      <c r="AA12" s="1343">
        <v>0</v>
      </c>
      <c r="AB12" s="1343">
        <v>0</v>
      </c>
      <c r="AC12" s="1343">
        <v>0</v>
      </c>
      <c r="AD12" s="1343">
        <v>0</v>
      </c>
      <c r="AE12" s="1343">
        <v>0</v>
      </c>
      <c r="AF12" s="1344">
        <v>0</v>
      </c>
    </row>
    <row r="13" spans="1:33" ht="20.25" thickBot="1">
      <c r="A13" s="2087"/>
      <c r="B13" s="2092" t="s">
        <v>1988</v>
      </c>
      <c r="C13" s="2123"/>
      <c r="D13" s="1365">
        <v>1</v>
      </c>
      <c r="E13" s="1337">
        <v>64004</v>
      </c>
      <c r="F13" s="1347">
        <v>7210</v>
      </c>
      <c r="G13" s="1347">
        <v>6855</v>
      </c>
      <c r="H13" s="1347">
        <v>5670</v>
      </c>
      <c r="I13" s="1347">
        <v>5825</v>
      </c>
      <c r="J13" s="1347">
        <v>6620</v>
      </c>
      <c r="K13" s="1347">
        <v>6250</v>
      </c>
      <c r="L13" s="1347">
        <v>7380</v>
      </c>
      <c r="M13" s="1347">
        <v>0</v>
      </c>
      <c r="N13" s="1347">
        <v>4615</v>
      </c>
      <c r="O13" s="1347">
        <v>0</v>
      </c>
      <c r="P13" s="1347">
        <v>3540</v>
      </c>
      <c r="Q13" s="1347">
        <v>3380</v>
      </c>
      <c r="R13" s="1347">
        <v>2885</v>
      </c>
      <c r="S13" s="1347">
        <v>0</v>
      </c>
      <c r="T13" s="1347">
        <v>0</v>
      </c>
      <c r="U13" s="1347">
        <v>0</v>
      </c>
      <c r="V13" s="1347">
        <v>8</v>
      </c>
      <c r="W13" s="1347">
        <v>51</v>
      </c>
      <c r="X13" s="1347">
        <v>1230</v>
      </c>
      <c r="Y13" s="1347">
        <v>0</v>
      </c>
      <c r="Z13" s="1347">
        <v>0</v>
      </c>
      <c r="AA13" s="1347">
        <v>0</v>
      </c>
      <c r="AB13" s="1347">
        <v>2485</v>
      </c>
      <c r="AC13" s="1347">
        <v>0</v>
      </c>
      <c r="AD13" s="1347">
        <v>0</v>
      </c>
      <c r="AE13" s="1347">
        <v>0</v>
      </c>
      <c r="AF13" s="1348">
        <v>0</v>
      </c>
    </row>
    <row r="14" spans="1:33" ht="21.75" hidden="1" thickTop="1" thickBot="1">
      <c r="A14" s="2094" t="s">
        <v>1989</v>
      </c>
      <c r="B14" s="2095"/>
      <c r="C14" s="2095"/>
      <c r="D14" s="2095"/>
      <c r="E14" s="2095"/>
      <c r="F14" s="2095"/>
      <c r="G14" s="2095"/>
      <c r="H14" s="2095"/>
      <c r="I14" s="2095"/>
      <c r="J14" s="2095"/>
      <c r="K14" s="2095"/>
      <c r="L14" s="2095"/>
      <c r="M14" s="2095"/>
      <c r="N14" s="2095"/>
      <c r="O14" s="2095"/>
      <c r="P14" s="2095"/>
      <c r="Q14" s="2095"/>
      <c r="R14" s="2095"/>
      <c r="S14" s="2095"/>
      <c r="T14" s="2095"/>
      <c r="U14" s="2095"/>
      <c r="V14" s="2095"/>
      <c r="W14" s="2095"/>
      <c r="X14" s="2095"/>
      <c r="Y14" s="2095"/>
      <c r="Z14" s="2095"/>
      <c r="AA14" s="2095"/>
      <c r="AB14" s="2095"/>
      <c r="AC14" s="2095"/>
      <c r="AD14" s="2095"/>
      <c r="AE14" s="2095"/>
      <c r="AF14" s="2096"/>
    </row>
    <row r="15" spans="1:33" ht="19.5" thickTop="1">
      <c r="A15" s="2097" t="s">
        <v>1990</v>
      </c>
      <c r="B15" s="2098"/>
      <c r="C15" s="2098"/>
      <c r="D15" s="1349">
        <v>2</v>
      </c>
      <c r="E15" s="1349">
        <v>2310</v>
      </c>
      <c r="F15" s="1349">
        <v>1665</v>
      </c>
      <c r="G15" s="1349">
        <v>255</v>
      </c>
      <c r="H15" s="1349">
        <v>0</v>
      </c>
      <c r="I15" s="1349">
        <v>0</v>
      </c>
      <c r="J15" s="1349">
        <v>0</v>
      </c>
      <c r="K15" s="1349">
        <v>90</v>
      </c>
      <c r="L15" s="1349">
        <v>175</v>
      </c>
      <c r="M15" s="1349">
        <v>0</v>
      </c>
      <c r="N15" s="1349">
        <v>125</v>
      </c>
      <c r="O15" s="1349">
        <v>0</v>
      </c>
      <c r="P15" s="1349">
        <v>0</v>
      </c>
      <c r="Q15" s="1349">
        <v>0</v>
      </c>
      <c r="R15" s="1349">
        <v>0</v>
      </c>
      <c r="S15" s="1349">
        <v>0</v>
      </c>
      <c r="T15" s="1349">
        <v>0</v>
      </c>
      <c r="U15" s="1349">
        <v>0</v>
      </c>
      <c r="V15" s="1349">
        <v>0</v>
      </c>
      <c r="W15" s="1349">
        <v>0</v>
      </c>
      <c r="X15" s="1349">
        <v>0</v>
      </c>
      <c r="Y15" s="1349">
        <v>0</v>
      </c>
      <c r="Z15" s="1349">
        <v>0</v>
      </c>
      <c r="AA15" s="1349">
        <v>0</v>
      </c>
      <c r="AB15" s="1349">
        <v>0</v>
      </c>
      <c r="AC15" s="1349">
        <v>0</v>
      </c>
      <c r="AD15" s="1349">
        <v>0</v>
      </c>
      <c r="AE15" s="1349">
        <v>0</v>
      </c>
      <c r="AF15" s="1350">
        <v>0</v>
      </c>
    </row>
    <row r="16" spans="1:33" ht="18.75">
      <c r="A16" s="2099" t="s">
        <v>1991</v>
      </c>
      <c r="B16" s="2102" t="s">
        <v>1992</v>
      </c>
      <c r="C16" s="2103"/>
      <c r="D16" s="1330">
        <v>0</v>
      </c>
      <c r="E16" s="1331">
        <v>0</v>
      </c>
      <c r="F16" s="1343">
        <v>0</v>
      </c>
      <c r="G16" s="1343">
        <v>0</v>
      </c>
      <c r="H16" s="1343">
        <v>0</v>
      </c>
      <c r="I16" s="1343">
        <v>0</v>
      </c>
      <c r="J16" s="1343">
        <v>0</v>
      </c>
      <c r="K16" s="1343">
        <v>0</v>
      </c>
      <c r="L16" s="1343">
        <v>0</v>
      </c>
      <c r="M16" s="1343">
        <v>0</v>
      </c>
      <c r="N16" s="1343">
        <v>0</v>
      </c>
      <c r="O16" s="1343">
        <v>0</v>
      </c>
      <c r="P16" s="1343">
        <v>0</v>
      </c>
      <c r="Q16" s="1343">
        <v>0</v>
      </c>
      <c r="R16" s="1343">
        <v>0</v>
      </c>
      <c r="S16" s="1343">
        <v>0</v>
      </c>
      <c r="T16" s="1343">
        <v>0</v>
      </c>
      <c r="U16" s="1343">
        <v>0</v>
      </c>
      <c r="V16" s="1343">
        <v>0</v>
      </c>
      <c r="W16" s="1343">
        <v>0</v>
      </c>
      <c r="X16" s="1343">
        <v>0</v>
      </c>
      <c r="Y16" s="1343">
        <v>0</v>
      </c>
      <c r="Z16" s="1343">
        <v>0</v>
      </c>
      <c r="AA16" s="1343">
        <v>0</v>
      </c>
      <c r="AB16" s="1343">
        <v>0</v>
      </c>
      <c r="AC16" s="1343">
        <v>0</v>
      </c>
      <c r="AD16" s="1343">
        <v>0</v>
      </c>
      <c r="AE16" s="1343">
        <v>0</v>
      </c>
      <c r="AF16" s="1344">
        <v>0</v>
      </c>
    </row>
    <row r="17" spans="1:45" ht="18.75">
      <c r="A17" s="2100"/>
      <c r="B17" s="2102" t="s">
        <v>1993</v>
      </c>
      <c r="C17" s="2103"/>
      <c r="D17" s="1330">
        <v>0</v>
      </c>
      <c r="E17" s="1331">
        <v>0</v>
      </c>
      <c r="F17" s="1343">
        <v>0</v>
      </c>
      <c r="G17" s="1343">
        <v>0</v>
      </c>
      <c r="H17" s="1343">
        <v>0</v>
      </c>
      <c r="I17" s="1343">
        <v>0</v>
      </c>
      <c r="J17" s="1343">
        <v>0</v>
      </c>
      <c r="K17" s="1343">
        <v>0</v>
      </c>
      <c r="L17" s="1343">
        <v>0</v>
      </c>
      <c r="M17" s="1343">
        <v>0</v>
      </c>
      <c r="N17" s="1343">
        <v>0</v>
      </c>
      <c r="O17" s="1343">
        <v>0</v>
      </c>
      <c r="P17" s="1343">
        <v>0</v>
      </c>
      <c r="Q17" s="1343">
        <v>0</v>
      </c>
      <c r="R17" s="1343">
        <v>0</v>
      </c>
      <c r="S17" s="1343">
        <v>0</v>
      </c>
      <c r="T17" s="1343">
        <v>0</v>
      </c>
      <c r="U17" s="1343">
        <v>0</v>
      </c>
      <c r="V17" s="1343">
        <v>0</v>
      </c>
      <c r="W17" s="1343">
        <v>0</v>
      </c>
      <c r="X17" s="1343">
        <v>0</v>
      </c>
      <c r="Y17" s="1343">
        <v>0</v>
      </c>
      <c r="Z17" s="1343">
        <v>0</v>
      </c>
      <c r="AA17" s="1343">
        <v>0</v>
      </c>
      <c r="AB17" s="1343">
        <v>0</v>
      </c>
      <c r="AC17" s="1343">
        <v>0</v>
      </c>
      <c r="AD17" s="1343">
        <v>0</v>
      </c>
      <c r="AE17" s="1343">
        <v>0</v>
      </c>
      <c r="AF17" s="1344">
        <v>0</v>
      </c>
    </row>
    <row r="18" spans="1:45" ht="18.75">
      <c r="A18" s="2100"/>
      <c r="B18" s="2102" t="s">
        <v>1994</v>
      </c>
      <c r="C18" s="2103"/>
      <c r="D18" s="1330">
        <v>0</v>
      </c>
      <c r="E18" s="1331">
        <v>0</v>
      </c>
      <c r="F18" s="1343">
        <v>0</v>
      </c>
      <c r="G18" s="1343">
        <v>0</v>
      </c>
      <c r="H18" s="1343">
        <v>0</v>
      </c>
      <c r="I18" s="1343">
        <v>0</v>
      </c>
      <c r="J18" s="1343">
        <v>0</v>
      </c>
      <c r="K18" s="1343">
        <v>0</v>
      </c>
      <c r="L18" s="1343">
        <v>0</v>
      </c>
      <c r="M18" s="1343">
        <v>0</v>
      </c>
      <c r="N18" s="1343">
        <v>0</v>
      </c>
      <c r="O18" s="1343">
        <v>0</v>
      </c>
      <c r="P18" s="1343">
        <v>0</v>
      </c>
      <c r="Q18" s="1343">
        <v>0</v>
      </c>
      <c r="R18" s="1343">
        <v>0</v>
      </c>
      <c r="S18" s="1343">
        <v>0</v>
      </c>
      <c r="T18" s="1343">
        <v>0</v>
      </c>
      <c r="U18" s="1343">
        <v>0</v>
      </c>
      <c r="V18" s="1343">
        <v>0</v>
      </c>
      <c r="W18" s="1343">
        <v>0</v>
      </c>
      <c r="X18" s="1343">
        <v>0</v>
      </c>
      <c r="Y18" s="1343">
        <v>0</v>
      </c>
      <c r="Z18" s="1343">
        <v>0</v>
      </c>
      <c r="AA18" s="1343">
        <v>0</v>
      </c>
      <c r="AB18" s="1343">
        <v>0</v>
      </c>
      <c r="AC18" s="1343">
        <v>0</v>
      </c>
      <c r="AD18" s="1343">
        <v>0</v>
      </c>
      <c r="AE18" s="1343">
        <v>0</v>
      </c>
      <c r="AF18" s="1344">
        <v>0</v>
      </c>
    </row>
    <row r="19" spans="1:45" ht="18.75">
      <c r="A19" s="2100"/>
      <c r="B19" s="2102" t="s">
        <v>1493</v>
      </c>
      <c r="C19" s="2103"/>
      <c r="D19" s="1330">
        <v>1</v>
      </c>
      <c r="E19" s="1331">
        <v>2310</v>
      </c>
      <c r="F19" s="1343">
        <v>1665</v>
      </c>
      <c r="G19" s="1343">
        <v>255</v>
      </c>
      <c r="H19" s="1343">
        <v>0</v>
      </c>
      <c r="I19" s="1343">
        <v>0</v>
      </c>
      <c r="J19" s="1343">
        <v>0</v>
      </c>
      <c r="K19" s="1343">
        <v>90</v>
      </c>
      <c r="L19" s="1343">
        <v>175</v>
      </c>
      <c r="M19" s="1343">
        <v>0</v>
      </c>
      <c r="N19" s="1343">
        <v>125</v>
      </c>
      <c r="O19" s="1343">
        <v>0</v>
      </c>
      <c r="P19" s="1343">
        <v>0</v>
      </c>
      <c r="Q19" s="1343">
        <v>0</v>
      </c>
      <c r="R19" s="1343">
        <v>0</v>
      </c>
      <c r="S19" s="1343">
        <v>0</v>
      </c>
      <c r="T19" s="1343">
        <v>0</v>
      </c>
      <c r="U19" s="1343">
        <v>0</v>
      </c>
      <c r="V19" s="1343">
        <v>0</v>
      </c>
      <c r="W19" s="1343">
        <v>0</v>
      </c>
      <c r="X19" s="1343">
        <v>0</v>
      </c>
      <c r="Y19" s="1343">
        <v>0</v>
      </c>
      <c r="Z19" s="1343">
        <v>0</v>
      </c>
      <c r="AA19" s="1343">
        <v>0</v>
      </c>
      <c r="AB19" s="1343">
        <v>0</v>
      </c>
      <c r="AC19" s="1343">
        <v>0</v>
      </c>
      <c r="AD19" s="1343">
        <v>0</v>
      </c>
      <c r="AE19" s="1343">
        <v>0</v>
      </c>
      <c r="AF19" s="1344">
        <v>0</v>
      </c>
    </row>
    <row r="20" spans="1:45" ht="19.5" thickBot="1">
      <c r="A20" s="2101"/>
      <c r="B20" s="2102" t="s">
        <v>1995</v>
      </c>
      <c r="C20" s="2103"/>
      <c r="D20" s="1330">
        <v>1</v>
      </c>
      <c r="E20" s="1331">
        <v>0</v>
      </c>
      <c r="F20" s="1343">
        <v>0</v>
      </c>
      <c r="G20" s="1343">
        <v>0</v>
      </c>
      <c r="H20" s="1343">
        <v>0</v>
      </c>
      <c r="I20" s="1343">
        <v>0</v>
      </c>
      <c r="J20" s="1343">
        <v>0</v>
      </c>
      <c r="K20" s="1343">
        <v>0</v>
      </c>
      <c r="L20" s="1343">
        <v>0</v>
      </c>
      <c r="M20" s="1343">
        <v>0</v>
      </c>
      <c r="N20" s="1343">
        <v>0</v>
      </c>
      <c r="O20" s="1343">
        <v>0</v>
      </c>
      <c r="P20" s="1343">
        <v>0</v>
      </c>
      <c r="Q20" s="1343">
        <v>0</v>
      </c>
      <c r="R20" s="1343">
        <v>0</v>
      </c>
      <c r="S20" s="1343">
        <v>0</v>
      </c>
      <c r="T20" s="1343">
        <v>0</v>
      </c>
      <c r="U20" s="1343">
        <v>0</v>
      </c>
      <c r="V20" s="1343">
        <v>0</v>
      </c>
      <c r="W20" s="1343">
        <v>0</v>
      </c>
      <c r="X20" s="1343">
        <v>0</v>
      </c>
      <c r="Y20" s="1343">
        <v>0</v>
      </c>
      <c r="Z20" s="1343">
        <v>0</v>
      </c>
      <c r="AA20" s="1343">
        <v>0</v>
      </c>
      <c r="AB20" s="1343">
        <v>0</v>
      </c>
      <c r="AC20" s="1343">
        <v>0</v>
      </c>
      <c r="AD20" s="1343">
        <v>0</v>
      </c>
      <c r="AE20" s="1343">
        <v>0</v>
      </c>
      <c r="AF20" s="1344">
        <v>0</v>
      </c>
    </row>
    <row r="21" spans="1:45" ht="26.25" hidden="1" thickBot="1">
      <c r="A21" s="2104" t="s">
        <v>1996</v>
      </c>
      <c r="B21" s="2105"/>
      <c r="C21" s="2105"/>
      <c r="D21" s="2105"/>
      <c r="E21" s="2124"/>
      <c r="F21" s="2124"/>
      <c r="G21" s="2124"/>
      <c r="H21" s="2124"/>
      <c r="I21" s="2124"/>
      <c r="J21" s="2124"/>
      <c r="K21" s="2124"/>
      <c r="L21" s="2124"/>
      <c r="M21" s="2124"/>
      <c r="N21" s="2124"/>
      <c r="O21" s="2124"/>
      <c r="P21" s="2124"/>
      <c r="Q21" s="2124"/>
      <c r="R21" s="2124"/>
      <c r="S21" s="2124"/>
      <c r="T21" s="2124"/>
      <c r="U21" s="2124"/>
      <c r="V21" s="2124"/>
      <c r="W21" s="2124"/>
      <c r="X21" s="2124"/>
      <c r="Y21" s="2124"/>
      <c r="Z21" s="2124"/>
      <c r="AA21" s="2124"/>
      <c r="AB21" s="2124"/>
      <c r="AC21" s="2124"/>
      <c r="AD21" s="2124"/>
      <c r="AE21" s="2124"/>
      <c r="AF21" s="2125"/>
    </row>
    <row r="22" spans="1:45" ht="19.5" thickTop="1">
      <c r="A22" s="2084" t="s">
        <v>1997</v>
      </c>
      <c r="B22" s="2085"/>
      <c r="C22" s="2085"/>
      <c r="D22" s="1339">
        <v>1</v>
      </c>
      <c r="E22" s="1340">
        <v>1763</v>
      </c>
      <c r="F22" s="1340">
        <v>1285</v>
      </c>
      <c r="G22" s="1340">
        <v>88</v>
      </c>
      <c r="H22" s="1340">
        <v>0</v>
      </c>
      <c r="I22" s="1340">
        <v>20</v>
      </c>
      <c r="J22" s="1340">
        <v>60</v>
      </c>
      <c r="K22" s="1340">
        <v>125</v>
      </c>
      <c r="L22" s="1340">
        <v>95</v>
      </c>
      <c r="M22" s="1340">
        <v>0</v>
      </c>
      <c r="N22" s="1340">
        <v>90</v>
      </c>
      <c r="O22" s="1340">
        <v>0</v>
      </c>
      <c r="P22" s="1340">
        <v>0</v>
      </c>
      <c r="Q22" s="1340">
        <v>0</v>
      </c>
      <c r="R22" s="1340">
        <v>0</v>
      </c>
      <c r="S22" s="1340">
        <v>0</v>
      </c>
      <c r="T22" s="1340">
        <v>0</v>
      </c>
      <c r="U22" s="1340">
        <v>0</v>
      </c>
      <c r="V22" s="1340">
        <v>0</v>
      </c>
      <c r="W22" s="1340">
        <v>0</v>
      </c>
      <c r="X22" s="1340">
        <v>0</v>
      </c>
      <c r="Y22" s="1340">
        <v>0</v>
      </c>
      <c r="Z22" s="1340">
        <v>0</v>
      </c>
      <c r="AA22" s="1340">
        <v>0</v>
      </c>
      <c r="AB22" s="1340">
        <v>0</v>
      </c>
      <c r="AC22" s="1340">
        <v>0</v>
      </c>
      <c r="AD22" s="1340">
        <v>0</v>
      </c>
      <c r="AE22" s="1340">
        <v>0</v>
      </c>
      <c r="AF22" s="1341">
        <v>0</v>
      </c>
    </row>
    <row r="23" spans="1:45" ht="18.75">
      <c r="A23" s="2099" t="s">
        <v>1998</v>
      </c>
      <c r="B23" s="2102" t="s">
        <v>1999</v>
      </c>
      <c r="C23" s="2109"/>
      <c r="D23" s="1330">
        <v>1</v>
      </c>
      <c r="E23" s="1331">
        <v>1763</v>
      </c>
      <c r="F23" s="1343">
        <v>1285</v>
      </c>
      <c r="G23" s="1343">
        <v>88</v>
      </c>
      <c r="H23" s="1343">
        <v>0</v>
      </c>
      <c r="I23" s="1343">
        <v>20</v>
      </c>
      <c r="J23" s="1343">
        <v>60</v>
      </c>
      <c r="K23" s="1343">
        <v>125</v>
      </c>
      <c r="L23" s="1343">
        <v>95</v>
      </c>
      <c r="M23" s="1343">
        <v>0</v>
      </c>
      <c r="N23" s="1343">
        <v>90</v>
      </c>
      <c r="O23" s="1343">
        <v>0</v>
      </c>
      <c r="P23" s="1343">
        <v>0</v>
      </c>
      <c r="Q23" s="1343">
        <v>0</v>
      </c>
      <c r="R23" s="1343">
        <v>0</v>
      </c>
      <c r="S23" s="1343">
        <v>0</v>
      </c>
      <c r="T23" s="1343">
        <v>0</v>
      </c>
      <c r="U23" s="1343">
        <v>0</v>
      </c>
      <c r="V23" s="1343">
        <v>0</v>
      </c>
      <c r="W23" s="1343">
        <v>0</v>
      </c>
      <c r="X23" s="1343">
        <v>0</v>
      </c>
      <c r="Y23" s="1343">
        <v>0</v>
      </c>
      <c r="Z23" s="1343">
        <v>0</v>
      </c>
      <c r="AA23" s="1343">
        <v>0</v>
      </c>
      <c r="AB23" s="1343">
        <v>0</v>
      </c>
      <c r="AC23" s="1343">
        <v>0</v>
      </c>
      <c r="AD23" s="1343">
        <v>0</v>
      </c>
      <c r="AE23" s="1343">
        <v>0</v>
      </c>
      <c r="AF23" s="1344">
        <v>0</v>
      </c>
    </row>
    <row r="24" spans="1:45" ht="18.75">
      <c r="A24" s="2100"/>
      <c r="B24" s="2102" t="s">
        <v>2000</v>
      </c>
      <c r="C24" s="2103"/>
      <c r="D24" s="1330">
        <v>0</v>
      </c>
      <c r="E24" s="1331">
        <v>0</v>
      </c>
      <c r="F24" s="1343">
        <v>0</v>
      </c>
      <c r="G24" s="1343">
        <v>0</v>
      </c>
      <c r="H24" s="1343">
        <v>0</v>
      </c>
      <c r="I24" s="1343">
        <v>0</v>
      </c>
      <c r="J24" s="1343">
        <v>0</v>
      </c>
      <c r="K24" s="1343">
        <v>0</v>
      </c>
      <c r="L24" s="1343">
        <v>0</v>
      </c>
      <c r="M24" s="1343">
        <v>0</v>
      </c>
      <c r="N24" s="1343">
        <v>0</v>
      </c>
      <c r="O24" s="1343">
        <v>0</v>
      </c>
      <c r="P24" s="1343">
        <v>0</v>
      </c>
      <c r="Q24" s="1343">
        <v>0</v>
      </c>
      <c r="R24" s="1343">
        <v>0</v>
      </c>
      <c r="S24" s="1343">
        <v>0</v>
      </c>
      <c r="T24" s="1343">
        <v>0</v>
      </c>
      <c r="U24" s="1343">
        <v>0</v>
      </c>
      <c r="V24" s="1343">
        <v>0</v>
      </c>
      <c r="W24" s="1343">
        <v>0</v>
      </c>
      <c r="X24" s="1343">
        <v>0</v>
      </c>
      <c r="Y24" s="1343">
        <v>0</v>
      </c>
      <c r="Z24" s="1343">
        <v>0</v>
      </c>
      <c r="AA24" s="1343">
        <v>0</v>
      </c>
      <c r="AB24" s="1343">
        <v>0</v>
      </c>
      <c r="AC24" s="1343">
        <v>0</v>
      </c>
      <c r="AD24" s="1343">
        <v>0</v>
      </c>
      <c r="AE24" s="1343">
        <v>0</v>
      </c>
      <c r="AF24" s="1344">
        <v>0</v>
      </c>
    </row>
    <row r="25" spans="1:45" ht="19.5" thickBot="1">
      <c r="A25" s="2108"/>
      <c r="B25" s="2110" t="s">
        <v>2001</v>
      </c>
      <c r="C25" s="2111"/>
      <c r="D25" s="1351">
        <v>0</v>
      </c>
      <c r="E25" s="1337">
        <v>0</v>
      </c>
      <c r="F25" s="1347">
        <v>0</v>
      </c>
      <c r="G25" s="1347">
        <v>0</v>
      </c>
      <c r="H25" s="1347">
        <v>0</v>
      </c>
      <c r="I25" s="1347">
        <v>0</v>
      </c>
      <c r="J25" s="1347">
        <v>0</v>
      </c>
      <c r="K25" s="1347">
        <v>0</v>
      </c>
      <c r="L25" s="1347">
        <v>0</v>
      </c>
      <c r="M25" s="1347">
        <v>0</v>
      </c>
      <c r="N25" s="1347">
        <v>0</v>
      </c>
      <c r="O25" s="1347">
        <v>0</v>
      </c>
      <c r="P25" s="1347">
        <v>0</v>
      </c>
      <c r="Q25" s="1347">
        <v>0</v>
      </c>
      <c r="R25" s="1347">
        <v>0</v>
      </c>
      <c r="S25" s="1347">
        <v>0</v>
      </c>
      <c r="T25" s="1347">
        <v>0</v>
      </c>
      <c r="U25" s="1347">
        <v>0</v>
      </c>
      <c r="V25" s="1347">
        <v>0</v>
      </c>
      <c r="W25" s="1347">
        <v>0</v>
      </c>
      <c r="X25" s="1347">
        <v>0</v>
      </c>
      <c r="Y25" s="1347">
        <v>0</v>
      </c>
      <c r="Z25" s="1347">
        <v>0</v>
      </c>
      <c r="AA25" s="1347">
        <v>0</v>
      </c>
      <c r="AB25" s="1347">
        <v>0</v>
      </c>
      <c r="AC25" s="1347">
        <v>0</v>
      </c>
      <c r="AD25" s="1347">
        <v>0</v>
      </c>
      <c r="AE25" s="1347">
        <v>0</v>
      </c>
      <c r="AF25" s="1348">
        <v>0</v>
      </c>
    </row>
    <row r="26" spans="1:45" ht="22.5" hidden="1" thickTop="1" thickBot="1">
      <c r="A26" s="2112" t="s">
        <v>2002</v>
      </c>
      <c r="B26" s="2113"/>
      <c r="C26" s="2113"/>
      <c r="D26" s="2113"/>
      <c r="E26" s="2126"/>
      <c r="F26" s="2126"/>
      <c r="G26" s="2126"/>
      <c r="H26" s="2126"/>
      <c r="I26" s="2126"/>
      <c r="J26" s="2126"/>
      <c r="K26" s="2126"/>
      <c r="L26" s="2126"/>
      <c r="M26" s="2126"/>
      <c r="N26" s="2126"/>
      <c r="O26" s="2126"/>
      <c r="P26" s="2126"/>
      <c r="Q26" s="2126"/>
      <c r="R26" s="2126"/>
      <c r="S26" s="2126"/>
      <c r="T26" s="2126"/>
      <c r="U26" s="2126"/>
      <c r="V26" s="2126"/>
      <c r="W26" s="2126"/>
      <c r="X26" s="2126"/>
      <c r="Y26" s="2126"/>
      <c r="Z26" s="2126"/>
      <c r="AA26" s="2126"/>
      <c r="AB26" s="2126"/>
      <c r="AC26" s="2126"/>
      <c r="AD26" s="2126"/>
      <c r="AE26" s="2126"/>
      <c r="AF26" s="2127"/>
    </row>
    <row r="27" spans="1:45" ht="20.25" thickTop="1">
      <c r="A27" s="1352"/>
      <c r="B27" s="1352"/>
      <c r="C27" s="1352"/>
      <c r="D27" s="1352"/>
      <c r="E27" s="1352"/>
      <c r="F27" s="1353"/>
      <c r="G27" s="1352"/>
      <c r="H27" s="1352"/>
      <c r="I27" s="1352"/>
      <c r="J27" s="1352"/>
      <c r="K27" s="1352"/>
      <c r="L27" s="1352"/>
      <c r="M27" s="1352"/>
      <c r="N27" s="1352"/>
      <c r="O27" s="1352"/>
      <c r="P27" s="1354"/>
      <c r="Q27" s="1355"/>
      <c r="R27" s="1355"/>
      <c r="S27" s="1355"/>
      <c r="T27" s="1355"/>
      <c r="U27" s="1355"/>
      <c r="V27" s="1355"/>
      <c r="W27" s="1355"/>
      <c r="X27" s="1355"/>
      <c r="Y27" s="1355"/>
      <c r="Z27" s="1366"/>
      <c r="AA27" s="1366"/>
      <c r="AB27" s="1366"/>
      <c r="AC27" s="1366"/>
      <c r="AD27" s="1366"/>
      <c r="AE27" s="1366"/>
      <c r="AF27" s="1366"/>
    </row>
    <row r="28" spans="1:45" s="1357" customFormat="1" ht="21">
      <c r="A28" s="2116" t="s">
        <v>1967</v>
      </c>
      <c r="B28" s="2117"/>
      <c r="C28" s="2117"/>
      <c r="D28" s="2117"/>
      <c r="E28" s="2117"/>
      <c r="F28" s="2117"/>
      <c r="G28" s="2117"/>
      <c r="H28" s="2117"/>
      <c r="I28" s="2117"/>
      <c r="J28" s="2117"/>
      <c r="K28" s="2117"/>
      <c r="L28" s="2117"/>
      <c r="M28" s="2117"/>
      <c r="N28" s="2117"/>
      <c r="O28" s="2117"/>
      <c r="P28" s="2117"/>
      <c r="Q28" s="2117"/>
      <c r="R28" s="2117"/>
      <c r="S28" s="2117"/>
      <c r="T28" s="2117"/>
      <c r="U28" s="2117"/>
      <c r="V28" s="2117"/>
      <c r="W28" s="2117"/>
      <c r="X28" s="2117"/>
      <c r="Y28" s="2117"/>
      <c r="Z28" s="2117"/>
      <c r="AA28" s="2117"/>
      <c r="AB28" s="2117"/>
      <c r="AC28" s="2117"/>
      <c r="AD28" s="2118"/>
      <c r="AE28" s="2118"/>
      <c r="AF28" s="2118"/>
    </row>
    <row r="29" spans="1:45" s="1357" customFormat="1" ht="21">
      <c r="A29" s="1358" t="s">
        <v>1909</v>
      </c>
      <c r="B29" s="1358"/>
      <c r="C29" s="1359"/>
      <c r="D29" s="1359"/>
      <c r="E29" s="1359"/>
      <c r="F29" s="2119" t="s">
        <v>1910</v>
      </c>
      <c r="G29" s="2119"/>
      <c r="H29" s="1359"/>
      <c r="I29" s="1359"/>
      <c r="J29" s="1358" t="s">
        <v>1911</v>
      </c>
      <c r="K29" s="1360"/>
      <c r="L29" s="1359"/>
      <c r="M29" s="1359"/>
      <c r="N29" s="1359"/>
      <c r="O29" s="1358" t="s">
        <v>1912</v>
      </c>
      <c r="P29" s="1358"/>
      <c r="Q29" s="1359"/>
      <c r="R29" s="1359"/>
      <c r="S29" s="1359"/>
      <c r="T29" s="1359"/>
      <c r="U29" s="1359"/>
      <c r="V29" s="1359"/>
      <c r="W29" s="1359"/>
      <c r="X29" s="1359"/>
      <c r="Y29" s="1359"/>
      <c r="Z29" s="2120" t="s">
        <v>2003</v>
      </c>
      <c r="AA29" s="2121"/>
      <c r="AB29" s="2121"/>
      <c r="AC29" s="2121"/>
      <c r="AD29" s="2121"/>
      <c r="AE29" s="2121"/>
      <c r="AF29" s="2121"/>
      <c r="AG29" s="2043"/>
      <c r="AH29" s="2043"/>
      <c r="AJ29" s="1361"/>
      <c r="AK29" s="1361"/>
      <c r="AM29" s="1308"/>
      <c r="AN29" s="1362"/>
      <c r="AP29" s="1361"/>
      <c r="AR29" s="1308"/>
      <c r="AS29" s="1308"/>
    </row>
    <row r="30" spans="1:45" ht="21">
      <c r="A30" s="1358"/>
      <c r="B30" s="1358"/>
      <c r="C30" s="1357"/>
      <c r="D30" s="1357"/>
      <c r="E30" s="1358"/>
      <c r="F30" s="1359"/>
      <c r="G30" s="1359"/>
      <c r="H30" s="1357"/>
      <c r="I30" s="1358"/>
      <c r="J30" s="1360"/>
      <c r="K30" s="1359"/>
      <c r="L30" s="1359"/>
      <c r="M30" s="1357"/>
      <c r="N30" s="1358"/>
      <c r="O30" s="1358"/>
      <c r="P30" s="1359"/>
      <c r="Q30" s="1359"/>
      <c r="R30" s="1357"/>
      <c r="S30" s="1357"/>
      <c r="U30" s="1357"/>
      <c r="V30" s="1357"/>
      <c r="W30" s="1357"/>
      <c r="X30" s="1320"/>
      <c r="Y30" s="1320"/>
      <c r="Z30" s="1359"/>
      <c r="AA30" s="1359"/>
      <c r="AC30" s="1320"/>
    </row>
  </sheetData>
  <mergeCells count="39">
    <mergeCell ref="A26:AF26"/>
    <mergeCell ref="A28:AF28"/>
    <mergeCell ref="F29:G29"/>
    <mergeCell ref="Z29:AF29"/>
    <mergeCell ref="AG29:AH29"/>
    <mergeCell ref="A21:AF21"/>
    <mergeCell ref="A22:C22"/>
    <mergeCell ref="A23:A25"/>
    <mergeCell ref="B23:C23"/>
    <mergeCell ref="B24:C24"/>
    <mergeCell ref="B25:C25"/>
    <mergeCell ref="A14:AF14"/>
    <mergeCell ref="A15:C15"/>
    <mergeCell ref="A16:A20"/>
    <mergeCell ref="B16:C16"/>
    <mergeCell ref="B17:C17"/>
    <mergeCell ref="B18:C18"/>
    <mergeCell ref="B19:C19"/>
    <mergeCell ref="B20:C20"/>
    <mergeCell ref="A8:A9"/>
    <mergeCell ref="B8:C8"/>
    <mergeCell ref="B9:C9"/>
    <mergeCell ref="A10:C10"/>
    <mergeCell ref="A11:A13"/>
    <mergeCell ref="B11:C11"/>
    <mergeCell ref="B12:C12"/>
    <mergeCell ref="B13:C13"/>
    <mergeCell ref="A7:C7"/>
    <mergeCell ref="A1:B1"/>
    <mergeCell ref="AB1:AC1"/>
    <mergeCell ref="AD1:AF1"/>
    <mergeCell ref="A2:B2"/>
    <mergeCell ref="AB2:AC2"/>
    <mergeCell ref="AD2:AF2"/>
    <mergeCell ref="A3:AF3"/>
    <mergeCell ref="A4:W4"/>
    <mergeCell ref="X4:AF4"/>
    <mergeCell ref="A5:C5"/>
    <mergeCell ref="A6:C6"/>
  </mergeCells>
  <phoneticPr fontId="44" type="noConversion"/>
  <hyperlinks>
    <hyperlink ref="AG2" location="預告統計資料發布時間表!A1" display="回發布時間表" xr:uid="{2E2BAB9D-360F-4C94-8A07-50B8B054F1D5}"/>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ACC14-DC63-4E98-BCE3-739B17219409}">
  <sheetPr>
    <pageSetUpPr fitToPage="1"/>
  </sheetPr>
  <dimension ref="A1:I41"/>
  <sheetViews>
    <sheetView zoomScale="80" zoomScaleNormal="80" workbookViewId="0">
      <selection activeCell="H2" sqref="H2"/>
    </sheetView>
  </sheetViews>
  <sheetFormatPr defaultColWidth="7" defaultRowHeight="15.75"/>
  <cols>
    <col min="1" max="1" width="18.25" style="276" customWidth="1"/>
    <col min="2" max="2" width="15.375" style="276" customWidth="1"/>
    <col min="3" max="3" width="35.125" style="276" customWidth="1"/>
    <col min="4" max="5" width="17.625" style="276" customWidth="1"/>
    <col min="6" max="6" width="19.125" style="276" customWidth="1"/>
    <col min="7" max="7" width="17.625" style="276" customWidth="1"/>
    <col min="8" max="16384" width="7" style="276"/>
  </cols>
  <sheetData>
    <row r="1" spans="1:9" ht="17.25" customHeight="1" thickBot="1">
      <c r="A1" s="275" t="s">
        <v>1055</v>
      </c>
      <c r="D1" s="275" t="s">
        <v>1056</v>
      </c>
      <c r="E1" s="2136" t="s">
        <v>1057</v>
      </c>
      <c r="F1" s="2137"/>
      <c r="G1" s="2138"/>
      <c r="H1" s="277"/>
      <c r="I1" s="277"/>
    </row>
    <row r="2" spans="1:9" ht="18" customHeight="1" thickBot="1">
      <c r="A2" s="275" t="s">
        <v>1058</v>
      </c>
      <c r="B2" s="278" t="s">
        <v>1059</v>
      </c>
      <c r="C2" s="279"/>
      <c r="D2" s="275" t="s">
        <v>1060</v>
      </c>
      <c r="E2" s="2136" t="s">
        <v>1061</v>
      </c>
      <c r="F2" s="2137"/>
      <c r="G2" s="2138"/>
      <c r="H2" s="125" t="s">
        <v>13</v>
      </c>
      <c r="I2" s="277"/>
    </row>
    <row r="3" spans="1:9" ht="57.75" customHeight="1">
      <c r="A3" s="2139" t="s">
        <v>1062</v>
      </c>
      <c r="B3" s="2139"/>
      <c r="C3" s="2139"/>
      <c r="D3" s="2139"/>
      <c r="E3" s="2139"/>
      <c r="F3" s="2139"/>
      <c r="G3" s="2139"/>
    </row>
    <row r="4" spans="1:9">
      <c r="A4" s="2140"/>
      <c r="B4" s="2140"/>
      <c r="C4" s="2140"/>
      <c r="D4" s="2140"/>
      <c r="E4" s="2140"/>
      <c r="F4" s="2140"/>
      <c r="G4" s="2140"/>
    </row>
    <row r="5" spans="1:9" ht="18.75" customHeight="1" thickBot="1">
      <c r="A5" s="2141" t="s">
        <v>1063</v>
      </c>
      <c r="B5" s="2141"/>
      <c r="C5" s="2141"/>
      <c r="D5" s="2141"/>
      <c r="E5" s="2141"/>
      <c r="F5" s="2141"/>
      <c r="G5" s="2141"/>
    </row>
    <row r="6" spans="1:9" ht="19.5" customHeight="1">
      <c r="A6" s="2128" t="s">
        <v>1064</v>
      </c>
      <c r="B6" s="2128"/>
      <c r="C6" s="2129"/>
      <c r="D6" s="2132" t="s">
        <v>1065</v>
      </c>
      <c r="E6" s="280"/>
      <c r="F6" s="280"/>
      <c r="G6" s="2134" t="s">
        <v>1066</v>
      </c>
    </row>
    <row r="7" spans="1:9" ht="48" customHeight="1" thickBot="1">
      <c r="A7" s="2130"/>
      <c r="B7" s="2130"/>
      <c r="C7" s="2131"/>
      <c r="D7" s="2133"/>
      <c r="E7" s="281" t="s">
        <v>1067</v>
      </c>
      <c r="F7" s="282" t="s">
        <v>1068</v>
      </c>
      <c r="G7" s="2135"/>
    </row>
    <row r="8" spans="1:9" ht="32.1" customHeight="1">
      <c r="A8" s="2149" t="s">
        <v>1069</v>
      </c>
      <c r="B8" s="2151" t="s">
        <v>1070</v>
      </c>
      <c r="C8" s="2152"/>
      <c r="D8" s="283" t="s">
        <v>1071</v>
      </c>
      <c r="E8" s="284"/>
      <c r="F8" s="285"/>
      <c r="G8" s="286">
        <v>26</v>
      </c>
    </row>
    <row r="9" spans="1:9" ht="32.1" customHeight="1">
      <c r="A9" s="2149"/>
      <c r="B9" s="2153" t="s">
        <v>1072</v>
      </c>
      <c r="C9" s="2154"/>
      <c r="D9" s="287" t="s">
        <v>1071</v>
      </c>
      <c r="E9" s="288"/>
      <c r="F9" s="289"/>
      <c r="G9" s="290">
        <v>26</v>
      </c>
    </row>
    <row r="10" spans="1:9" ht="32.1" customHeight="1">
      <c r="A10" s="2149"/>
      <c r="B10" s="2155" t="s">
        <v>1073</v>
      </c>
      <c r="C10" s="2156"/>
      <c r="D10" s="291"/>
      <c r="E10" s="288"/>
      <c r="F10" s="292"/>
      <c r="G10" s="290"/>
    </row>
    <row r="11" spans="1:9" ht="32.1" customHeight="1">
      <c r="A11" s="2150"/>
      <c r="B11" s="2145" t="s">
        <v>1074</v>
      </c>
      <c r="C11" s="2157"/>
      <c r="D11" s="291"/>
      <c r="E11" s="288"/>
      <c r="F11" s="292"/>
      <c r="G11" s="290"/>
    </row>
    <row r="12" spans="1:9" ht="32.1" customHeight="1">
      <c r="A12" s="2158" t="s">
        <v>1075</v>
      </c>
      <c r="B12" s="2155" t="s">
        <v>1070</v>
      </c>
      <c r="C12" s="2156"/>
      <c r="D12" s="287" t="s">
        <v>1071</v>
      </c>
      <c r="E12" s="288"/>
      <c r="F12" s="289"/>
      <c r="G12" s="294">
        <v>26</v>
      </c>
    </row>
    <row r="13" spans="1:9" ht="32.1" customHeight="1">
      <c r="A13" s="2159"/>
      <c r="B13" s="2155" t="s">
        <v>1076</v>
      </c>
      <c r="C13" s="2156"/>
      <c r="D13" s="287" t="s">
        <v>1071</v>
      </c>
      <c r="E13" s="288"/>
      <c r="F13" s="289"/>
      <c r="G13" s="294"/>
    </row>
    <row r="14" spans="1:9" ht="32.1" customHeight="1">
      <c r="A14" s="2159"/>
      <c r="B14" s="2155" t="s">
        <v>1077</v>
      </c>
      <c r="C14" s="2156"/>
      <c r="D14" s="291"/>
      <c r="E14" s="288"/>
      <c r="F14" s="289"/>
      <c r="G14" s="295"/>
    </row>
    <row r="15" spans="1:9" ht="32.1" customHeight="1">
      <c r="A15" s="2159"/>
      <c r="B15" s="2143" t="s">
        <v>1078</v>
      </c>
      <c r="C15" s="296" t="s">
        <v>1079</v>
      </c>
      <c r="D15" s="283" t="s">
        <v>1071</v>
      </c>
      <c r="E15" s="297"/>
      <c r="F15" s="285"/>
      <c r="G15" s="294"/>
    </row>
    <row r="16" spans="1:9" ht="32.1" customHeight="1">
      <c r="A16" s="2159"/>
      <c r="B16" s="2143"/>
      <c r="C16" s="293" t="s">
        <v>1080</v>
      </c>
      <c r="D16" s="287" t="s">
        <v>1081</v>
      </c>
      <c r="E16" s="288"/>
      <c r="F16" s="289"/>
      <c r="G16" s="294"/>
    </row>
    <row r="17" spans="1:7" ht="32.1" customHeight="1">
      <c r="A17" s="2159"/>
      <c r="B17" s="2144"/>
      <c r="C17" s="293" t="s">
        <v>1082</v>
      </c>
      <c r="D17" s="298"/>
      <c r="E17" s="288"/>
      <c r="F17" s="289"/>
      <c r="G17" s="295"/>
    </row>
    <row r="18" spans="1:7" ht="32.1" customHeight="1">
      <c r="A18" s="2159"/>
      <c r="B18" s="2142" t="s">
        <v>1083</v>
      </c>
      <c r="C18" s="293" t="s">
        <v>1079</v>
      </c>
      <c r="D18" s="298"/>
      <c r="E18" s="288"/>
      <c r="F18" s="289"/>
      <c r="G18" s="294">
        <v>26</v>
      </c>
    </row>
    <row r="19" spans="1:7" ht="32.1" customHeight="1">
      <c r="A19" s="2159"/>
      <c r="B19" s="2143"/>
      <c r="C19" s="293" t="s">
        <v>1080</v>
      </c>
      <c r="D19" s="298"/>
      <c r="E19" s="288"/>
      <c r="F19" s="289"/>
      <c r="G19" s="294"/>
    </row>
    <row r="20" spans="1:7" ht="32.1" customHeight="1">
      <c r="A20" s="2159"/>
      <c r="B20" s="2144"/>
      <c r="C20" s="293" t="s">
        <v>1082</v>
      </c>
      <c r="D20" s="298"/>
      <c r="E20" s="288"/>
      <c r="F20" s="289"/>
      <c r="G20" s="295"/>
    </row>
    <row r="21" spans="1:7" ht="32.1" customHeight="1">
      <c r="A21" s="2159"/>
      <c r="B21" s="2145" t="s">
        <v>1084</v>
      </c>
      <c r="C21" s="293" t="s">
        <v>1085</v>
      </c>
      <c r="D21" s="299"/>
      <c r="E21" s="300"/>
      <c r="F21" s="292"/>
      <c r="G21" s="286">
        <v>26</v>
      </c>
    </row>
    <row r="22" spans="1:7" ht="32.1" customHeight="1">
      <c r="A22" s="2159"/>
      <c r="B22" s="2145"/>
      <c r="C22" s="293" t="s">
        <v>1086</v>
      </c>
      <c r="D22" s="299"/>
      <c r="E22" s="300"/>
      <c r="F22" s="292"/>
      <c r="G22" s="301"/>
    </row>
    <row r="23" spans="1:7" ht="32.1" customHeight="1">
      <c r="A23" s="2159"/>
      <c r="B23" s="2145"/>
      <c r="C23" s="293" t="s">
        <v>1087</v>
      </c>
      <c r="D23" s="299"/>
      <c r="E23" s="300"/>
      <c r="F23" s="292"/>
      <c r="G23" s="301"/>
    </row>
    <row r="24" spans="1:7" ht="32.1" customHeight="1">
      <c r="A24" s="2159"/>
      <c r="B24" s="2146" t="s">
        <v>1088</v>
      </c>
      <c r="C24" s="302" t="s">
        <v>1079</v>
      </c>
      <c r="D24" s="298"/>
      <c r="E24" s="288"/>
      <c r="F24" s="289"/>
      <c r="G24" s="303"/>
    </row>
    <row r="25" spans="1:7" ht="32.1" customHeight="1">
      <c r="A25" s="2159"/>
      <c r="B25" s="2146"/>
      <c r="C25" s="302" t="s">
        <v>1080</v>
      </c>
      <c r="D25" s="298"/>
      <c r="E25" s="288"/>
      <c r="F25" s="289"/>
      <c r="G25" s="301"/>
    </row>
    <row r="26" spans="1:7" ht="32.1" customHeight="1">
      <c r="A26" s="2160"/>
      <c r="B26" s="2146"/>
      <c r="C26" s="302" t="s">
        <v>1082</v>
      </c>
      <c r="D26" s="298"/>
      <c r="E26" s="288"/>
      <c r="F26" s="289"/>
      <c r="G26" s="304"/>
    </row>
    <row r="27" spans="1:7" ht="32.1" customHeight="1" thickBot="1">
      <c r="A27" s="2147" t="s">
        <v>1089</v>
      </c>
      <c r="B27" s="2147"/>
      <c r="C27" s="2148"/>
      <c r="D27" s="305" t="s">
        <v>1090</v>
      </c>
      <c r="E27" s="306"/>
      <c r="F27" s="307"/>
      <c r="G27" s="308"/>
    </row>
    <row r="28" spans="1:7" ht="23.1" customHeight="1">
      <c r="A28" s="309" t="s">
        <v>1091</v>
      </c>
      <c r="B28" s="276" t="s">
        <v>1092</v>
      </c>
      <c r="C28" s="276" t="s">
        <v>1093</v>
      </c>
      <c r="D28" s="276" t="s">
        <v>1094</v>
      </c>
      <c r="E28" s="309"/>
      <c r="F28" s="309"/>
      <c r="G28" s="310"/>
    </row>
    <row r="29" spans="1:7" ht="36" customHeight="1">
      <c r="A29" s="311"/>
      <c r="B29" s="312" t="s">
        <v>1095</v>
      </c>
      <c r="C29" s="311" t="s">
        <v>1096</v>
      </c>
      <c r="D29" s="311"/>
      <c r="E29" s="311"/>
      <c r="F29" s="311"/>
      <c r="G29" s="313" t="s">
        <v>1097</v>
      </c>
    </row>
    <row r="30" spans="1:7" ht="23.1" customHeight="1">
      <c r="C30" s="310"/>
      <c r="G30" s="310"/>
    </row>
    <row r="31" spans="1:7" ht="23.1" customHeight="1">
      <c r="C31" s="310"/>
      <c r="G31" s="310"/>
    </row>
    <row r="32" spans="1:7" ht="23.1" customHeight="1">
      <c r="A32" s="314" t="s">
        <v>1098</v>
      </c>
      <c r="C32" s="310"/>
      <c r="G32" s="310"/>
    </row>
    <row r="33" spans="1:7" ht="23.1" customHeight="1">
      <c r="A33" s="314" t="s">
        <v>1099</v>
      </c>
      <c r="C33" s="310"/>
      <c r="G33" s="310"/>
    </row>
    <row r="34" spans="1:7" ht="23.1" customHeight="1">
      <c r="C34" s="310"/>
      <c r="G34" s="310"/>
    </row>
    <row r="38" spans="1:7" ht="16.5">
      <c r="A38" s="315"/>
      <c r="C38" s="316"/>
    </row>
    <row r="39" spans="1:7" ht="16.5">
      <c r="A39" s="315"/>
      <c r="C39" s="316"/>
    </row>
    <row r="40" spans="1:7" ht="16.5">
      <c r="A40" s="315"/>
      <c r="C40" s="316"/>
    </row>
    <row r="41" spans="1:7" ht="16.5">
      <c r="A41" s="315"/>
      <c r="C41" s="316"/>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45D83DE3-60F5-47E6-9CF2-59F102CB159C}"/>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06D59-43EB-46A5-8095-36358F7BB792}">
  <sheetPr>
    <pageSetUpPr fitToPage="1"/>
  </sheetPr>
  <dimension ref="A1:I38"/>
  <sheetViews>
    <sheetView zoomScale="80" zoomScaleNormal="80" workbookViewId="0">
      <selection activeCell="H2" sqref="H2"/>
    </sheetView>
  </sheetViews>
  <sheetFormatPr defaultColWidth="7" defaultRowHeight="15.75"/>
  <cols>
    <col min="1" max="1" width="18.25" style="276" customWidth="1"/>
    <col min="2" max="2" width="15.375" style="276" customWidth="1"/>
    <col min="3" max="3" width="35.125" style="276" customWidth="1"/>
    <col min="4" max="5" width="17.625" style="276" customWidth="1"/>
    <col min="6" max="6" width="19.125" style="276" customWidth="1"/>
    <col min="7" max="7" width="17.625" style="276" customWidth="1"/>
    <col min="8" max="16384" width="7" style="276"/>
  </cols>
  <sheetData>
    <row r="1" spans="1:9" ht="17.25" customHeight="1" thickBot="1">
      <c r="A1" s="275" t="s">
        <v>1055</v>
      </c>
      <c r="D1" s="275" t="s">
        <v>1056</v>
      </c>
      <c r="E1" s="2136" t="s">
        <v>56</v>
      </c>
      <c r="F1" s="2137"/>
      <c r="G1" s="2138"/>
      <c r="H1" s="277"/>
      <c r="I1" s="277"/>
    </row>
    <row r="2" spans="1:9" ht="18" customHeight="1" thickBot="1">
      <c r="A2" s="275" t="s">
        <v>1058</v>
      </c>
      <c r="B2" s="278" t="s">
        <v>1100</v>
      </c>
      <c r="C2" s="279"/>
      <c r="D2" s="275" t="s">
        <v>1060</v>
      </c>
      <c r="E2" s="2164" t="s">
        <v>1061</v>
      </c>
      <c r="F2" s="2165"/>
      <c r="G2" s="2166"/>
      <c r="H2" s="125" t="s">
        <v>13</v>
      </c>
      <c r="I2" s="277"/>
    </row>
    <row r="3" spans="1:9" ht="57.75" customHeight="1">
      <c r="A3" s="2167" t="s">
        <v>1101</v>
      </c>
      <c r="B3" s="2167"/>
      <c r="C3" s="2167"/>
      <c r="D3" s="2167"/>
      <c r="E3" s="2167"/>
      <c r="F3" s="2167"/>
      <c r="G3" s="2167"/>
    </row>
    <row r="4" spans="1:9">
      <c r="A4" s="2140"/>
      <c r="B4" s="2140"/>
      <c r="C4" s="2140"/>
      <c r="D4" s="2140"/>
      <c r="E4" s="2140"/>
      <c r="F4" s="2140"/>
      <c r="G4" s="2140"/>
    </row>
    <row r="5" spans="1:9" ht="18.75" customHeight="1" thickBot="1">
      <c r="A5" s="2141" t="s">
        <v>1102</v>
      </c>
      <c r="B5" s="2141"/>
      <c r="C5" s="2141"/>
      <c r="D5" s="2141"/>
      <c r="E5" s="2141"/>
      <c r="F5" s="2141"/>
      <c r="G5" s="2141"/>
    </row>
    <row r="6" spans="1:9" ht="19.5" customHeight="1">
      <c r="A6" s="2161" t="s">
        <v>1064</v>
      </c>
      <c r="B6" s="2128"/>
      <c r="C6" s="2129"/>
      <c r="D6" s="2132" t="s">
        <v>1065</v>
      </c>
      <c r="E6" s="280"/>
      <c r="F6" s="280"/>
      <c r="G6" s="2162" t="s">
        <v>1066</v>
      </c>
    </row>
    <row r="7" spans="1:9" ht="48" customHeight="1" thickBot="1">
      <c r="A7" s="2133"/>
      <c r="B7" s="2130"/>
      <c r="C7" s="2131"/>
      <c r="D7" s="2133"/>
      <c r="E7" s="281" t="s">
        <v>1067</v>
      </c>
      <c r="F7" s="317" t="s">
        <v>1068</v>
      </c>
      <c r="G7" s="2163"/>
    </row>
    <row r="8" spans="1:9" ht="32.1" customHeight="1">
      <c r="A8" s="2169" t="s">
        <v>1069</v>
      </c>
      <c r="B8" s="2151" t="s">
        <v>1070</v>
      </c>
      <c r="C8" s="2152"/>
      <c r="D8" s="318" t="s">
        <v>1103</v>
      </c>
      <c r="E8" s="319"/>
      <c r="F8" s="320"/>
      <c r="G8" s="321">
        <v>36</v>
      </c>
    </row>
    <row r="9" spans="1:9" ht="32.1" customHeight="1">
      <c r="A9" s="2169"/>
      <c r="B9" s="2153" t="s">
        <v>1072</v>
      </c>
      <c r="C9" s="2154"/>
      <c r="D9" s="322" t="s">
        <v>1103</v>
      </c>
      <c r="E9" s="323"/>
      <c r="F9" s="324"/>
      <c r="G9" s="325">
        <v>36</v>
      </c>
    </row>
    <row r="10" spans="1:9" ht="32.1" customHeight="1">
      <c r="A10" s="2169"/>
      <c r="B10" s="2155" t="s">
        <v>1073</v>
      </c>
      <c r="C10" s="2156"/>
      <c r="D10" s="322"/>
      <c r="E10" s="323"/>
      <c r="F10" s="326"/>
      <c r="G10" s="325"/>
    </row>
    <row r="11" spans="1:9" ht="32.1" customHeight="1">
      <c r="A11" s="2170"/>
      <c r="B11" s="2145" t="s">
        <v>1074</v>
      </c>
      <c r="C11" s="2157"/>
      <c r="D11" s="322"/>
      <c r="E11" s="323"/>
      <c r="F11" s="326"/>
      <c r="G11" s="325"/>
    </row>
    <row r="12" spans="1:9" ht="32.1" customHeight="1">
      <c r="A12" s="2171" t="s">
        <v>1075</v>
      </c>
      <c r="B12" s="2155" t="s">
        <v>1070</v>
      </c>
      <c r="C12" s="2156"/>
      <c r="D12" s="322" t="s">
        <v>1103</v>
      </c>
      <c r="E12" s="323"/>
      <c r="F12" s="324"/>
      <c r="G12" s="327">
        <v>36</v>
      </c>
    </row>
    <row r="13" spans="1:9" ht="32.1" customHeight="1">
      <c r="A13" s="2172"/>
      <c r="B13" s="2155" t="s">
        <v>1076</v>
      </c>
      <c r="C13" s="2156"/>
      <c r="D13" s="322" t="s">
        <v>1103</v>
      </c>
      <c r="E13" s="323"/>
      <c r="F13" s="324"/>
      <c r="G13" s="327"/>
    </row>
    <row r="14" spans="1:9" ht="32.1" customHeight="1">
      <c r="A14" s="2172"/>
      <c r="B14" s="2155" t="s">
        <v>1077</v>
      </c>
      <c r="C14" s="2156"/>
      <c r="D14" s="322"/>
      <c r="E14" s="323"/>
      <c r="F14" s="324"/>
      <c r="G14" s="328"/>
    </row>
    <row r="15" spans="1:9" ht="32.1" customHeight="1">
      <c r="A15" s="2172"/>
      <c r="B15" s="2143" t="s">
        <v>1078</v>
      </c>
      <c r="C15" s="296" t="s">
        <v>1079</v>
      </c>
      <c r="D15" s="318" t="s">
        <v>1103</v>
      </c>
      <c r="E15" s="329"/>
      <c r="F15" s="320"/>
      <c r="G15" s="327"/>
    </row>
    <row r="16" spans="1:9" ht="32.1" customHeight="1">
      <c r="A16" s="2172"/>
      <c r="B16" s="2143"/>
      <c r="C16" s="293" t="s">
        <v>1080</v>
      </c>
      <c r="D16" s="322" t="s">
        <v>1103</v>
      </c>
      <c r="E16" s="323"/>
      <c r="F16" s="324"/>
      <c r="G16" s="327"/>
    </row>
    <row r="17" spans="1:7" ht="32.1" customHeight="1">
      <c r="A17" s="2172"/>
      <c r="B17" s="2144"/>
      <c r="C17" s="293" t="s">
        <v>1082</v>
      </c>
      <c r="D17" s="330"/>
      <c r="E17" s="323"/>
      <c r="F17" s="324"/>
      <c r="G17" s="328"/>
    </row>
    <row r="18" spans="1:7" ht="32.1" customHeight="1">
      <c r="A18" s="2172"/>
      <c r="B18" s="2142" t="s">
        <v>1083</v>
      </c>
      <c r="C18" s="293" t="s">
        <v>1079</v>
      </c>
      <c r="D18" s="322"/>
      <c r="E18" s="323"/>
      <c r="F18" s="324"/>
      <c r="G18" s="327"/>
    </row>
    <row r="19" spans="1:7" ht="32.1" customHeight="1">
      <c r="A19" s="2172"/>
      <c r="B19" s="2143"/>
      <c r="C19" s="293" t="s">
        <v>1080</v>
      </c>
      <c r="D19" s="322"/>
      <c r="E19" s="323"/>
      <c r="F19" s="324"/>
      <c r="G19" s="327"/>
    </row>
    <row r="20" spans="1:7" ht="32.1" customHeight="1">
      <c r="A20" s="2172"/>
      <c r="B20" s="2144"/>
      <c r="C20" s="293" t="s">
        <v>1082</v>
      </c>
      <c r="D20" s="322"/>
      <c r="E20" s="323"/>
      <c r="F20" s="324"/>
      <c r="G20" s="328"/>
    </row>
    <row r="21" spans="1:7" ht="32.1" customHeight="1">
      <c r="A21" s="2172"/>
      <c r="B21" s="2145" t="s">
        <v>1084</v>
      </c>
      <c r="C21" s="293" t="s">
        <v>1085</v>
      </c>
      <c r="D21" s="331"/>
      <c r="E21" s="332"/>
      <c r="F21" s="326"/>
      <c r="G21" s="321">
        <v>36</v>
      </c>
    </row>
    <row r="22" spans="1:7" ht="32.1" customHeight="1">
      <c r="A22" s="2172"/>
      <c r="B22" s="2145"/>
      <c r="C22" s="293" t="s">
        <v>1086</v>
      </c>
      <c r="D22" s="331"/>
      <c r="E22" s="332"/>
      <c r="F22" s="326"/>
      <c r="G22" s="325"/>
    </row>
    <row r="23" spans="1:7" ht="32.1" customHeight="1">
      <c r="A23" s="2173"/>
      <c r="B23" s="2145"/>
      <c r="C23" s="293" t="s">
        <v>1087</v>
      </c>
      <c r="D23" s="331"/>
      <c r="E23" s="332"/>
      <c r="F23" s="326"/>
      <c r="G23" s="327"/>
    </row>
    <row r="24" spans="1:7" ht="32.1" customHeight="1" thickBot="1">
      <c r="A24" s="2168" t="s">
        <v>1089</v>
      </c>
      <c r="B24" s="2147"/>
      <c r="C24" s="2148"/>
      <c r="D24" s="333"/>
      <c r="E24" s="306"/>
      <c r="F24" s="307"/>
      <c r="G24" s="334"/>
    </row>
    <row r="25" spans="1:7" ht="23.1" customHeight="1">
      <c r="A25" s="309" t="s">
        <v>1091</v>
      </c>
      <c r="B25" s="276" t="s">
        <v>1092</v>
      </c>
      <c r="C25" s="276" t="s">
        <v>1093</v>
      </c>
      <c r="D25" s="276" t="s">
        <v>1094</v>
      </c>
      <c r="E25" s="309"/>
      <c r="F25" s="309"/>
      <c r="G25" s="310"/>
    </row>
    <row r="26" spans="1:7" ht="36" customHeight="1">
      <c r="A26" s="311"/>
      <c r="B26" s="311" t="s">
        <v>1095</v>
      </c>
      <c r="C26" s="311" t="s">
        <v>1096</v>
      </c>
      <c r="D26" s="311"/>
      <c r="E26" s="311"/>
      <c r="F26" s="311"/>
      <c r="G26" s="313" t="s">
        <v>1104</v>
      </c>
    </row>
    <row r="27" spans="1:7" ht="23.1" customHeight="1">
      <c r="C27" s="310"/>
      <c r="G27" s="310"/>
    </row>
    <row r="28" spans="1:7" ht="23.1" customHeight="1">
      <c r="C28" s="310"/>
      <c r="G28" s="310"/>
    </row>
    <row r="29" spans="1:7" ht="23.1" customHeight="1">
      <c r="A29" s="314" t="s">
        <v>1105</v>
      </c>
      <c r="C29" s="310"/>
      <c r="G29" s="310"/>
    </row>
    <row r="30" spans="1:7" ht="23.1" customHeight="1">
      <c r="A30" s="314" t="s">
        <v>1106</v>
      </c>
      <c r="C30" s="310"/>
      <c r="G30" s="310"/>
    </row>
    <row r="31" spans="1:7" ht="23.1" customHeight="1">
      <c r="C31" s="310"/>
      <c r="G31" s="310"/>
    </row>
    <row r="35" spans="1:3" ht="16.5">
      <c r="A35" s="315"/>
      <c r="C35" s="316"/>
    </row>
    <row r="36" spans="1:3" ht="16.5">
      <c r="A36" s="315"/>
      <c r="C36" s="316"/>
    </row>
    <row r="37" spans="1:3" ht="16.5">
      <c r="A37" s="315"/>
      <c r="C37" s="316"/>
    </row>
    <row r="38" spans="1:3" ht="16.5">
      <c r="A38" s="315"/>
      <c r="C38" s="316"/>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FA643672-3D19-46D9-843E-245E76B5D6BB}"/>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C81B-E69B-4D61-8B13-7A26F8FCF93C}">
  <sheetPr>
    <pageSetUpPr fitToPage="1"/>
  </sheetPr>
  <dimension ref="A1:I38"/>
  <sheetViews>
    <sheetView zoomScale="80" zoomScaleNormal="80" workbookViewId="0">
      <selection activeCell="E18" sqref="E18"/>
    </sheetView>
  </sheetViews>
  <sheetFormatPr defaultColWidth="7" defaultRowHeight="15.75"/>
  <cols>
    <col min="1" max="1" width="18.25" style="276" customWidth="1"/>
    <col min="2" max="2" width="15.375" style="276" customWidth="1"/>
    <col min="3" max="3" width="35.125" style="276" customWidth="1"/>
    <col min="4" max="5" width="17.625" style="276" customWidth="1"/>
    <col min="6" max="6" width="19.125" style="276" customWidth="1"/>
    <col min="7" max="7" width="17.625" style="276" customWidth="1"/>
    <col min="8" max="16384" width="7" style="276"/>
  </cols>
  <sheetData>
    <row r="1" spans="1:9" ht="17.25" customHeight="1" thickBot="1">
      <c r="A1" s="275" t="s">
        <v>1055</v>
      </c>
      <c r="D1" s="275" t="s">
        <v>1056</v>
      </c>
      <c r="E1" s="2136" t="s">
        <v>56</v>
      </c>
      <c r="F1" s="2137"/>
      <c r="G1" s="2138"/>
      <c r="H1" s="277"/>
      <c r="I1" s="277"/>
    </row>
    <row r="2" spans="1:9" ht="18" customHeight="1" thickBot="1">
      <c r="A2" s="275" t="s">
        <v>1058</v>
      </c>
      <c r="B2" s="278" t="s">
        <v>1100</v>
      </c>
      <c r="C2" s="279"/>
      <c r="D2" s="275" t="s">
        <v>1060</v>
      </c>
      <c r="E2" s="2164" t="s">
        <v>1061</v>
      </c>
      <c r="F2" s="2165"/>
      <c r="G2" s="2166"/>
      <c r="H2" s="125" t="s">
        <v>13</v>
      </c>
      <c r="I2" s="277"/>
    </row>
    <row r="3" spans="1:9" ht="57.75" customHeight="1">
      <c r="A3" s="2167" t="s">
        <v>1101</v>
      </c>
      <c r="B3" s="2167"/>
      <c r="C3" s="2167"/>
      <c r="D3" s="2167"/>
      <c r="E3" s="2167"/>
      <c r="F3" s="2167"/>
      <c r="G3" s="2167"/>
    </row>
    <row r="4" spans="1:9">
      <c r="A4" s="2140"/>
      <c r="B4" s="2140"/>
      <c r="C4" s="2140"/>
      <c r="D4" s="2140"/>
      <c r="E4" s="2140"/>
      <c r="F4" s="2140"/>
      <c r="G4" s="2140"/>
    </row>
    <row r="5" spans="1:9" ht="18.75" customHeight="1" thickBot="1">
      <c r="A5" s="2141" t="s">
        <v>1107</v>
      </c>
      <c r="B5" s="2141"/>
      <c r="C5" s="2141"/>
      <c r="D5" s="2141"/>
      <c r="E5" s="2141"/>
      <c r="F5" s="2141"/>
      <c r="G5" s="2141"/>
    </row>
    <row r="6" spans="1:9" ht="19.5" customHeight="1">
      <c r="A6" s="2161" t="s">
        <v>1064</v>
      </c>
      <c r="B6" s="2128"/>
      <c r="C6" s="2129"/>
      <c r="D6" s="2132" t="s">
        <v>1065</v>
      </c>
      <c r="E6" s="280"/>
      <c r="F6" s="280"/>
      <c r="G6" s="2162" t="s">
        <v>1066</v>
      </c>
    </row>
    <row r="7" spans="1:9" ht="48" customHeight="1" thickBot="1">
      <c r="A7" s="2133"/>
      <c r="B7" s="2130"/>
      <c r="C7" s="2131"/>
      <c r="D7" s="2133"/>
      <c r="E7" s="281" t="s">
        <v>1067</v>
      </c>
      <c r="F7" s="317" t="s">
        <v>1068</v>
      </c>
      <c r="G7" s="2163"/>
    </row>
    <row r="8" spans="1:9" ht="32.1" customHeight="1">
      <c r="A8" s="2169" t="s">
        <v>1069</v>
      </c>
      <c r="B8" s="2151" t="s">
        <v>1070</v>
      </c>
      <c r="C8" s="2152"/>
      <c r="D8" s="318" t="s">
        <v>1108</v>
      </c>
      <c r="E8" s="319"/>
      <c r="F8" s="320"/>
      <c r="G8" s="321">
        <v>31</v>
      </c>
    </row>
    <row r="9" spans="1:9" ht="32.1" customHeight="1">
      <c r="A9" s="2169"/>
      <c r="B9" s="2153" t="s">
        <v>1072</v>
      </c>
      <c r="C9" s="2154"/>
      <c r="D9" s="322" t="s">
        <v>1108</v>
      </c>
      <c r="E9" s="323"/>
      <c r="F9" s="324"/>
      <c r="G9" s="325">
        <v>31</v>
      </c>
    </row>
    <row r="10" spans="1:9" ht="32.1" customHeight="1">
      <c r="A10" s="2169"/>
      <c r="B10" s="2155" t="s">
        <v>1073</v>
      </c>
      <c r="C10" s="2156"/>
      <c r="D10" s="322"/>
      <c r="E10" s="323"/>
      <c r="F10" s="326"/>
      <c r="G10" s="325"/>
    </row>
    <row r="11" spans="1:9" ht="32.1" customHeight="1">
      <c r="A11" s="2170"/>
      <c r="B11" s="2145" t="s">
        <v>1074</v>
      </c>
      <c r="C11" s="2157"/>
      <c r="D11" s="322"/>
      <c r="E11" s="323"/>
      <c r="F11" s="326"/>
      <c r="G11" s="325"/>
    </row>
    <row r="12" spans="1:9" ht="32.1" customHeight="1">
      <c r="A12" s="2171" t="s">
        <v>1075</v>
      </c>
      <c r="B12" s="2155" t="s">
        <v>1070</v>
      </c>
      <c r="C12" s="2156"/>
      <c r="D12" s="322" t="s">
        <v>1108</v>
      </c>
      <c r="E12" s="323"/>
      <c r="F12" s="324"/>
      <c r="G12" s="327">
        <v>31</v>
      </c>
    </row>
    <row r="13" spans="1:9" ht="32.1" customHeight="1">
      <c r="A13" s="2172"/>
      <c r="B13" s="2155" t="s">
        <v>1076</v>
      </c>
      <c r="C13" s="2156"/>
      <c r="D13" s="322" t="s">
        <v>1108</v>
      </c>
      <c r="E13" s="323"/>
      <c r="F13" s="324"/>
      <c r="G13" s="327"/>
    </row>
    <row r="14" spans="1:9" ht="32.1" customHeight="1">
      <c r="A14" s="2172"/>
      <c r="B14" s="2155" t="s">
        <v>1077</v>
      </c>
      <c r="C14" s="2156"/>
      <c r="D14" s="322"/>
      <c r="E14" s="323"/>
      <c r="F14" s="324"/>
      <c r="G14" s="328"/>
    </row>
    <row r="15" spans="1:9" ht="32.1" customHeight="1">
      <c r="A15" s="2172"/>
      <c r="B15" s="2143" t="s">
        <v>1078</v>
      </c>
      <c r="C15" s="296" t="s">
        <v>1079</v>
      </c>
      <c r="D15" s="318" t="s">
        <v>1108</v>
      </c>
      <c r="E15" s="329"/>
      <c r="F15" s="320"/>
      <c r="G15" s="327"/>
    </row>
    <row r="16" spans="1:9" ht="32.1" customHeight="1">
      <c r="A16" s="2172"/>
      <c r="B16" s="2143"/>
      <c r="C16" s="293" t="s">
        <v>1080</v>
      </c>
      <c r="D16" s="322" t="s">
        <v>1108</v>
      </c>
      <c r="E16" s="323"/>
      <c r="F16" s="324"/>
      <c r="G16" s="327"/>
    </row>
    <row r="17" spans="1:7" ht="32.1" customHeight="1">
      <c r="A17" s="2172"/>
      <c r="B17" s="2144"/>
      <c r="C17" s="293" t="s">
        <v>1082</v>
      </c>
      <c r="D17" s="330"/>
      <c r="E17" s="323"/>
      <c r="F17" s="324"/>
      <c r="G17" s="328"/>
    </row>
    <row r="18" spans="1:7" ht="32.1" customHeight="1">
      <c r="A18" s="2172"/>
      <c r="B18" s="2142" t="s">
        <v>1083</v>
      </c>
      <c r="C18" s="293" t="s">
        <v>1079</v>
      </c>
      <c r="D18" s="322"/>
      <c r="E18" s="323"/>
      <c r="F18" s="324"/>
      <c r="G18" s="327"/>
    </row>
    <row r="19" spans="1:7" ht="32.1" customHeight="1">
      <c r="A19" s="2172"/>
      <c r="B19" s="2143"/>
      <c r="C19" s="293" t="s">
        <v>1080</v>
      </c>
      <c r="D19" s="322"/>
      <c r="E19" s="323"/>
      <c r="F19" s="324"/>
      <c r="G19" s="327"/>
    </row>
    <row r="20" spans="1:7" ht="32.1" customHeight="1">
      <c r="A20" s="2172"/>
      <c r="B20" s="2144"/>
      <c r="C20" s="293" t="s">
        <v>1082</v>
      </c>
      <c r="D20" s="322"/>
      <c r="E20" s="323"/>
      <c r="F20" s="324"/>
      <c r="G20" s="328"/>
    </row>
    <row r="21" spans="1:7" ht="32.1" customHeight="1">
      <c r="A21" s="2172"/>
      <c r="B21" s="2145" t="s">
        <v>1084</v>
      </c>
      <c r="C21" s="293" t="s">
        <v>1085</v>
      </c>
      <c r="D21" s="331"/>
      <c r="E21" s="332"/>
      <c r="F21" s="326"/>
      <c r="G21" s="321">
        <v>31</v>
      </c>
    </row>
    <row r="22" spans="1:7" ht="32.1" customHeight="1">
      <c r="A22" s="2172"/>
      <c r="B22" s="2145"/>
      <c r="C22" s="293" t="s">
        <v>1086</v>
      </c>
      <c r="D22" s="331"/>
      <c r="E22" s="332"/>
      <c r="F22" s="326"/>
      <c r="G22" s="325"/>
    </row>
    <row r="23" spans="1:7" ht="32.1" customHeight="1">
      <c r="A23" s="2173"/>
      <c r="B23" s="2145"/>
      <c r="C23" s="293" t="s">
        <v>1087</v>
      </c>
      <c r="D23" s="331"/>
      <c r="E23" s="332"/>
      <c r="F23" s="326"/>
      <c r="G23" s="327"/>
    </row>
    <row r="24" spans="1:7" ht="32.1" customHeight="1" thickBot="1">
      <c r="A24" s="2168" t="s">
        <v>1089</v>
      </c>
      <c r="B24" s="2147"/>
      <c r="C24" s="2148"/>
      <c r="D24" s="333"/>
      <c r="E24" s="306"/>
      <c r="F24" s="307"/>
      <c r="G24" s="334"/>
    </row>
    <row r="25" spans="1:7" ht="23.1" customHeight="1">
      <c r="A25" s="309" t="s">
        <v>1091</v>
      </c>
      <c r="B25" s="276" t="s">
        <v>1092</v>
      </c>
      <c r="C25" s="276" t="s">
        <v>1093</v>
      </c>
      <c r="D25" s="276" t="s">
        <v>1094</v>
      </c>
      <c r="E25" s="309"/>
      <c r="F25" s="309"/>
      <c r="G25" s="310"/>
    </row>
    <row r="26" spans="1:7" ht="36" customHeight="1">
      <c r="A26" s="311"/>
      <c r="B26" s="311" t="s">
        <v>1095</v>
      </c>
      <c r="C26" s="311" t="s">
        <v>1096</v>
      </c>
      <c r="D26" s="311"/>
      <c r="E26" s="311"/>
      <c r="F26" s="311"/>
      <c r="G26" s="313" t="s">
        <v>1109</v>
      </c>
    </row>
    <row r="27" spans="1:7" ht="23.1" customHeight="1">
      <c r="C27" s="310"/>
      <c r="G27" s="310"/>
    </row>
    <row r="28" spans="1:7" ht="23.1" customHeight="1">
      <c r="C28" s="310"/>
      <c r="G28" s="310"/>
    </row>
    <row r="29" spans="1:7" ht="23.1" customHeight="1">
      <c r="A29" s="314" t="s">
        <v>1105</v>
      </c>
      <c r="C29" s="310"/>
      <c r="G29" s="310"/>
    </row>
    <row r="30" spans="1:7" ht="23.1" customHeight="1">
      <c r="A30" s="314" t="s">
        <v>1106</v>
      </c>
      <c r="C30" s="310"/>
      <c r="G30" s="310"/>
    </row>
    <row r="31" spans="1:7" ht="23.1" customHeight="1">
      <c r="C31" s="310"/>
      <c r="G31" s="310"/>
    </row>
    <row r="35" spans="1:3" ht="16.5">
      <c r="A35" s="315"/>
      <c r="C35" s="316"/>
    </row>
    <row r="36" spans="1:3" ht="16.5">
      <c r="A36" s="315"/>
      <c r="C36" s="316"/>
    </row>
    <row r="37" spans="1:3" ht="16.5">
      <c r="A37" s="315"/>
      <c r="C37" s="316"/>
    </row>
    <row r="38" spans="1:3" ht="16.5">
      <c r="A38" s="315"/>
      <c r="C38" s="316"/>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CC400F12-4F06-47F4-9A5D-6182B8CBCDFC}"/>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50B65-1CE9-464D-B527-42F3DF8FF003}">
  <sheetPr>
    <tabColor theme="0" tint="-4.9989318521683403E-2"/>
  </sheetPr>
  <dimension ref="A1:B34"/>
  <sheetViews>
    <sheetView workbookViewId="0">
      <selection activeCell="A29" sqref="A29"/>
    </sheetView>
  </sheetViews>
  <sheetFormatPr defaultRowHeight="16.5"/>
  <cols>
    <col min="1" max="1" width="93.625" style="100" customWidth="1"/>
    <col min="2" max="16384" width="9" style="100"/>
  </cols>
  <sheetData>
    <row r="1" spans="1:2" ht="19.5">
      <c r="A1" s="99" t="s">
        <v>214</v>
      </c>
      <c r="B1" s="125" t="s">
        <v>13</v>
      </c>
    </row>
    <row r="2" spans="1:2" ht="19.5">
      <c r="A2" s="110" t="s">
        <v>171</v>
      </c>
    </row>
    <row r="3" spans="1:2" ht="19.5">
      <c r="A3" s="110" t="s">
        <v>205</v>
      </c>
    </row>
    <row r="4" spans="1:2" ht="19.5">
      <c r="A4" s="111" t="s">
        <v>15</v>
      </c>
    </row>
    <row r="5" spans="1:2" ht="19.5">
      <c r="A5" s="118" t="s">
        <v>103</v>
      </c>
    </row>
    <row r="6" spans="1:2" ht="19.5">
      <c r="A6" s="118" t="s">
        <v>188</v>
      </c>
    </row>
    <row r="7" spans="1:2" ht="19.5">
      <c r="A7" s="123" t="s">
        <v>35</v>
      </c>
    </row>
    <row r="8" spans="1:2" ht="19.5">
      <c r="A8" s="123" t="s">
        <v>16</v>
      </c>
    </row>
    <row r="9" spans="1:2" ht="19.5">
      <c r="A9" s="123" t="s">
        <v>36</v>
      </c>
    </row>
    <row r="10" spans="1:2" ht="19.5">
      <c r="A10" s="119" t="s">
        <v>17</v>
      </c>
    </row>
    <row r="11" spans="1:2" ht="19.5">
      <c r="A11" s="118" t="s">
        <v>189</v>
      </c>
    </row>
    <row r="12" spans="1:2" ht="78">
      <c r="A12" s="120" t="s">
        <v>101</v>
      </c>
    </row>
    <row r="13" spans="1:2" ht="19.5">
      <c r="A13" s="102" t="s">
        <v>18</v>
      </c>
    </row>
    <row r="14" spans="1:2" ht="56.25">
      <c r="A14" s="104" t="s">
        <v>206</v>
      </c>
    </row>
    <row r="15" spans="1:2" ht="19.5">
      <c r="A15" s="105" t="s">
        <v>175</v>
      </c>
    </row>
    <row r="16" spans="1:2" ht="19.5">
      <c r="A16" s="103" t="s">
        <v>19</v>
      </c>
    </row>
    <row r="17" spans="1:1" ht="39">
      <c r="A17" s="105" t="s">
        <v>207</v>
      </c>
    </row>
    <row r="18" spans="1:1" ht="39">
      <c r="A18" s="105" t="s">
        <v>208</v>
      </c>
    </row>
    <row r="19" spans="1:1" ht="39">
      <c r="A19" s="105" t="s">
        <v>209</v>
      </c>
    </row>
    <row r="20" spans="1:1" ht="19.5">
      <c r="A20" s="105" t="s">
        <v>210</v>
      </c>
    </row>
    <row r="21" spans="1:1" ht="19.5">
      <c r="A21" s="105" t="s">
        <v>211</v>
      </c>
    </row>
    <row r="22" spans="1:1" ht="19.5">
      <c r="A22" s="105" t="s">
        <v>181</v>
      </c>
    </row>
    <row r="23" spans="1:1" ht="39">
      <c r="A23" s="105" t="s">
        <v>212</v>
      </c>
    </row>
    <row r="24" spans="1:1" ht="19.5">
      <c r="A24" s="105" t="s">
        <v>183</v>
      </c>
    </row>
    <row r="25" spans="1:1" ht="19.5">
      <c r="A25" s="115" t="s">
        <v>93</v>
      </c>
    </row>
    <row r="26" spans="1:1" ht="19.5">
      <c r="A26" s="115" t="s">
        <v>21</v>
      </c>
    </row>
    <row r="27" spans="1:1" ht="19.5">
      <c r="A27" s="114" t="s">
        <v>22</v>
      </c>
    </row>
    <row r="28" spans="1:1" ht="39">
      <c r="A28" s="115" t="s">
        <v>184</v>
      </c>
    </row>
    <row r="29" spans="1:1" ht="39">
      <c r="A29" s="115" t="s">
        <v>185</v>
      </c>
    </row>
    <row r="30" spans="1:1" ht="19.5">
      <c r="A30" s="114" t="s">
        <v>23</v>
      </c>
    </row>
    <row r="31" spans="1:1" ht="39">
      <c r="A31" s="115" t="s">
        <v>213</v>
      </c>
    </row>
    <row r="32" spans="1:1" ht="19.5">
      <c r="A32" s="115" t="s">
        <v>145</v>
      </c>
    </row>
    <row r="33" spans="1:1" ht="39">
      <c r="A33" s="116" t="s">
        <v>97</v>
      </c>
    </row>
    <row r="34" spans="1:1" ht="20.25" thickBot="1">
      <c r="A34" s="122" t="s">
        <v>25</v>
      </c>
    </row>
  </sheetData>
  <phoneticPr fontId="44" type="noConversion"/>
  <hyperlinks>
    <hyperlink ref="B1" location="預告統計資料發布時間表!A1" display="回發布時間表" xr:uid="{CC1D03AC-BBAE-4070-98CE-BAA4472D07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50743-730D-461E-A5B0-7FBFFE8D16B5}">
  <sheetPr>
    <pageSetUpPr fitToPage="1"/>
  </sheetPr>
  <dimension ref="A1:I38"/>
  <sheetViews>
    <sheetView zoomScale="90" zoomScaleNormal="90" workbookViewId="0">
      <selection activeCell="H2" sqref="H2"/>
    </sheetView>
  </sheetViews>
  <sheetFormatPr defaultColWidth="7" defaultRowHeight="15.75"/>
  <cols>
    <col min="1" max="1" width="18.25" style="276" customWidth="1"/>
    <col min="2" max="2" width="15.375" style="276" customWidth="1"/>
    <col min="3" max="3" width="35.125" style="276" customWidth="1"/>
    <col min="4" max="5" width="17.625" style="276" customWidth="1"/>
    <col min="6" max="6" width="19.125" style="276" customWidth="1"/>
    <col min="7" max="7" width="17.625" style="276" customWidth="1"/>
    <col min="8" max="16384" width="7" style="276"/>
  </cols>
  <sheetData>
    <row r="1" spans="1:9" ht="17.25" customHeight="1" thickBot="1">
      <c r="A1" s="275" t="s">
        <v>1055</v>
      </c>
      <c r="D1" s="275" t="s">
        <v>1056</v>
      </c>
      <c r="E1" s="2136" t="s">
        <v>56</v>
      </c>
      <c r="F1" s="2137"/>
      <c r="G1" s="2138"/>
      <c r="H1" s="277"/>
      <c r="I1" s="277"/>
    </row>
    <row r="2" spans="1:9" ht="18" customHeight="1" thickBot="1">
      <c r="A2" s="275" t="s">
        <v>1058</v>
      </c>
      <c r="B2" s="278" t="s">
        <v>1100</v>
      </c>
      <c r="C2" s="279"/>
      <c r="D2" s="275" t="s">
        <v>1060</v>
      </c>
      <c r="E2" s="2164" t="s">
        <v>1061</v>
      </c>
      <c r="F2" s="2165"/>
      <c r="G2" s="2166"/>
      <c r="H2" s="125" t="s">
        <v>13</v>
      </c>
      <c r="I2" s="277"/>
    </row>
    <row r="3" spans="1:9" ht="57.75" customHeight="1">
      <c r="A3" s="2167" t="s">
        <v>1101</v>
      </c>
      <c r="B3" s="2167"/>
      <c r="C3" s="2167"/>
      <c r="D3" s="2167"/>
      <c r="E3" s="2167"/>
      <c r="F3" s="2167"/>
      <c r="G3" s="2167"/>
    </row>
    <row r="4" spans="1:9">
      <c r="A4" s="2140"/>
      <c r="B4" s="2140"/>
      <c r="C4" s="2140"/>
      <c r="D4" s="2140"/>
      <c r="E4" s="2140"/>
      <c r="F4" s="2140"/>
      <c r="G4" s="2140"/>
    </row>
    <row r="5" spans="1:9" ht="18.75" customHeight="1" thickBot="1">
      <c r="A5" s="2141" t="s">
        <v>1110</v>
      </c>
      <c r="B5" s="2141"/>
      <c r="C5" s="2141"/>
      <c r="D5" s="2141"/>
      <c r="E5" s="2141"/>
      <c r="F5" s="2141"/>
      <c r="G5" s="2141"/>
    </row>
    <row r="6" spans="1:9" ht="19.5" customHeight="1">
      <c r="A6" s="2161" t="s">
        <v>1064</v>
      </c>
      <c r="B6" s="2128"/>
      <c r="C6" s="2129"/>
      <c r="D6" s="2132" t="s">
        <v>1065</v>
      </c>
      <c r="E6" s="280"/>
      <c r="F6" s="280"/>
      <c r="G6" s="2162" t="s">
        <v>1066</v>
      </c>
    </row>
    <row r="7" spans="1:9" ht="48" customHeight="1" thickBot="1">
      <c r="A7" s="2133"/>
      <c r="B7" s="2130"/>
      <c r="C7" s="2131"/>
      <c r="D7" s="2133"/>
      <c r="E7" s="281" t="s">
        <v>1067</v>
      </c>
      <c r="F7" s="317" t="s">
        <v>1068</v>
      </c>
      <c r="G7" s="2163"/>
    </row>
    <row r="8" spans="1:9" ht="32.1" customHeight="1">
      <c r="A8" s="2169" t="s">
        <v>1069</v>
      </c>
      <c r="B8" s="2151" t="s">
        <v>1070</v>
      </c>
      <c r="C8" s="2152"/>
      <c r="D8" s="318" t="s">
        <v>1111</v>
      </c>
      <c r="E8" s="319"/>
      <c r="F8" s="320"/>
      <c r="G8" s="321">
        <v>21</v>
      </c>
    </row>
    <row r="9" spans="1:9" ht="32.1" customHeight="1">
      <c r="A9" s="2169"/>
      <c r="B9" s="2153" t="s">
        <v>1072</v>
      </c>
      <c r="C9" s="2154"/>
      <c r="D9" s="322" t="s">
        <v>1111</v>
      </c>
      <c r="E9" s="323"/>
      <c r="F9" s="324"/>
      <c r="G9" s="325">
        <v>21</v>
      </c>
    </row>
    <row r="10" spans="1:9" ht="32.1" customHeight="1">
      <c r="A10" s="2169"/>
      <c r="B10" s="2155" t="s">
        <v>1073</v>
      </c>
      <c r="C10" s="2156"/>
      <c r="D10" s="322"/>
      <c r="E10" s="323"/>
      <c r="F10" s="326"/>
      <c r="G10" s="325"/>
    </row>
    <row r="11" spans="1:9" ht="32.1" customHeight="1">
      <c r="A11" s="2170"/>
      <c r="B11" s="2145" t="s">
        <v>1074</v>
      </c>
      <c r="C11" s="2157"/>
      <c r="D11" s="322"/>
      <c r="E11" s="323"/>
      <c r="F11" s="326"/>
      <c r="G11" s="325"/>
    </row>
    <row r="12" spans="1:9" ht="32.1" customHeight="1">
      <c r="A12" s="2171" t="s">
        <v>1075</v>
      </c>
      <c r="B12" s="2155" t="s">
        <v>1070</v>
      </c>
      <c r="C12" s="2156"/>
      <c r="D12" s="322" t="s">
        <v>1111</v>
      </c>
      <c r="E12" s="323"/>
      <c r="F12" s="324"/>
      <c r="G12" s="327">
        <v>21</v>
      </c>
    </row>
    <row r="13" spans="1:9" ht="32.1" customHeight="1">
      <c r="A13" s="2172"/>
      <c r="B13" s="2155" t="s">
        <v>1076</v>
      </c>
      <c r="C13" s="2156"/>
      <c r="D13" s="322" t="s">
        <v>1111</v>
      </c>
      <c r="E13" s="323"/>
      <c r="F13" s="324"/>
      <c r="G13" s="327"/>
    </row>
    <row r="14" spans="1:9" ht="32.1" customHeight="1">
      <c r="A14" s="2172"/>
      <c r="B14" s="2155" t="s">
        <v>1077</v>
      </c>
      <c r="C14" s="2156"/>
      <c r="D14" s="322"/>
      <c r="E14" s="323"/>
      <c r="F14" s="324"/>
      <c r="G14" s="328"/>
    </row>
    <row r="15" spans="1:9" ht="32.1" customHeight="1">
      <c r="A15" s="2172"/>
      <c r="B15" s="2143" t="s">
        <v>1078</v>
      </c>
      <c r="C15" s="296" t="s">
        <v>1079</v>
      </c>
      <c r="D15" s="318" t="s">
        <v>1111</v>
      </c>
      <c r="E15" s="329"/>
      <c r="F15" s="320"/>
      <c r="G15" s="327"/>
    </row>
    <row r="16" spans="1:9" ht="32.1" customHeight="1">
      <c r="A16" s="2172"/>
      <c r="B16" s="2143"/>
      <c r="C16" s="293" t="s">
        <v>1080</v>
      </c>
      <c r="D16" s="322" t="s">
        <v>1111</v>
      </c>
      <c r="E16" s="323"/>
      <c r="F16" s="324"/>
      <c r="G16" s="327"/>
    </row>
    <row r="17" spans="1:7" ht="32.1" customHeight="1">
      <c r="A17" s="2172"/>
      <c r="B17" s="2144"/>
      <c r="C17" s="293" t="s">
        <v>1082</v>
      </c>
      <c r="D17" s="330"/>
      <c r="E17" s="323"/>
      <c r="F17" s="324"/>
      <c r="G17" s="328"/>
    </row>
    <row r="18" spans="1:7" ht="32.1" customHeight="1">
      <c r="A18" s="2172"/>
      <c r="B18" s="2142" t="s">
        <v>1083</v>
      </c>
      <c r="C18" s="293" t="s">
        <v>1079</v>
      </c>
      <c r="D18" s="322"/>
      <c r="E18" s="323"/>
      <c r="F18" s="324"/>
      <c r="G18" s="327"/>
    </row>
    <row r="19" spans="1:7" ht="32.1" customHeight="1">
      <c r="A19" s="2172"/>
      <c r="B19" s="2143"/>
      <c r="C19" s="293" t="s">
        <v>1080</v>
      </c>
      <c r="D19" s="322"/>
      <c r="E19" s="323"/>
      <c r="F19" s="324"/>
      <c r="G19" s="327"/>
    </row>
    <row r="20" spans="1:7" ht="32.1" customHeight="1">
      <c r="A20" s="2172"/>
      <c r="B20" s="2144"/>
      <c r="C20" s="293" t="s">
        <v>1082</v>
      </c>
      <c r="D20" s="322"/>
      <c r="E20" s="323"/>
      <c r="F20" s="324"/>
      <c r="G20" s="328"/>
    </row>
    <row r="21" spans="1:7" ht="32.1" customHeight="1">
      <c r="A21" s="2172"/>
      <c r="B21" s="2145" t="s">
        <v>1084</v>
      </c>
      <c r="C21" s="293" t="s">
        <v>1085</v>
      </c>
      <c r="D21" s="331"/>
      <c r="E21" s="332"/>
      <c r="F21" s="326"/>
      <c r="G21" s="321">
        <v>21</v>
      </c>
    </row>
    <row r="22" spans="1:7" ht="32.1" customHeight="1">
      <c r="A22" s="2172"/>
      <c r="B22" s="2145"/>
      <c r="C22" s="293" t="s">
        <v>1086</v>
      </c>
      <c r="D22" s="331"/>
      <c r="E22" s="332"/>
      <c r="F22" s="326"/>
      <c r="G22" s="325"/>
    </row>
    <row r="23" spans="1:7" ht="32.1" customHeight="1">
      <c r="A23" s="2173"/>
      <c r="B23" s="2145"/>
      <c r="C23" s="293" t="s">
        <v>1087</v>
      </c>
      <c r="D23" s="331"/>
      <c r="E23" s="332"/>
      <c r="F23" s="326"/>
      <c r="G23" s="327"/>
    </row>
    <row r="24" spans="1:7" ht="32.1" customHeight="1" thickBot="1">
      <c r="A24" s="2168" t="s">
        <v>1089</v>
      </c>
      <c r="B24" s="2147"/>
      <c r="C24" s="2148"/>
      <c r="D24" s="333"/>
      <c r="E24" s="306"/>
      <c r="F24" s="307"/>
      <c r="G24" s="334"/>
    </row>
    <row r="25" spans="1:7" ht="23.1" customHeight="1">
      <c r="A25" s="309" t="s">
        <v>1091</v>
      </c>
      <c r="B25" s="276" t="s">
        <v>1092</v>
      </c>
      <c r="C25" s="276" t="s">
        <v>1093</v>
      </c>
      <c r="D25" s="276" t="s">
        <v>1094</v>
      </c>
      <c r="E25" s="309"/>
      <c r="F25" s="309"/>
      <c r="G25" s="310"/>
    </row>
    <row r="26" spans="1:7" ht="36" customHeight="1">
      <c r="A26" s="311"/>
      <c r="B26" s="311" t="s">
        <v>1095</v>
      </c>
      <c r="C26" s="311" t="s">
        <v>1096</v>
      </c>
      <c r="D26" s="311"/>
      <c r="E26" s="311"/>
      <c r="F26" s="311"/>
      <c r="G26" s="313" t="s">
        <v>1112</v>
      </c>
    </row>
    <row r="27" spans="1:7" ht="23.1" customHeight="1">
      <c r="C27" s="310"/>
      <c r="G27" s="310"/>
    </row>
    <row r="28" spans="1:7" ht="23.1" customHeight="1">
      <c r="C28" s="310"/>
      <c r="G28" s="310"/>
    </row>
    <row r="29" spans="1:7" ht="23.1" customHeight="1">
      <c r="A29" s="314" t="s">
        <v>1105</v>
      </c>
      <c r="C29" s="310"/>
      <c r="G29" s="310"/>
    </row>
    <row r="30" spans="1:7" ht="23.1" customHeight="1">
      <c r="A30" s="314" t="s">
        <v>1106</v>
      </c>
      <c r="C30" s="310"/>
      <c r="G30" s="310"/>
    </row>
    <row r="31" spans="1:7" ht="23.1" customHeight="1">
      <c r="C31" s="310"/>
      <c r="G31" s="310"/>
    </row>
    <row r="35" spans="1:3" ht="16.5">
      <c r="A35" s="315"/>
      <c r="C35" s="316"/>
    </row>
    <row r="36" spans="1:3" ht="16.5">
      <c r="A36" s="315"/>
      <c r="C36" s="316"/>
    </row>
    <row r="37" spans="1:3" ht="16.5">
      <c r="A37" s="315"/>
      <c r="C37" s="316"/>
    </row>
    <row r="38" spans="1:3" ht="16.5">
      <c r="A38" s="315"/>
      <c r="C38" s="316"/>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22B553BF-B2AE-43B6-8105-A1A761E0B518}"/>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F606-7DB2-4FB1-B2B9-05DB1CB1449A}">
  <sheetPr>
    <pageSetUpPr fitToPage="1"/>
  </sheetPr>
  <dimension ref="A1:I38"/>
  <sheetViews>
    <sheetView zoomScale="80" zoomScaleNormal="80" workbookViewId="0">
      <selection activeCell="H2" sqref="H2"/>
    </sheetView>
  </sheetViews>
  <sheetFormatPr defaultColWidth="7" defaultRowHeight="15.75"/>
  <cols>
    <col min="1" max="1" width="18.25" style="276" customWidth="1"/>
    <col min="2" max="2" width="15.375" style="276" customWidth="1"/>
    <col min="3" max="3" width="35.125" style="276" customWidth="1"/>
    <col min="4" max="5" width="17.625" style="276" customWidth="1"/>
    <col min="6" max="6" width="19.125" style="276" customWidth="1"/>
    <col min="7" max="7" width="17.625" style="276" customWidth="1"/>
    <col min="8" max="16384" width="7" style="276"/>
  </cols>
  <sheetData>
    <row r="1" spans="1:9" ht="17.25" customHeight="1" thickBot="1">
      <c r="A1" s="275" t="s">
        <v>1055</v>
      </c>
      <c r="D1" s="275" t="s">
        <v>1056</v>
      </c>
      <c r="E1" s="2136" t="s">
        <v>56</v>
      </c>
      <c r="F1" s="2137"/>
      <c r="G1" s="2138"/>
      <c r="H1" s="277"/>
      <c r="I1" s="277"/>
    </row>
    <row r="2" spans="1:9" ht="18" customHeight="1" thickBot="1">
      <c r="A2" s="275" t="s">
        <v>1058</v>
      </c>
      <c r="B2" s="278" t="s">
        <v>1100</v>
      </c>
      <c r="C2" s="279"/>
      <c r="D2" s="275" t="s">
        <v>1060</v>
      </c>
      <c r="E2" s="2164" t="s">
        <v>1061</v>
      </c>
      <c r="F2" s="2165"/>
      <c r="G2" s="2166"/>
      <c r="H2" s="125" t="s">
        <v>13</v>
      </c>
      <c r="I2" s="277"/>
    </row>
    <row r="3" spans="1:9" ht="57.75" customHeight="1">
      <c r="A3" s="2167" t="s">
        <v>1101</v>
      </c>
      <c r="B3" s="2167"/>
      <c r="C3" s="2167"/>
      <c r="D3" s="2167"/>
      <c r="E3" s="2167"/>
      <c r="F3" s="2167"/>
      <c r="G3" s="2167"/>
    </row>
    <row r="4" spans="1:9">
      <c r="A4" s="2140"/>
      <c r="B4" s="2140"/>
      <c r="C4" s="2140"/>
      <c r="D4" s="2140"/>
      <c r="E4" s="2140"/>
      <c r="F4" s="2140"/>
      <c r="G4" s="2140"/>
    </row>
    <row r="5" spans="1:9" ht="18.75" customHeight="1" thickBot="1">
      <c r="A5" s="2141" t="s">
        <v>1113</v>
      </c>
      <c r="B5" s="2141"/>
      <c r="C5" s="2141"/>
      <c r="D5" s="2141"/>
      <c r="E5" s="2141"/>
      <c r="F5" s="2141"/>
      <c r="G5" s="2141"/>
    </row>
    <row r="6" spans="1:9" ht="19.5" customHeight="1">
      <c r="A6" s="2161" t="s">
        <v>1064</v>
      </c>
      <c r="B6" s="2128"/>
      <c r="C6" s="2129"/>
      <c r="D6" s="2132" t="s">
        <v>1065</v>
      </c>
      <c r="E6" s="280"/>
      <c r="F6" s="280"/>
      <c r="G6" s="2162" t="s">
        <v>1066</v>
      </c>
    </row>
    <row r="7" spans="1:9" ht="48" customHeight="1" thickBot="1">
      <c r="A7" s="2133"/>
      <c r="B7" s="2130"/>
      <c r="C7" s="2131"/>
      <c r="D7" s="2133"/>
      <c r="E7" s="281" t="s">
        <v>1067</v>
      </c>
      <c r="F7" s="317" t="s">
        <v>1068</v>
      </c>
      <c r="G7" s="2163"/>
    </row>
    <row r="8" spans="1:9" ht="32.1" customHeight="1">
      <c r="A8" s="2169" t="s">
        <v>1069</v>
      </c>
      <c r="B8" s="2151" t="s">
        <v>1070</v>
      </c>
      <c r="C8" s="2152"/>
      <c r="D8" s="318" t="s">
        <v>1114</v>
      </c>
      <c r="E8" s="319"/>
      <c r="F8" s="320"/>
      <c r="G8" s="321">
        <v>17</v>
      </c>
    </row>
    <row r="9" spans="1:9" ht="32.1" customHeight="1">
      <c r="A9" s="2169"/>
      <c r="B9" s="2153" t="s">
        <v>1072</v>
      </c>
      <c r="C9" s="2154"/>
      <c r="D9" s="322" t="s">
        <v>1114</v>
      </c>
      <c r="E9" s="323"/>
      <c r="F9" s="324"/>
      <c r="G9" s="325">
        <v>17</v>
      </c>
    </row>
    <row r="10" spans="1:9" ht="32.1" customHeight="1">
      <c r="A10" s="2169"/>
      <c r="B10" s="2155" t="s">
        <v>1073</v>
      </c>
      <c r="C10" s="2156"/>
      <c r="D10" s="322"/>
      <c r="E10" s="323"/>
      <c r="F10" s="326"/>
      <c r="G10" s="325"/>
    </row>
    <row r="11" spans="1:9" ht="32.1" customHeight="1">
      <c r="A11" s="2170"/>
      <c r="B11" s="2145" t="s">
        <v>1074</v>
      </c>
      <c r="C11" s="2157"/>
      <c r="D11" s="322"/>
      <c r="E11" s="323"/>
      <c r="F11" s="326"/>
      <c r="G11" s="325"/>
    </row>
    <row r="12" spans="1:9" ht="32.1" customHeight="1">
      <c r="A12" s="2171" t="s">
        <v>1075</v>
      </c>
      <c r="B12" s="2155" t="s">
        <v>1070</v>
      </c>
      <c r="C12" s="2156"/>
      <c r="D12" s="322" t="s">
        <v>1114</v>
      </c>
      <c r="E12" s="323"/>
      <c r="F12" s="324"/>
      <c r="G12" s="327">
        <v>17</v>
      </c>
    </row>
    <row r="13" spans="1:9" ht="32.1" customHeight="1">
      <c r="A13" s="2172"/>
      <c r="B13" s="2155" t="s">
        <v>1076</v>
      </c>
      <c r="C13" s="2156"/>
      <c r="D13" s="322" t="s">
        <v>1114</v>
      </c>
      <c r="E13" s="323"/>
      <c r="F13" s="324"/>
      <c r="G13" s="327"/>
    </row>
    <row r="14" spans="1:9" ht="32.1" customHeight="1">
      <c r="A14" s="2172"/>
      <c r="B14" s="2155" t="s">
        <v>1077</v>
      </c>
      <c r="C14" s="2156"/>
      <c r="D14" s="322"/>
      <c r="E14" s="323"/>
      <c r="F14" s="324"/>
      <c r="G14" s="328"/>
    </row>
    <row r="15" spans="1:9" ht="32.1" customHeight="1">
      <c r="A15" s="2172"/>
      <c r="B15" s="2143" t="s">
        <v>1078</v>
      </c>
      <c r="C15" s="296" t="s">
        <v>1079</v>
      </c>
      <c r="D15" s="318" t="s">
        <v>1115</v>
      </c>
      <c r="E15" s="329"/>
      <c r="F15" s="320"/>
      <c r="G15" s="327"/>
    </row>
    <row r="16" spans="1:9" ht="32.1" customHeight="1">
      <c r="A16" s="2172"/>
      <c r="B16" s="2143"/>
      <c r="C16" s="293" t="s">
        <v>1080</v>
      </c>
      <c r="D16" s="322" t="s">
        <v>1115</v>
      </c>
      <c r="E16" s="323"/>
      <c r="F16" s="324"/>
      <c r="G16" s="327"/>
    </row>
    <row r="17" spans="1:7" ht="32.1" customHeight="1">
      <c r="A17" s="2172"/>
      <c r="B17" s="2144"/>
      <c r="C17" s="293" t="s">
        <v>1082</v>
      </c>
      <c r="D17" s="330"/>
      <c r="E17" s="323"/>
      <c r="F17" s="324"/>
      <c r="G17" s="328"/>
    </row>
    <row r="18" spans="1:7" ht="32.1" customHeight="1">
      <c r="A18" s="2172"/>
      <c r="B18" s="2142" t="s">
        <v>1083</v>
      </c>
      <c r="C18" s="293" t="s">
        <v>1079</v>
      </c>
      <c r="D18" s="322"/>
      <c r="E18" s="323"/>
      <c r="F18" s="324"/>
      <c r="G18" s="327"/>
    </row>
    <row r="19" spans="1:7" ht="32.1" customHeight="1">
      <c r="A19" s="2172"/>
      <c r="B19" s="2143"/>
      <c r="C19" s="293" t="s">
        <v>1080</v>
      </c>
      <c r="D19" s="322"/>
      <c r="E19" s="323"/>
      <c r="F19" s="324"/>
      <c r="G19" s="327"/>
    </row>
    <row r="20" spans="1:7" ht="32.1" customHeight="1">
      <c r="A20" s="2172"/>
      <c r="B20" s="2144"/>
      <c r="C20" s="293" t="s">
        <v>1082</v>
      </c>
      <c r="D20" s="322"/>
      <c r="E20" s="323"/>
      <c r="F20" s="324"/>
      <c r="G20" s="328"/>
    </row>
    <row r="21" spans="1:7" ht="32.1" customHeight="1">
      <c r="A21" s="2172"/>
      <c r="B21" s="2145" t="s">
        <v>1084</v>
      </c>
      <c r="C21" s="293" t="s">
        <v>1085</v>
      </c>
      <c r="D21" s="331"/>
      <c r="E21" s="332"/>
      <c r="F21" s="326"/>
      <c r="G21" s="321">
        <v>17</v>
      </c>
    </row>
    <row r="22" spans="1:7" ht="32.1" customHeight="1">
      <c r="A22" s="2172"/>
      <c r="B22" s="2145"/>
      <c r="C22" s="293" t="s">
        <v>1086</v>
      </c>
      <c r="D22" s="331"/>
      <c r="E22" s="332"/>
      <c r="F22" s="326"/>
      <c r="G22" s="325"/>
    </row>
    <row r="23" spans="1:7" ht="32.1" customHeight="1">
      <c r="A23" s="2173"/>
      <c r="B23" s="2145"/>
      <c r="C23" s="293" t="s">
        <v>1087</v>
      </c>
      <c r="D23" s="331"/>
      <c r="E23" s="332"/>
      <c r="F23" s="326"/>
      <c r="G23" s="327"/>
    </row>
    <row r="24" spans="1:7" ht="32.1" customHeight="1" thickBot="1">
      <c r="A24" s="2168" t="s">
        <v>1089</v>
      </c>
      <c r="B24" s="2147"/>
      <c r="C24" s="2148"/>
      <c r="D24" s="333" t="s">
        <v>1116</v>
      </c>
      <c r="E24" s="306"/>
      <c r="F24" s="307"/>
      <c r="G24" s="334"/>
    </row>
    <row r="25" spans="1:7" ht="23.1" customHeight="1">
      <c r="A25" s="309" t="s">
        <v>1091</v>
      </c>
      <c r="B25" s="276" t="s">
        <v>1092</v>
      </c>
      <c r="C25" s="276" t="s">
        <v>1093</v>
      </c>
      <c r="D25" s="276" t="s">
        <v>1094</v>
      </c>
      <c r="E25" s="309"/>
      <c r="F25" s="309"/>
      <c r="G25" s="310"/>
    </row>
    <row r="26" spans="1:7" ht="36" customHeight="1">
      <c r="A26" s="311"/>
      <c r="B26" s="311" t="s">
        <v>1095</v>
      </c>
      <c r="C26" s="311" t="s">
        <v>1096</v>
      </c>
      <c r="D26" s="311"/>
      <c r="E26" s="311"/>
      <c r="F26" s="311"/>
      <c r="G26" s="313" t="s">
        <v>1117</v>
      </c>
    </row>
    <row r="27" spans="1:7" ht="23.1" customHeight="1">
      <c r="C27" s="310"/>
      <c r="G27" s="310"/>
    </row>
    <row r="28" spans="1:7" ht="23.1" customHeight="1">
      <c r="C28" s="310"/>
      <c r="G28" s="310"/>
    </row>
    <row r="29" spans="1:7" ht="23.1" customHeight="1">
      <c r="A29" s="314" t="s">
        <v>1105</v>
      </c>
      <c r="C29" s="310"/>
      <c r="G29" s="310"/>
    </row>
    <row r="30" spans="1:7" ht="23.1" customHeight="1">
      <c r="A30" s="314" t="s">
        <v>1106</v>
      </c>
      <c r="C30" s="310"/>
      <c r="G30" s="310"/>
    </row>
    <row r="31" spans="1:7" ht="23.1" customHeight="1">
      <c r="C31" s="310"/>
      <c r="G31" s="310"/>
    </row>
    <row r="35" spans="1:3" ht="16.5">
      <c r="A35" s="315"/>
      <c r="C35" s="316"/>
    </row>
    <row r="36" spans="1:3" ht="16.5">
      <c r="A36" s="315"/>
      <c r="C36" s="316"/>
    </row>
    <row r="37" spans="1:3" ht="16.5">
      <c r="A37" s="315"/>
      <c r="C37" s="316"/>
    </row>
    <row r="38" spans="1:3" ht="16.5">
      <c r="A38" s="315"/>
      <c r="C38" s="316"/>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15DBE35D-54F6-4639-966F-6F3470C550C6}"/>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21A0-7E52-43E6-90F6-89292B8665D2}">
  <sheetPr>
    <pageSetUpPr fitToPage="1"/>
  </sheetPr>
  <dimension ref="A1:I38"/>
  <sheetViews>
    <sheetView zoomScale="110" zoomScaleNormal="110" workbookViewId="0">
      <selection activeCell="H2" sqref="H2"/>
    </sheetView>
  </sheetViews>
  <sheetFormatPr defaultColWidth="7" defaultRowHeight="15.75"/>
  <cols>
    <col min="1" max="1" width="18.25" style="276" customWidth="1"/>
    <col min="2" max="2" width="15.375" style="276" customWidth="1"/>
    <col min="3" max="3" width="35.125" style="276" customWidth="1"/>
    <col min="4" max="5" width="17.625" style="276" customWidth="1"/>
    <col min="6" max="6" width="19.125" style="276" customWidth="1"/>
    <col min="7" max="7" width="17.625" style="276" customWidth="1"/>
    <col min="8" max="16384" width="7" style="276"/>
  </cols>
  <sheetData>
    <row r="1" spans="1:9" ht="17.25" customHeight="1" thickBot="1">
      <c r="A1" s="275" t="s">
        <v>1055</v>
      </c>
      <c r="D1" s="275" t="s">
        <v>1056</v>
      </c>
      <c r="E1" s="2136" t="s">
        <v>56</v>
      </c>
      <c r="F1" s="2137"/>
      <c r="G1" s="2138"/>
      <c r="H1" s="277"/>
      <c r="I1" s="277"/>
    </row>
    <row r="2" spans="1:9" ht="18" customHeight="1" thickBot="1">
      <c r="A2" s="275" t="s">
        <v>1058</v>
      </c>
      <c r="B2" s="278" t="s">
        <v>1100</v>
      </c>
      <c r="C2" s="279"/>
      <c r="D2" s="275" t="s">
        <v>1060</v>
      </c>
      <c r="E2" s="2164" t="s">
        <v>1061</v>
      </c>
      <c r="F2" s="2165"/>
      <c r="G2" s="2166"/>
      <c r="H2" s="125" t="s">
        <v>13</v>
      </c>
      <c r="I2" s="277"/>
    </row>
    <row r="3" spans="1:9" ht="57.75" customHeight="1">
      <c r="A3" s="2184" t="s">
        <v>1101</v>
      </c>
      <c r="B3" s="2184"/>
      <c r="C3" s="2184"/>
      <c r="D3" s="2184"/>
      <c r="E3" s="2184"/>
      <c r="F3" s="2184"/>
      <c r="G3" s="2184"/>
    </row>
    <row r="4" spans="1:9">
      <c r="A4" s="2140"/>
      <c r="B4" s="2140"/>
      <c r="C4" s="2140"/>
      <c r="D4" s="2140"/>
      <c r="E4" s="2140"/>
      <c r="F4" s="2140"/>
      <c r="G4" s="2140"/>
    </row>
    <row r="5" spans="1:9" ht="18.75" customHeight="1" thickBot="1">
      <c r="A5" s="2141" t="s">
        <v>2013</v>
      </c>
      <c r="B5" s="2141"/>
      <c r="C5" s="2141"/>
      <c r="D5" s="2141"/>
      <c r="E5" s="2141"/>
      <c r="F5" s="2141"/>
      <c r="G5" s="2141"/>
    </row>
    <row r="6" spans="1:9" ht="19.5" customHeight="1">
      <c r="A6" s="2161" t="s">
        <v>1064</v>
      </c>
      <c r="B6" s="2183"/>
      <c r="C6" s="2129"/>
      <c r="D6" s="2132" t="s">
        <v>1065</v>
      </c>
      <c r="E6" s="1368"/>
      <c r="F6" s="1368"/>
      <c r="G6" s="2162" t="s">
        <v>1066</v>
      </c>
    </row>
    <row r="7" spans="1:9" ht="48" customHeight="1" thickBot="1">
      <c r="A7" s="2133"/>
      <c r="B7" s="2130"/>
      <c r="C7" s="2131"/>
      <c r="D7" s="2133"/>
      <c r="E7" s="281" t="s">
        <v>1067</v>
      </c>
      <c r="F7" s="317" t="s">
        <v>1068</v>
      </c>
      <c r="G7" s="2163"/>
    </row>
    <row r="8" spans="1:9" ht="32.1" customHeight="1">
      <c r="A8" s="2169" t="s">
        <v>1069</v>
      </c>
      <c r="B8" s="2151" t="s">
        <v>1070</v>
      </c>
      <c r="C8" s="2152"/>
      <c r="D8" s="1369" t="s">
        <v>2014</v>
      </c>
      <c r="E8" s="1370"/>
      <c r="F8" s="1371"/>
      <c r="G8" s="321">
        <v>17</v>
      </c>
    </row>
    <row r="9" spans="1:9" ht="32.1" customHeight="1">
      <c r="A9" s="2169"/>
      <c r="B9" s="2177" t="s">
        <v>1072</v>
      </c>
      <c r="C9" s="2178"/>
      <c r="D9" s="1372" t="s">
        <v>2014</v>
      </c>
      <c r="E9" s="1373"/>
      <c r="F9" s="1374"/>
      <c r="G9" s="1375">
        <v>17</v>
      </c>
    </row>
    <row r="10" spans="1:9" ht="32.1" customHeight="1">
      <c r="A10" s="2169"/>
      <c r="B10" s="2179" t="s">
        <v>1073</v>
      </c>
      <c r="C10" s="2180"/>
      <c r="D10" s="1372"/>
      <c r="E10" s="1373"/>
      <c r="F10" s="1376"/>
      <c r="G10" s="1375"/>
    </row>
    <row r="11" spans="1:9" ht="32.1" customHeight="1">
      <c r="A11" s="2170"/>
      <c r="B11" s="2176" t="s">
        <v>1074</v>
      </c>
      <c r="C11" s="2181"/>
      <c r="D11" s="1372"/>
      <c r="E11" s="1373"/>
      <c r="F11" s="1376"/>
      <c r="G11" s="1375"/>
    </row>
    <row r="12" spans="1:9" ht="32.1" customHeight="1">
      <c r="A12" s="2182" t="s">
        <v>1075</v>
      </c>
      <c r="B12" s="2179" t="s">
        <v>1070</v>
      </c>
      <c r="C12" s="2180"/>
      <c r="D12" s="1372" t="s">
        <v>2014</v>
      </c>
      <c r="E12" s="1373"/>
      <c r="F12" s="1374"/>
      <c r="G12" s="1378">
        <v>17</v>
      </c>
    </row>
    <row r="13" spans="1:9" ht="32.1" customHeight="1">
      <c r="A13" s="2172"/>
      <c r="B13" s="2179" t="s">
        <v>1076</v>
      </c>
      <c r="C13" s="2180"/>
      <c r="D13" s="1372" t="s">
        <v>2014</v>
      </c>
      <c r="E13" s="1373"/>
      <c r="F13" s="1374"/>
      <c r="G13" s="1378"/>
    </row>
    <row r="14" spans="1:9" ht="32.1" customHeight="1">
      <c r="A14" s="2172"/>
      <c r="B14" s="2179" t="s">
        <v>1077</v>
      </c>
      <c r="C14" s="2180"/>
      <c r="D14" s="1372"/>
      <c r="E14" s="1373"/>
      <c r="F14" s="1374"/>
      <c r="G14" s="1379"/>
    </row>
    <row r="15" spans="1:9" ht="32.1" customHeight="1">
      <c r="A15" s="2172"/>
      <c r="B15" s="2175" t="s">
        <v>1078</v>
      </c>
      <c r="C15" s="296" t="s">
        <v>1079</v>
      </c>
      <c r="D15" s="1369" t="s">
        <v>2015</v>
      </c>
      <c r="E15" s="329"/>
      <c r="F15" s="1371"/>
      <c r="G15" s="1378"/>
    </row>
    <row r="16" spans="1:9" ht="32.1" customHeight="1">
      <c r="A16" s="2172"/>
      <c r="B16" s="2175"/>
      <c r="C16" s="1377" t="s">
        <v>1080</v>
      </c>
      <c r="D16" s="1372" t="s">
        <v>2015</v>
      </c>
      <c r="E16" s="1373"/>
      <c r="F16" s="1374"/>
      <c r="G16" s="1378"/>
    </row>
    <row r="17" spans="1:7" ht="32.1" customHeight="1">
      <c r="A17" s="2172"/>
      <c r="B17" s="2144"/>
      <c r="C17" s="1377" t="s">
        <v>1082</v>
      </c>
      <c r="D17" s="1380"/>
      <c r="E17" s="1373"/>
      <c r="F17" s="1374"/>
      <c r="G17" s="1379"/>
    </row>
    <row r="18" spans="1:7" ht="32.1" customHeight="1">
      <c r="A18" s="2172"/>
      <c r="B18" s="2174" t="s">
        <v>1083</v>
      </c>
      <c r="C18" s="1377" t="s">
        <v>1079</v>
      </c>
      <c r="D18" s="1372"/>
      <c r="E18" s="1373"/>
      <c r="F18" s="1374"/>
      <c r="G18" s="1378"/>
    </row>
    <row r="19" spans="1:7" ht="32.1" customHeight="1">
      <c r="A19" s="2172"/>
      <c r="B19" s="2175"/>
      <c r="C19" s="1377" t="s">
        <v>1080</v>
      </c>
      <c r="D19" s="1372"/>
      <c r="E19" s="1373"/>
      <c r="F19" s="1374"/>
      <c r="G19" s="1378"/>
    </row>
    <row r="20" spans="1:7" ht="32.1" customHeight="1">
      <c r="A20" s="2172"/>
      <c r="B20" s="2144"/>
      <c r="C20" s="1377" t="s">
        <v>1082</v>
      </c>
      <c r="D20" s="1372"/>
      <c r="E20" s="1373"/>
      <c r="F20" s="1374"/>
      <c r="G20" s="1379"/>
    </row>
    <row r="21" spans="1:7" ht="32.1" customHeight="1">
      <c r="A21" s="2172"/>
      <c r="B21" s="2176" t="s">
        <v>1084</v>
      </c>
      <c r="C21" s="1377" t="s">
        <v>1085</v>
      </c>
      <c r="D21" s="1381"/>
      <c r="E21" s="1382"/>
      <c r="F21" s="1376"/>
      <c r="G21" s="321">
        <v>17</v>
      </c>
    </row>
    <row r="22" spans="1:7" ht="32.1" customHeight="1">
      <c r="A22" s="2172"/>
      <c r="B22" s="2176"/>
      <c r="C22" s="1377" t="s">
        <v>1086</v>
      </c>
      <c r="D22" s="1381"/>
      <c r="E22" s="1382"/>
      <c r="F22" s="1376"/>
      <c r="G22" s="1375"/>
    </row>
    <row r="23" spans="1:7" ht="32.1" customHeight="1">
      <c r="A23" s="2173"/>
      <c r="B23" s="2176"/>
      <c r="C23" s="1377" t="s">
        <v>1087</v>
      </c>
      <c r="D23" s="1381"/>
      <c r="E23" s="1382"/>
      <c r="F23" s="1376"/>
      <c r="G23" s="1378"/>
    </row>
    <row r="24" spans="1:7" ht="32.1" customHeight="1" thickBot="1">
      <c r="A24" s="2168" t="s">
        <v>1089</v>
      </c>
      <c r="B24" s="2147"/>
      <c r="C24" s="2148"/>
      <c r="D24" s="333" t="s">
        <v>2016</v>
      </c>
      <c r="E24" s="306"/>
      <c r="F24" s="307"/>
      <c r="G24" s="334"/>
    </row>
    <row r="25" spans="1:7" ht="23.1" customHeight="1">
      <c r="A25" s="309" t="s">
        <v>1091</v>
      </c>
      <c r="B25" s="276" t="s">
        <v>1092</v>
      </c>
      <c r="C25" s="276" t="s">
        <v>1093</v>
      </c>
      <c r="D25" s="276" t="s">
        <v>1094</v>
      </c>
      <c r="E25" s="309"/>
      <c r="F25" s="309"/>
      <c r="G25" s="310"/>
    </row>
    <row r="26" spans="1:7" ht="36" customHeight="1">
      <c r="A26" s="311"/>
      <c r="B26" s="311" t="s">
        <v>1095</v>
      </c>
      <c r="C26" s="311" t="s">
        <v>1096</v>
      </c>
      <c r="D26" s="311"/>
      <c r="E26" s="311"/>
      <c r="F26" s="311"/>
      <c r="G26" s="313" t="s">
        <v>2017</v>
      </c>
    </row>
    <row r="27" spans="1:7" ht="23.1" customHeight="1">
      <c r="C27" s="310"/>
      <c r="G27" s="310"/>
    </row>
    <row r="28" spans="1:7" ht="23.1" customHeight="1">
      <c r="C28" s="310"/>
      <c r="G28" s="310"/>
    </row>
    <row r="29" spans="1:7" ht="23.1" customHeight="1">
      <c r="A29" s="314" t="s">
        <v>1105</v>
      </c>
      <c r="C29" s="310"/>
      <c r="G29" s="310"/>
    </row>
    <row r="30" spans="1:7" ht="23.1" customHeight="1">
      <c r="A30" s="314" t="s">
        <v>1106</v>
      </c>
      <c r="C30" s="310"/>
      <c r="G30" s="310"/>
    </row>
    <row r="31" spans="1:7" ht="23.1" customHeight="1">
      <c r="C31" s="310"/>
      <c r="G31" s="310"/>
    </row>
    <row r="35" spans="1:3" ht="16.5">
      <c r="A35" s="315"/>
      <c r="C35" s="316"/>
    </row>
    <row r="36" spans="1:3" ht="16.5">
      <c r="A36" s="315"/>
      <c r="C36" s="316"/>
    </row>
    <row r="37" spans="1:3" ht="16.5">
      <c r="A37" s="315"/>
      <c r="C37" s="316"/>
    </row>
    <row r="38" spans="1:3" ht="16.5">
      <c r="A38" s="315"/>
      <c r="C38" s="316"/>
    </row>
  </sheetData>
  <mergeCells count="21">
    <mergeCell ref="A6:C7"/>
    <mergeCell ref="D6:D7"/>
    <mergeCell ref="G6:G7"/>
    <mergeCell ref="E1:G1"/>
    <mergeCell ref="E2:G2"/>
    <mergeCell ref="A3:G3"/>
    <mergeCell ref="A4:G4"/>
    <mergeCell ref="A5:G5"/>
    <mergeCell ref="B18:B20"/>
    <mergeCell ref="B21:B23"/>
    <mergeCell ref="A24:C24"/>
    <mergeCell ref="A8:A11"/>
    <mergeCell ref="B8:C8"/>
    <mergeCell ref="B9:C9"/>
    <mergeCell ref="B10:C10"/>
    <mergeCell ref="B11:C11"/>
    <mergeCell ref="A12:A23"/>
    <mergeCell ref="B12:C12"/>
    <mergeCell ref="B13:C13"/>
    <mergeCell ref="B14:C14"/>
    <mergeCell ref="B15:B17"/>
  </mergeCells>
  <phoneticPr fontId="44" type="noConversion"/>
  <hyperlinks>
    <hyperlink ref="H2" location="預告統計資料發布時間表!A1" display="回發布時間表" xr:uid="{79D67C55-035C-415A-853C-6BF9C099A0DB}"/>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3086-0321-4A57-B2A5-57DC69855155}">
  <sheetPr>
    <pageSetUpPr fitToPage="1"/>
  </sheetPr>
  <dimension ref="A1:I41"/>
  <sheetViews>
    <sheetView zoomScaleNormal="100" workbookViewId="0">
      <selection activeCell="H2" sqref="H2"/>
    </sheetView>
  </sheetViews>
  <sheetFormatPr defaultRowHeight="15.75"/>
  <cols>
    <col min="1" max="1" width="18.25" style="661" customWidth="1"/>
    <col min="2" max="2" width="15.375" style="661" customWidth="1"/>
    <col min="3" max="3" width="35.125" style="661" customWidth="1"/>
    <col min="4" max="4" width="17.625" style="1386" customWidth="1"/>
    <col min="5" max="5" width="17.625" style="661" customWidth="1"/>
    <col min="6" max="6" width="19.125" style="661" customWidth="1"/>
    <col min="7" max="7" width="17.625" style="661" customWidth="1"/>
    <col min="8" max="16384" width="9" style="661"/>
  </cols>
  <sheetData>
    <row r="1" spans="1:9" ht="17.25" customHeight="1" thickBot="1">
      <c r="A1" s="1383" t="s">
        <v>1055</v>
      </c>
      <c r="D1" s="1383" t="s">
        <v>1056</v>
      </c>
      <c r="E1" s="2219" t="s">
        <v>1057</v>
      </c>
      <c r="F1" s="2220"/>
      <c r="G1" s="2221"/>
      <c r="H1" s="659"/>
      <c r="I1" s="659"/>
    </row>
    <row r="2" spans="1:9" ht="18" customHeight="1" thickBot="1">
      <c r="A2" s="1383" t="s">
        <v>1058</v>
      </c>
      <c r="B2" s="1384" t="s">
        <v>1059</v>
      </c>
      <c r="C2" s="1385"/>
      <c r="D2" s="1383" t="s">
        <v>1060</v>
      </c>
      <c r="E2" s="2219" t="s">
        <v>1061</v>
      </c>
      <c r="F2" s="2220"/>
      <c r="G2" s="2221"/>
      <c r="H2" s="125" t="s">
        <v>13</v>
      </c>
      <c r="I2" s="659"/>
    </row>
    <row r="3" spans="1:9" ht="45" customHeight="1">
      <c r="A3" s="2222" t="s">
        <v>2018</v>
      </c>
      <c r="B3" s="2222"/>
      <c r="C3" s="2222"/>
      <c r="D3" s="2222"/>
      <c r="E3" s="2222"/>
      <c r="F3" s="2222"/>
      <c r="G3" s="2222"/>
    </row>
    <row r="4" spans="1:9">
      <c r="A4" s="2209"/>
      <c r="B4" s="2209"/>
      <c r="C4" s="2209"/>
      <c r="D4" s="2209"/>
      <c r="E4" s="2209"/>
      <c r="F4" s="2209"/>
      <c r="G4" s="2209"/>
    </row>
    <row r="5" spans="1:9" ht="24.95" customHeight="1" thickBot="1">
      <c r="A5" s="2223" t="s">
        <v>2019</v>
      </c>
      <c r="B5" s="2223"/>
      <c r="C5" s="2223"/>
      <c r="D5" s="2224"/>
      <c r="E5" s="2224"/>
      <c r="F5" s="2224"/>
      <c r="G5" s="2224"/>
    </row>
    <row r="6" spans="1:9" ht="19.5" customHeight="1" thickBot="1">
      <c r="A6" s="2211" t="s">
        <v>1064</v>
      </c>
      <c r="B6" s="2211"/>
      <c r="C6" s="2212"/>
      <c r="D6" s="2215" t="s">
        <v>1065</v>
      </c>
      <c r="E6" s="1387"/>
      <c r="F6" s="1388"/>
      <c r="G6" s="2217" t="s">
        <v>1066</v>
      </c>
    </row>
    <row r="7" spans="1:9" ht="48" customHeight="1" thickBot="1">
      <c r="A7" s="2213"/>
      <c r="B7" s="2213"/>
      <c r="C7" s="2214"/>
      <c r="D7" s="2216"/>
      <c r="E7" s="1389" t="s">
        <v>1067</v>
      </c>
      <c r="F7" s="1389" t="s">
        <v>1068</v>
      </c>
      <c r="G7" s="2218"/>
    </row>
    <row r="8" spans="1:9" ht="32.1" customHeight="1">
      <c r="A8" s="2187" t="s">
        <v>1069</v>
      </c>
      <c r="B8" s="2189" t="s">
        <v>2020</v>
      </c>
      <c r="C8" s="2190"/>
      <c r="D8" s="1390">
        <v>217.6</v>
      </c>
      <c r="E8" s="1391">
        <f>E12</f>
        <v>0</v>
      </c>
      <c r="F8" s="1391">
        <f>SUM(F9:F11)</f>
        <v>0</v>
      </c>
      <c r="G8" s="1392">
        <v>14</v>
      </c>
    </row>
    <row r="9" spans="1:9" ht="32.1" customHeight="1">
      <c r="A9" s="2187"/>
      <c r="B9" s="2191" t="s">
        <v>1072</v>
      </c>
      <c r="C9" s="2192"/>
      <c r="D9" s="1390">
        <v>217.6</v>
      </c>
      <c r="E9" s="1393"/>
      <c r="F9" s="1394"/>
      <c r="G9" s="1395">
        <v>14</v>
      </c>
    </row>
    <row r="10" spans="1:9" ht="32.1" customHeight="1">
      <c r="A10" s="2187"/>
      <c r="B10" s="2193" t="s">
        <v>1073</v>
      </c>
      <c r="C10" s="2194"/>
      <c r="D10" s="1396"/>
      <c r="E10" s="1393"/>
      <c r="F10" s="1397"/>
      <c r="G10" s="1395"/>
    </row>
    <row r="11" spans="1:9" ht="32.1" customHeight="1">
      <c r="A11" s="2188"/>
      <c r="B11" s="2195" t="s">
        <v>1074</v>
      </c>
      <c r="C11" s="2196"/>
      <c r="D11" s="1396"/>
      <c r="E11" s="1393"/>
      <c r="F11" s="1397"/>
      <c r="G11" s="1395"/>
    </row>
    <row r="12" spans="1:9" ht="32.1" customHeight="1">
      <c r="A12" s="2197" t="s">
        <v>1075</v>
      </c>
      <c r="B12" s="2193" t="s">
        <v>2020</v>
      </c>
      <c r="C12" s="2194"/>
      <c r="D12" s="1399">
        <f>SUM(D13:D14)</f>
        <v>217.60000000000002</v>
      </c>
      <c r="E12" s="1393">
        <f>E15+E18</f>
        <v>0</v>
      </c>
      <c r="F12" s="1393">
        <f>F15+F18</f>
        <v>0</v>
      </c>
      <c r="G12" s="1395">
        <v>14</v>
      </c>
    </row>
    <row r="13" spans="1:9" ht="32.1" customHeight="1">
      <c r="A13" s="2198"/>
      <c r="B13" s="2201" t="s">
        <v>1076</v>
      </c>
      <c r="C13" s="2202"/>
      <c r="D13" s="1399">
        <v>123.23</v>
      </c>
      <c r="E13" s="1393"/>
      <c r="F13" s="1393"/>
      <c r="G13" s="1394"/>
    </row>
    <row r="14" spans="1:9" ht="32.1" customHeight="1">
      <c r="A14" s="2198"/>
      <c r="B14" s="2201" t="s">
        <v>1077</v>
      </c>
      <c r="C14" s="2202"/>
      <c r="D14" s="1399">
        <v>94.37</v>
      </c>
      <c r="E14" s="1393"/>
      <c r="F14" s="1394"/>
      <c r="G14" s="1400"/>
    </row>
    <row r="15" spans="1:9" ht="32.1" customHeight="1">
      <c r="A15" s="2198"/>
      <c r="B15" s="2203" t="s">
        <v>1078</v>
      </c>
      <c r="C15" s="1401" t="s">
        <v>1079</v>
      </c>
      <c r="D15" s="1402">
        <f>SUM(D16:D17)</f>
        <v>217.60000000000002</v>
      </c>
      <c r="E15" s="1403">
        <f>SUM(E16:E17)</f>
        <v>0</v>
      </c>
      <c r="F15" s="1392">
        <f>SUM(F16:F17)</f>
        <v>0</v>
      </c>
      <c r="G15" s="1395">
        <v>0</v>
      </c>
    </row>
    <row r="16" spans="1:9" ht="32.1" customHeight="1">
      <c r="A16" s="2198"/>
      <c r="B16" s="2203"/>
      <c r="C16" s="1404" t="s">
        <v>1080</v>
      </c>
      <c r="D16" s="1390">
        <v>123.23</v>
      </c>
      <c r="E16" s="1393"/>
      <c r="F16" s="1394"/>
      <c r="G16" s="1395"/>
    </row>
    <row r="17" spans="1:7" ht="32.1" customHeight="1">
      <c r="A17" s="2198"/>
      <c r="B17" s="2204"/>
      <c r="C17" s="1404" t="s">
        <v>1082</v>
      </c>
      <c r="D17" s="1399">
        <v>94.37</v>
      </c>
      <c r="E17" s="1393"/>
      <c r="F17" s="1394"/>
      <c r="G17" s="1400"/>
    </row>
    <row r="18" spans="1:7" ht="32.1" customHeight="1">
      <c r="A18" s="2198"/>
      <c r="B18" s="2205" t="s">
        <v>1083</v>
      </c>
      <c r="C18" s="1398" t="s">
        <v>1079</v>
      </c>
      <c r="D18" s="1396">
        <v>0</v>
      </c>
      <c r="E18" s="1393">
        <f>SUM(E19:E20)</f>
        <v>0</v>
      </c>
      <c r="F18" s="1393">
        <f>SUM(F19:F20)</f>
        <v>0</v>
      </c>
      <c r="G18" s="1394">
        <v>0</v>
      </c>
    </row>
    <row r="19" spans="1:7" ht="32.1" customHeight="1">
      <c r="A19" s="2198"/>
      <c r="B19" s="2203"/>
      <c r="C19" s="1404" t="s">
        <v>1080</v>
      </c>
      <c r="D19" s="1396"/>
      <c r="E19" s="1393"/>
      <c r="F19" s="1393"/>
      <c r="G19" s="1394"/>
    </row>
    <row r="20" spans="1:7" ht="32.1" customHeight="1">
      <c r="A20" s="2198"/>
      <c r="B20" s="2204"/>
      <c r="C20" s="1404" t="s">
        <v>1082</v>
      </c>
      <c r="D20" s="1396"/>
      <c r="E20" s="1393"/>
      <c r="F20" s="1394"/>
      <c r="G20" s="1400"/>
    </row>
    <row r="21" spans="1:7" ht="32.1" customHeight="1">
      <c r="A21" s="2198"/>
      <c r="B21" s="2195" t="s">
        <v>1084</v>
      </c>
      <c r="C21" s="1398" t="s">
        <v>1085</v>
      </c>
      <c r="D21" s="1405"/>
      <c r="E21" s="1406"/>
      <c r="F21" s="1397"/>
      <c r="G21" s="1395">
        <v>14</v>
      </c>
    </row>
    <row r="22" spans="1:7" ht="32.1" customHeight="1">
      <c r="A22" s="2198"/>
      <c r="B22" s="2195"/>
      <c r="C22" s="1398" t="s">
        <v>1086</v>
      </c>
      <c r="D22" s="1405"/>
      <c r="E22" s="1405"/>
      <c r="F22" s="1397"/>
      <c r="G22" s="1395">
        <v>0</v>
      </c>
    </row>
    <row r="23" spans="1:7" ht="32.1" customHeight="1">
      <c r="A23" s="2198"/>
      <c r="B23" s="2195"/>
      <c r="C23" s="1398" t="s">
        <v>1087</v>
      </c>
      <c r="D23" s="1405"/>
      <c r="E23" s="1405"/>
      <c r="F23" s="1397"/>
      <c r="G23" s="1395">
        <v>0</v>
      </c>
    </row>
    <row r="24" spans="1:7" ht="32.1" customHeight="1">
      <c r="A24" s="2199"/>
      <c r="B24" s="2206" t="s">
        <v>1088</v>
      </c>
      <c r="C24" s="1404" t="s">
        <v>1079</v>
      </c>
      <c r="D24" s="1396">
        <v>0</v>
      </c>
      <c r="E24" s="1393">
        <v>0</v>
      </c>
      <c r="F24" s="1393">
        <v>0</v>
      </c>
      <c r="G24" s="1394">
        <v>0</v>
      </c>
    </row>
    <row r="25" spans="1:7" ht="32.1" customHeight="1">
      <c r="A25" s="2199"/>
      <c r="B25" s="2206"/>
      <c r="C25" s="1404" t="s">
        <v>1080</v>
      </c>
      <c r="D25" s="1396"/>
      <c r="E25" s="1393"/>
      <c r="F25" s="1393"/>
      <c r="G25" s="1394"/>
    </row>
    <row r="26" spans="1:7" ht="32.1" customHeight="1">
      <c r="A26" s="2200"/>
      <c r="B26" s="2206"/>
      <c r="C26" s="1404" t="s">
        <v>1082</v>
      </c>
      <c r="D26" s="1396"/>
      <c r="E26" s="1393"/>
      <c r="F26" s="1394"/>
      <c r="G26" s="1400"/>
    </row>
    <row r="27" spans="1:7" ht="30" customHeight="1" thickBot="1">
      <c r="A27" s="2207" t="s">
        <v>2021</v>
      </c>
      <c r="B27" s="2208"/>
      <c r="C27" s="1407" t="s">
        <v>2022</v>
      </c>
      <c r="D27" s="1408">
        <v>0</v>
      </c>
      <c r="E27" s="1409">
        <v>0</v>
      </c>
      <c r="F27" s="1409">
        <v>0</v>
      </c>
      <c r="G27" s="1410">
        <v>0</v>
      </c>
    </row>
    <row r="28" spans="1:7" ht="23.1" customHeight="1">
      <c r="A28" s="1411" t="s">
        <v>1091</v>
      </c>
      <c r="B28" s="661" t="s">
        <v>2023</v>
      </c>
      <c r="C28" s="661" t="s">
        <v>2024</v>
      </c>
      <c r="D28" s="2209" t="s">
        <v>2025</v>
      </c>
      <c r="E28" s="2210"/>
      <c r="F28" s="1411"/>
      <c r="G28" s="1412"/>
    </row>
    <row r="29" spans="1:7" ht="36" customHeight="1">
      <c r="A29" s="1413"/>
      <c r="B29" s="1413" t="s">
        <v>2026</v>
      </c>
      <c r="C29" s="1413" t="s">
        <v>2027</v>
      </c>
      <c r="D29" s="1414"/>
      <c r="E29" s="1413"/>
      <c r="F29" s="2185" t="s">
        <v>2028</v>
      </c>
      <c r="G29" s="2186"/>
    </row>
    <row r="30" spans="1:7" ht="23.1" customHeight="1">
      <c r="C30" s="1412"/>
      <c r="G30" s="1412"/>
    </row>
    <row r="31" spans="1:7" ht="23.1" customHeight="1">
      <c r="C31" s="1412"/>
      <c r="G31" s="1412"/>
    </row>
    <row r="32" spans="1:7" ht="23.1" customHeight="1">
      <c r="A32" s="1415" t="s">
        <v>2029</v>
      </c>
      <c r="C32" s="1412"/>
      <c r="G32" s="1412"/>
    </row>
    <row r="33" spans="1:9" ht="23.1" customHeight="1">
      <c r="A33" s="1415" t="s">
        <v>1099</v>
      </c>
      <c r="C33" s="1412"/>
      <c r="G33" s="1412"/>
    </row>
    <row r="34" spans="1:9" ht="23.1" customHeight="1">
      <c r="C34" s="1412"/>
      <c r="G34" s="1412"/>
    </row>
    <row r="38" spans="1:9" s="1386" customFormat="1" ht="16.5">
      <c r="A38" s="663"/>
      <c r="B38" s="661"/>
      <c r="C38" s="1416"/>
      <c r="E38" s="661"/>
      <c r="F38" s="661"/>
      <c r="G38" s="661"/>
      <c r="H38" s="661"/>
      <c r="I38" s="661"/>
    </row>
    <row r="39" spans="1:9" s="1386" customFormat="1" ht="16.5">
      <c r="A39" s="663"/>
      <c r="B39" s="661"/>
      <c r="C39" s="1416"/>
      <c r="E39" s="661"/>
      <c r="F39" s="661"/>
      <c r="G39" s="661"/>
      <c r="H39" s="661"/>
      <c r="I39" s="661"/>
    </row>
    <row r="40" spans="1:9" s="1386" customFormat="1" ht="16.5">
      <c r="A40" s="663"/>
      <c r="B40" s="661"/>
      <c r="C40" s="1416"/>
      <c r="E40" s="661"/>
      <c r="F40" s="661"/>
      <c r="G40" s="661"/>
      <c r="H40" s="661"/>
      <c r="I40" s="661"/>
    </row>
    <row r="41" spans="1:9" s="1386" customFormat="1" ht="16.5">
      <c r="A41" s="663"/>
      <c r="B41" s="661"/>
      <c r="C41" s="1417"/>
      <c r="E41" s="661"/>
      <c r="F41" s="661"/>
      <c r="G41" s="661"/>
      <c r="H41" s="661"/>
      <c r="I41" s="661"/>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4CED1CE3-E84E-44BE-946A-DF6ECF551043}"/>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400CE-DC7B-4D1B-AB7E-9EF152A19574}">
  <sheetPr>
    <pageSetUpPr fitToPage="1"/>
  </sheetPr>
  <dimension ref="A1:I41"/>
  <sheetViews>
    <sheetView zoomScaleNormal="100" workbookViewId="0"/>
  </sheetViews>
  <sheetFormatPr defaultRowHeight="15.75"/>
  <cols>
    <col min="1" max="1" width="18.25" style="661" customWidth="1"/>
    <col min="2" max="2" width="15.375" style="661" customWidth="1"/>
    <col min="3" max="3" width="35.125" style="661" customWidth="1"/>
    <col min="4" max="4" width="17.625" style="1386" customWidth="1"/>
    <col min="5" max="5" width="17.625" style="661" customWidth="1"/>
    <col min="6" max="6" width="19.125" style="661" customWidth="1"/>
    <col min="7" max="7" width="17.625" style="661" customWidth="1"/>
    <col min="8" max="16384" width="9" style="661"/>
  </cols>
  <sheetData>
    <row r="1" spans="1:9" ht="17.25" customHeight="1" thickBot="1">
      <c r="A1" s="1383" t="s">
        <v>1055</v>
      </c>
      <c r="D1" s="1383" t="s">
        <v>1056</v>
      </c>
      <c r="E1" s="2219" t="s">
        <v>1057</v>
      </c>
      <c r="F1" s="2220"/>
      <c r="G1" s="2221"/>
      <c r="H1" s="659"/>
      <c r="I1" s="659"/>
    </row>
    <row r="2" spans="1:9" ht="18" customHeight="1" thickBot="1">
      <c r="A2" s="1383" t="s">
        <v>1058</v>
      </c>
      <c r="B2" s="1384" t="s">
        <v>1059</v>
      </c>
      <c r="C2" s="1385"/>
      <c r="D2" s="1383" t="s">
        <v>1060</v>
      </c>
      <c r="E2" s="2219" t="s">
        <v>1061</v>
      </c>
      <c r="F2" s="2220"/>
      <c r="G2" s="2221"/>
      <c r="H2" s="125" t="s">
        <v>13</v>
      </c>
      <c r="I2" s="659"/>
    </row>
    <row r="3" spans="1:9" ht="45" customHeight="1">
      <c r="A3" s="2222" t="s">
        <v>2018</v>
      </c>
      <c r="B3" s="2222"/>
      <c r="C3" s="2222"/>
      <c r="D3" s="2222"/>
      <c r="E3" s="2222"/>
      <c r="F3" s="2222"/>
      <c r="G3" s="2222"/>
    </row>
    <row r="4" spans="1:9">
      <c r="A4" s="2209"/>
      <c r="B4" s="2209"/>
      <c r="C4" s="2209"/>
      <c r="D4" s="2209"/>
      <c r="E4" s="2209"/>
      <c r="F4" s="2209"/>
      <c r="G4" s="2209"/>
    </row>
    <row r="5" spans="1:9" ht="24.95" customHeight="1" thickBot="1">
      <c r="A5" s="2223" t="s">
        <v>2030</v>
      </c>
      <c r="B5" s="2223"/>
      <c r="C5" s="2223"/>
      <c r="D5" s="2224"/>
      <c r="E5" s="2224"/>
      <c r="F5" s="2224"/>
      <c r="G5" s="2224"/>
    </row>
    <row r="6" spans="1:9" ht="19.5" customHeight="1" thickBot="1">
      <c r="A6" s="2211" t="s">
        <v>1064</v>
      </c>
      <c r="B6" s="2211"/>
      <c r="C6" s="2212"/>
      <c r="D6" s="2215" t="s">
        <v>1065</v>
      </c>
      <c r="E6" s="1387"/>
      <c r="F6" s="1388"/>
      <c r="G6" s="2217" t="s">
        <v>1066</v>
      </c>
    </row>
    <row r="7" spans="1:9" ht="48" customHeight="1" thickBot="1">
      <c r="A7" s="2213"/>
      <c r="B7" s="2213"/>
      <c r="C7" s="2214"/>
      <c r="D7" s="2216"/>
      <c r="E7" s="1389" t="s">
        <v>1067</v>
      </c>
      <c r="F7" s="1389" t="s">
        <v>1068</v>
      </c>
      <c r="G7" s="2218"/>
    </row>
    <row r="8" spans="1:9" ht="32.1" customHeight="1">
      <c r="A8" s="2187" t="s">
        <v>1069</v>
      </c>
      <c r="B8" s="2189" t="s">
        <v>2020</v>
      </c>
      <c r="C8" s="2190"/>
      <c r="D8" s="1390" t="s">
        <v>2031</v>
      </c>
      <c r="E8" s="1391">
        <f>E12</f>
        <v>0</v>
      </c>
      <c r="F8" s="1391">
        <f>SUM(F9:F11)</f>
        <v>0</v>
      </c>
      <c r="G8" s="1392">
        <v>21</v>
      </c>
    </row>
    <row r="9" spans="1:9" ht="32.1" customHeight="1">
      <c r="A9" s="2187"/>
      <c r="B9" s="2191" t="s">
        <v>1072</v>
      </c>
      <c r="C9" s="2192"/>
      <c r="D9" s="1390" t="s">
        <v>2031</v>
      </c>
      <c r="E9" s="1393"/>
      <c r="F9" s="1394"/>
      <c r="G9" s="1395">
        <v>21</v>
      </c>
    </row>
    <row r="10" spans="1:9" ht="32.1" customHeight="1">
      <c r="A10" s="2187"/>
      <c r="B10" s="2193" t="s">
        <v>1073</v>
      </c>
      <c r="C10" s="2194"/>
      <c r="D10" s="1396"/>
      <c r="E10" s="1393"/>
      <c r="F10" s="1397"/>
      <c r="G10" s="1395"/>
    </row>
    <row r="11" spans="1:9" ht="32.1" customHeight="1">
      <c r="A11" s="2188"/>
      <c r="B11" s="2195" t="s">
        <v>1074</v>
      </c>
      <c r="C11" s="2196"/>
      <c r="D11" s="1396"/>
      <c r="E11" s="1393"/>
      <c r="F11" s="1397"/>
      <c r="G11" s="1395"/>
    </row>
    <row r="12" spans="1:9" ht="32.1" customHeight="1">
      <c r="A12" s="2197" t="s">
        <v>1075</v>
      </c>
      <c r="B12" s="2193" t="s">
        <v>2020</v>
      </c>
      <c r="C12" s="2194"/>
      <c r="D12" s="1399" t="s">
        <v>2031</v>
      </c>
      <c r="E12" s="1393">
        <f>E15+E18</f>
        <v>0</v>
      </c>
      <c r="F12" s="1393">
        <f>F15+F18</f>
        <v>0</v>
      </c>
      <c r="G12" s="1395">
        <v>21</v>
      </c>
    </row>
    <row r="13" spans="1:9" ht="32.1" customHeight="1">
      <c r="A13" s="2198"/>
      <c r="B13" s="2201" t="s">
        <v>1076</v>
      </c>
      <c r="C13" s="2202"/>
      <c r="D13" s="1399">
        <v>150.72999999999999</v>
      </c>
      <c r="E13" s="1393"/>
      <c r="F13" s="1393"/>
      <c r="G13" s="1394"/>
    </row>
    <row r="14" spans="1:9" ht="32.1" customHeight="1">
      <c r="A14" s="2198"/>
      <c r="B14" s="2201" t="s">
        <v>1077</v>
      </c>
      <c r="C14" s="2202"/>
      <c r="D14" s="1399" t="s">
        <v>2032</v>
      </c>
      <c r="E14" s="1393"/>
      <c r="F14" s="1394"/>
      <c r="G14" s="1400"/>
    </row>
    <row r="15" spans="1:9" ht="32.1" customHeight="1">
      <c r="A15" s="2198"/>
      <c r="B15" s="2203" t="s">
        <v>1078</v>
      </c>
      <c r="C15" s="1401" t="s">
        <v>1079</v>
      </c>
      <c r="D15" s="1402" t="s">
        <v>2031</v>
      </c>
      <c r="E15" s="1403">
        <f>SUM(E16:E17)</f>
        <v>0</v>
      </c>
      <c r="F15" s="1392">
        <f>SUM(F16:F17)</f>
        <v>0</v>
      </c>
      <c r="G15" s="1395">
        <v>0</v>
      </c>
    </row>
    <row r="16" spans="1:9" ht="32.1" customHeight="1">
      <c r="A16" s="2198"/>
      <c r="B16" s="2203"/>
      <c r="C16" s="1404" t="s">
        <v>1080</v>
      </c>
      <c r="D16" s="1390" t="s">
        <v>2033</v>
      </c>
      <c r="E16" s="1393"/>
      <c r="F16" s="1394"/>
      <c r="G16" s="1395"/>
    </row>
    <row r="17" spans="1:7" ht="32.1" customHeight="1">
      <c r="A17" s="2198"/>
      <c r="B17" s="2204"/>
      <c r="C17" s="1404" t="s">
        <v>1082</v>
      </c>
      <c r="D17" s="1399" t="s">
        <v>2032</v>
      </c>
      <c r="E17" s="1393"/>
      <c r="F17" s="1394"/>
      <c r="G17" s="1400"/>
    </row>
    <row r="18" spans="1:7" ht="32.1" customHeight="1">
      <c r="A18" s="2198"/>
      <c r="B18" s="2205" t="s">
        <v>1083</v>
      </c>
      <c r="C18" s="1398" t="s">
        <v>1079</v>
      </c>
      <c r="D18" s="1396">
        <v>0</v>
      </c>
      <c r="E18" s="1393">
        <f>SUM(E19:E20)</f>
        <v>0</v>
      </c>
      <c r="F18" s="1393">
        <f>SUM(F19:F20)</f>
        <v>0</v>
      </c>
      <c r="G18" s="1394">
        <v>0</v>
      </c>
    </row>
    <row r="19" spans="1:7" ht="32.1" customHeight="1">
      <c r="A19" s="2198"/>
      <c r="B19" s="2203"/>
      <c r="C19" s="1404" t="s">
        <v>1080</v>
      </c>
      <c r="D19" s="1396"/>
      <c r="E19" s="1393"/>
      <c r="F19" s="1393"/>
      <c r="G19" s="1394"/>
    </row>
    <row r="20" spans="1:7" ht="32.1" customHeight="1">
      <c r="A20" s="2198"/>
      <c r="B20" s="2204"/>
      <c r="C20" s="1404" t="s">
        <v>1082</v>
      </c>
      <c r="D20" s="1396"/>
      <c r="E20" s="1393"/>
      <c r="F20" s="1394"/>
      <c r="G20" s="1400"/>
    </row>
    <row r="21" spans="1:7" ht="32.1" customHeight="1">
      <c r="A21" s="2198"/>
      <c r="B21" s="2195" t="s">
        <v>1084</v>
      </c>
      <c r="C21" s="1398" t="s">
        <v>1085</v>
      </c>
      <c r="D21" s="1405"/>
      <c r="E21" s="1406"/>
      <c r="F21" s="1397"/>
      <c r="G21" s="1395">
        <v>21</v>
      </c>
    </row>
    <row r="22" spans="1:7" ht="32.1" customHeight="1">
      <c r="A22" s="2198"/>
      <c r="B22" s="2195"/>
      <c r="C22" s="1398" t="s">
        <v>1086</v>
      </c>
      <c r="D22" s="1405"/>
      <c r="E22" s="1405"/>
      <c r="F22" s="1397"/>
      <c r="G22" s="1395">
        <v>0</v>
      </c>
    </row>
    <row r="23" spans="1:7" ht="32.1" customHeight="1">
      <c r="A23" s="2198"/>
      <c r="B23" s="2195"/>
      <c r="C23" s="1398" t="s">
        <v>1087</v>
      </c>
      <c r="D23" s="1405"/>
      <c r="E23" s="1405"/>
      <c r="F23" s="1397"/>
      <c r="G23" s="1395">
        <v>0</v>
      </c>
    </row>
    <row r="24" spans="1:7" ht="32.1" customHeight="1">
      <c r="A24" s="2199"/>
      <c r="B24" s="2206" t="s">
        <v>1088</v>
      </c>
      <c r="C24" s="1404" t="s">
        <v>1079</v>
      </c>
      <c r="D24" s="1396">
        <v>0</v>
      </c>
      <c r="E24" s="1393">
        <v>0</v>
      </c>
      <c r="F24" s="1393">
        <v>0</v>
      </c>
      <c r="G24" s="1394">
        <v>0</v>
      </c>
    </row>
    <row r="25" spans="1:7" ht="32.1" customHeight="1">
      <c r="A25" s="2199"/>
      <c r="B25" s="2206"/>
      <c r="C25" s="1404" t="s">
        <v>1080</v>
      </c>
      <c r="D25" s="1396"/>
      <c r="E25" s="1393"/>
      <c r="F25" s="1393"/>
      <c r="G25" s="1394"/>
    </row>
    <row r="26" spans="1:7" ht="32.1" customHeight="1">
      <c r="A26" s="2200"/>
      <c r="B26" s="2206"/>
      <c r="C26" s="1404" t="s">
        <v>1082</v>
      </c>
      <c r="D26" s="1396"/>
      <c r="E26" s="1393"/>
      <c r="F26" s="1394"/>
      <c r="G26" s="1400"/>
    </row>
    <row r="27" spans="1:7" ht="30" customHeight="1" thickBot="1">
      <c r="A27" s="2207" t="s">
        <v>2021</v>
      </c>
      <c r="B27" s="2208"/>
      <c r="C27" s="1407" t="s">
        <v>2022</v>
      </c>
      <c r="D27" s="1408">
        <v>0</v>
      </c>
      <c r="E27" s="1409">
        <v>0</v>
      </c>
      <c r="F27" s="1409">
        <v>0</v>
      </c>
      <c r="G27" s="1410">
        <v>0</v>
      </c>
    </row>
    <row r="28" spans="1:7" ht="23.1" customHeight="1">
      <c r="A28" s="1411" t="s">
        <v>1091</v>
      </c>
      <c r="B28" s="661" t="s">
        <v>2023</v>
      </c>
      <c r="C28" s="661" t="s">
        <v>2024</v>
      </c>
      <c r="D28" s="2209" t="s">
        <v>2025</v>
      </c>
      <c r="E28" s="2210"/>
      <c r="F28" s="1411"/>
      <c r="G28" s="1412"/>
    </row>
    <row r="29" spans="1:7" ht="36" customHeight="1">
      <c r="A29" s="1413"/>
      <c r="B29" s="1413" t="s">
        <v>2026</v>
      </c>
      <c r="C29" s="1413" t="s">
        <v>2027</v>
      </c>
      <c r="D29" s="1414"/>
      <c r="E29" s="1413"/>
      <c r="F29" s="2185" t="s">
        <v>2034</v>
      </c>
      <c r="G29" s="2186"/>
    </row>
    <row r="30" spans="1:7" ht="23.1" customHeight="1">
      <c r="C30" s="1412"/>
      <c r="G30" s="1412"/>
    </row>
    <row r="31" spans="1:7" ht="23.1" customHeight="1">
      <c r="C31" s="1412"/>
      <c r="G31" s="1412"/>
    </row>
    <row r="32" spans="1:7" ht="23.1" customHeight="1">
      <c r="A32" s="1415" t="s">
        <v>2029</v>
      </c>
      <c r="C32" s="1412"/>
      <c r="G32" s="1412"/>
    </row>
    <row r="33" spans="1:9" ht="23.1" customHeight="1">
      <c r="A33" s="1415" t="s">
        <v>1099</v>
      </c>
      <c r="C33" s="1412"/>
      <c r="G33" s="1412"/>
    </row>
    <row r="34" spans="1:9" ht="23.1" customHeight="1">
      <c r="C34" s="1412"/>
      <c r="G34" s="1412"/>
    </row>
    <row r="38" spans="1:9" s="1386" customFormat="1" ht="16.5">
      <c r="A38" s="663"/>
      <c r="B38" s="661"/>
      <c r="C38" s="1416"/>
      <c r="E38" s="661"/>
      <c r="F38" s="661"/>
      <c r="G38" s="661"/>
      <c r="H38" s="661"/>
      <c r="I38" s="661"/>
    </row>
    <row r="39" spans="1:9" s="1386" customFormat="1" ht="16.5">
      <c r="A39" s="663"/>
      <c r="B39" s="661"/>
      <c r="C39" s="1416"/>
      <c r="E39" s="661"/>
      <c r="F39" s="661"/>
      <c r="G39" s="661"/>
      <c r="H39" s="661"/>
      <c r="I39" s="661"/>
    </row>
    <row r="40" spans="1:9" s="1386" customFormat="1" ht="16.5">
      <c r="A40" s="663"/>
      <c r="B40" s="661"/>
      <c r="C40" s="1416"/>
      <c r="E40" s="661"/>
      <c r="F40" s="661"/>
      <c r="G40" s="661"/>
      <c r="H40" s="661"/>
      <c r="I40" s="661"/>
    </row>
    <row r="41" spans="1:9" s="1386" customFormat="1" ht="16.5">
      <c r="A41" s="663"/>
      <c r="B41" s="661"/>
      <c r="C41" s="1417"/>
      <c r="E41" s="661"/>
      <c r="F41" s="661"/>
      <c r="G41" s="661"/>
      <c r="H41" s="661"/>
      <c r="I41" s="661"/>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00A39231-5E28-4F77-870A-F7716CBF5F6C}"/>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A58C4-D89B-4A9A-9350-B7B498CB3DCC}">
  <sheetPr>
    <pageSetUpPr fitToPage="1"/>
  </sheetPr>
  <dimension ref="A1:K16"/>
  <sheetViews>
    <sheetView showZeros="0" topLeftCell="D1" zoomScale="80" zoomScaleNormal="80" workbookViewId="0">
      <selection activeCell="K2" sqref="K2"/>
    </sheetView>
  </sheetViews>
  <sheetFormatPr defaultRowHeight="16.5"/>
  <cols>
    <col min="1" max="1" width="36.5" style="1437" customWidth="1"/>
    <col min="2" max="10" width="16.875" style="814" customWidth="1"/>
    <col min="11" max="256" width="9" style="814"/>
    <col min="257" max="257" width="36.5" style="814" customWidth="1"/>
    <col min="258" max="266" width="16.875" style="814" customWidth="1"/>
    <col min="267" max="512" width="9" style="814"/>
    <col min="513" max="513" width="36.5" style="814" customWidth="1"/>
    <col min="514" max="522" width="16.875" style="814" customWidth="1"/>
    <col min="523" max="768" width="9" style="814"/>
    <col min="769" max="769" width="36.5" style="814" customWidth="1"/>
    <col min="770" max="778" width="16.875" style="814" customWidth="1"/>
    <col min="779" max="1024" width="9" style="814"/>
    <col min="1025" max="1025" width="36.5" style="814" customWidth="1"/>
    <col min="1026" max="1034" width="16.875" style="814" customWidth="1"/>
    <col min="1035" max="1280" width="9" style="814"/>
    <col min="1281" max="1281" width="36.5" style="814" customWidth="1"/>
    <col min="1282" max="1290" width="16.875" style="814" customWidth="1"/>
    <col min="1291" max="1536" width="9" style="814"/>
    <col min="1537" max="1537" width="36.5" style="814" customWidth="1"/>
    <col min="1538" max="1546" width="16.875" style="814" customWidth="1"/>
    <col min="1547" max="1792" width="9" style="814"/>
    <col min="1793" max="1793" width="36.5" style="814" customWidth="1"/>
    <col min="1794" max="1802" width="16.875" style="814" customWidth="1"/>
    <col min="1803" max="2048" width="9" style="814"/>
    <col min="2049" max="2049" width="36.5" style="814" customWidth="1"/>
    <col min="2050" max="2058" width="16.875" style="814" customWidth="1"/>
    <col min="2059" max="2304" width="9" style="814"/>
    <col min="2305" max="2305" width="36.5" style="814" customWidth="1"/>
    <col min="2306" max="2314" width="16.875" style="814" customWidth="1"/>
    <col min="2315" max="2560" width="9" style="814"/>
    <col min="2561" max="2561" width="36.5" style="814" customWidth="1"/>
    <col min="2562" max="2570" width="16.875" style="814" customWidth="1"/>
    <col min="2571" max="2816" width="9" style="814"/>
    <col min="2817" max="2817" width="36.5" style="814" customWidth="1"/>
    <col min="2818" max="2826" width="16.875" style="814" customWidth="1"/>
    <col min="2827" max="3072" width="9" style="814"/>
    <col min="3073" max="3073" width="36.5" style="814" customWidth="1"/>
    <col min="3074" max="3082" width="16.875" style="814" customWidth="1"/>
    <col min="3083" max="3328" width="9" style="814"/>
    <col min="3329" max="3329" width="36.5" style="814" customWidth="1"/>
    <col min="3330" max="3338" width="16.875" style="814" customWidth="1"/>
    <col min="3339" max="3584" width="9" style="814"/>
    <col min="3585" max="3585" width="36.5" style="814" customWidth="1"/>
    <col min="3586" max="3594" width="16.875" style="814" customWidth="1"/>
    <col min="3595" max="3840" width="9" style="814"/>
    <col min="3841" max="3841" width="36.5" style="814" customWidth="1"/>
    <col min="3842" max="3850" width="16.875" style="814" customWidth="1"/>
    <col min="3851" max="4096" width="9" style="814"/>
    <col min="4097" max="4097" width="36.5" style="814" customWidth="1"/>
    <col min="4098" max="4106" width="16.875" style="814" customWidth="1"/>
    <col min="4107" max="4352" width="9" style="814"/>
    <col min="4353" max="4353" width="36.5" style="814" customWidth="1"/>
    <col min="4354" max="4362" width="16.875" style="814" customWidth="1"/>
    <col min="4363" max="4608" width="9" style="814"/>
    <col min="4609" max="4609" width="36.5" style="814" customWidth="1"/>
    <col min="4610" max="4618" width="16.875" style="814" customWidth="1"/>
    <col min="4619" max="4864" width="9" style="814"/>
    <col min="4865" max="4865" width="36.5" style="814" customWidth="1"/>
    <col min="4866" max="4874" width="16.875" style="814" customWidth="1"/>
    <col min="4875" max="5120" width="9" style="814"/>
    <col min="5121" max="5121" width="36.5" style="814" customWidth="1"/>
    <col min="5122" max="5130" width="16.875" style="814" customWidth="1"/>
    <col min="5131" max="5376" width="9" style="814"/>
    <col min="5377" max="5377" width="36.5" style="814" customWidth="1"/>
    <col min="5378" max="5386" width="16.875" style="814" customWidth="1"/>
    <col min="5387" max="5632" width="9" style="814"/>
    <col min="5633" max="5633" width="36.5" style="814" customWidth="1"/>
    <col min="5634" max="5642" width="16.875" style="814" customWidth="1"/>
    <col min="5643" max="5888" width="9" style="814"/>
    <col min="5889" max="5889" width="36.5" style="814" customWidth="1"/>
    <col min="5890" max="5898" width="16.875" style="814" customWidth="1"/>
    <col min="5899" max="6144" width="9" style="814"/>
    <col min="6145" max="6145" width="36.5" style="814" customWidth="1"/>
    <col min="6146" max="6154" width="16.875" style="814" customWidth="1"/>
    <col min="6155" max="6400" width="9" style="814"/>
    <col min="6401" max="6401" width="36.5" style="814" customWidth="1"/>
    <col min="6402" max="6410" width="16.875" style="814" customWidth="1"/>
    <col min="6411" max="6656" width="9" style="814"/>
    <col min="6657" max="6657" width="36.5" style="814" customWidth="1"/>
    <col min="6658" max="6666" width="16.875" style="814" customWidth="1"/>
    <col min="6667" max="6912" width="9" style="814"/>
    <col min="6913" max="6913" width="36.5" style="814" customWidth="1"/>
    <col min="6914" max="6922" width="16.875" style="814" customWidth="1"/>
    <col min="6923" max="7168" width="9" style="814"/>
    <col min="7169" max="7169" width="36.5" style="814" customWidth="1"/>
    <col min="7170" max="7178" width="16.875" style="814" customWidth="1"/>
    <col min="7179" max="7424" width="9" style="814"/>
    <col min="7425" max="7425" width="36.5" style="814" customWidth="1"/>
    <col min="7426" max="7434" width="16.875" style="814" customWidth="1"/>
    <col min="7435" max="7680" width="9" style="814"/>
    <col min="7681" max="7681" width="36.5" style="814" customWidth="1"/>
    <col min="7682" max="7690" width="16.875" style="814" customWidth="1"/>
    <col min="7691" max="7936" width="9" style="814"/>
    <col min="7937" max="7937" width="36.5" style="814" customWidth="1"/>
    <col min="7938" max="7946" width="16.875" style="814" customWidth="1"/>
    <col min="7947" max="8192" width="9" style="814"/>
    <col min="8193" max="8193" width="36.5" style="814" customWidth="1"/>
    <col min="8194" max="8202" width="16.875" style="814" customWidth="1"/>
    <col min="8203" max="8448" width="9" style="814"/>
    <col min="8449" max="8449" width="36.5" style="814" customWidth="1"/>
    <col min="8450" max="8458" width="16.875" style="814" customWidth="1"/>
    <col min="8459" max="8704" width="9" style="814"/>
    <col min="8705" max="8705" width="36.5" style="814" customWidth="1"/>
    <col min="8706" max="8714" width="16.875" style="814" customWidth="1"/>
    <col min="8715" max="8960" width="9" style="814"/>
    <col min="8961" max="8961" width="36.5" style="814" customWidth="1"/>
    <col min="8962" max="8970" width="16.875" style="814" customWidth="1"/>
    <col min="8971" max="9216" width="9" style="814"/>
    <col min="9217" max="9217" width="36.5" style="814" customWidth="1"/>
    <col min="9218" max="9226" width="16.875" style="814" customWidth="1"/>
    <col min="9227" max="9472" width="9" style="814"/>
    <col min="9473" max="9473" width="36.5" style="814" customWidth="1"/>
    <col min="9474" max="9482" width="16.875" style="814" customWidth="1"/>
    <col min="9483" max="9728" width="9" style="814"/>
    <col min="9729" max="9729" width="36.5" style="814" customWidth="1"/>
    <col min="9730" max="9738" width="16.875" style="814" customWidth="1"/>
    <col min="9739" max="9984" width="9" style="814"/>
    <col min="9985" max="9985" width="36.5" style="814" customWidth="1"/>
    <col min="9986" max="9994" width="16.875" style="814" customWidth="1"/>
    <col min="9995" max="10240" width="9" style="814"/>
    <col min="10241" max="10241" width="36.5" style="814" customWidth="1"/>
    <col min="10242" max="10250" width="16.875" style="814" customWidth="1"/>
    <col min="10251" max="10496" width="9" style="814"/>
    <col min="10497" max="10497" width="36.5" style="814" customWidth="1"/>
    <col min="10498" max="10506" width="16.875" style="814" customWidth="1"/>
    <col min="10507" max="10752" width="9" style="814"/>
    <col min="10753" max="10753" width="36.5" style="814" customWidth="1"/>
    <col min="10754" max="10762" width="16.875" style="814" customWidth="1"/>
    <col min="10763" max="11008" width="9" style="814"/>
    <col min="11009" max="11009" width="36.5" style="814" customWidth="1"/>
    <col min="11010" max="11018" width="16.875" style="814" customWidth="1"/>
    <col min="11019" max="11264" width="9" style="814"/>
    <col min="11265" max="11265" width="36.5" style="814" customWidth="1"/>
    <col min="11266" max="11274" width="16.875" style="814" customWidth="1"/>
    <col min="11275" max="11520" width="9" style="814"/>
    <col min="11521" max="11521" width="36.5" style="814" customWidth="1"/>
    <col min="11522" max="11530" width="16.875" style="814" customWidth="1"/>
    <col min="11531" max="11776" width="9" style="814"/>
    <col min="11777" max="11777" width="36.5" style="814" customWidth="1"/>
    <col min="11778" max="11786" width="16.875" style="814" customWidth="1"/>
    <col min="11787" max="12032" width="9" style="814"/>
    <col min="12033" max="12033" width="36.5" style="814" customWidth="1"/>
    <col min="12034" max="12042" width="16.875" style="814" customWidth="1"/>
    <col min="12043" max="12288" width="9" style="814"/>
    <col min="12289" max="12289" width="36.5" style="814" customWidth="1"/>
    <col min="12290" max="12298" width="16.875" style="814" customWidth="1"/>
    <col min="12299" max="12544" width="9" style="814"/>
    <col min="12545" max="12545" width="36.5" style="814" customWidth="1"/>
    <col min="12546" max="12554" width="16.875" style="814" customWidth="1"/>
    <col min="12555" max="12800" width="9" style="814"/>
    <col min="12801" max="12801" width="36.5" style="814" customWidth="1"/>
    <col min="12802" max="12810" width="16.875" style="814" customWidth="1"/>
    <col min="12811" max="13056" width="9" style="814"/>
    <col min="13057" max="13057" width="36.5" style="814" customWidth="1"/>
    <col min="13058" max="13066" width="16.875" style="814" customWidth="1"/>
    <col min="13067" max="13312" width="9" style="814"/>
    <col min="13313" max="13313" width="36.5" style="814" customWidth="1"/>
    <col min="13314" max="13322" width="16.875" style="814" customWidth="1"/>
    <col min="13323" max="13568" width="9" style="814"/>
    <col min="13569" max="13569" width="36.5" style="814" customWidth="1"/>
    <col min="13570" max="13578" width="16.875" style="814" customWidth="1"/>
    <col min="13579" max="13824" width="9" style="814"/>
    <col min="13825" max="13825" width="36.5" style="814" customWidth="1"/>
    <col min="13826" max="13834" width="16.875" style="814" customWidth="1"/>
    <col min="13835" max="14080" width="9" style="814"/>
    <col min="14081" max="14081" width="36.5" style="814" customWidth="1"/>
    <col min="14082" max="14090" width="16.875" style="814" customWidth="1"/>
    <col min="14091" max="14336" width="9" style="814"/>
    <col min="14337" max="14337" width="36.5" style="814" customWidth="1"/>
    <col min="14338" max="14346" width="16.875" style="814" customWidth="1"/>
    <col min="14347" max="14592" width="9" style="814"/>
    <col min="14593" max="14593" width="36.5" style="814" customWidth="1"/>
    <col min="14594" max="14602" width="16.875" style="814" customWidth="1"/>
    <col min="14603" max="14848" width="9" style="814"/>
    <col min="14849" max="14849" width="36.5" style="814" customWidth="1"/>
    <col min="14850" max="14858" width="16.875" style="814" customWidth="1"/>
    <col min="14859" max="15104" width="9" style="814"/>
    <col min="15105" max="15105" width="36.5" style="814" customWidth="1"/>
    <col min="15106" max="15114" width="16.875" style="814" customWidth="1"/>
    <col min="15115" max="15360" width="9" style="814"/>
    <col min="15361" max="15361" width="36.5" style="814" customWidth="1"/>
    <col min="15362" max="15370" width="16.875" style="814" customWidth="1"/>
    <col min="15371" max="15616" width="9" style="814"/>
    <col min="15617" max="15617" width="36.5" style="814" customWidth="1"/>
    <col min="15618" max="15626" width="16.875" style="814" customWidth="1"/>
    <col min="15627" max="15872" width="9" style="814"/>
    <col min="15873" max="15873" width="36.5" style="814" customWidth="1"/>
    <col min="15874" max="15882" width="16.875" style="814" customWidth="1"/>
    <col min="15883" max="16128" width="9" style="814"/>
    <col min="16129" max="16129" width="36.5" style="814" customWidth="1"/>
    <col min="16130" max="16138" width="16.875" style="814" customWidth="1"/>
    <col min="16139" max="16384" width="9" style="814"/>
  </cols>
  <sheetData>
    <row r="1" spans="1:11" ht="20.25" thickBot="1">
      <c r="A1" s="1418" t="s">
        <v>1606</v>
      </c>
      <c r="H1" s="1419" t="s">
        <v>1056</v>
      </c>
      <c r="I1" s="2232" t="s">
        <v>56</v>
      </c>
      <c r="J1" s="2233"/>
    </row>
    <row r="2" spans="1:11" ht="20.25" thickBot="1">
      <c r="A2" s="1418" t="s">
        <v>2038</v>
      </c>
      <c r="B2" s="814" t="s">
        <v>2039</v>
      </c>
      <c r="D2" s="1420"/>
      <c r="E2" s="1420"/>
      <c r="F2" s="1420"/>
      <c r="G2" s="1420"/>
      <c r="H2" s="1418" t="s">
        <v>2040</v>
      </c>
      <c r="I2" s="2234" t="s">
        <v>2103</v>
      </c>
      <c r="J2" s="2235"/>
      <c r="K2" s="125" t="s">
        <v>13</v>
      </c>
    </row>
    <row r="3" spans="1:11" ht="42" customHeight="1">
      <c r="A3" s="2236" t="s">
        <v>2124</v>
      </c>
      <c r="B3" s="2236"/>
      <c r="C3" s="2236"/>
      <c r="D3" s="2236"/>
      <c r="E3" s="2236"/>
      <c r="F3" s="2236"/>
      <c r="G3" s="2236"/>
      <c r="H3" s="2236"/>
      <c r="I3" s="2236"/>
      <c r="J3" s="2236"/>
    </row>
    <row r="4" spans="1:11" ht="32.25" customHeight="1" thickBot="1">
      <c r="A4" s="1421" t="s">
        <v>2043</v>
      </c>
      <c r="B4" s="2237" t="s">
        <v>2125</v>
      </c>
      <c r="C4" s="2238"/>
      <c r="D4" s="2238"/>
      <c r="E4" s="2238"/>
      <c r="F4" s="2238"/>
      <c r="G4" s="2238"/>
      <c r="H4" s="2238"/>
      <c r="I4" s="2239" t="s">
        <v>2045</v>
      </c>
      <c r="J4" s="2240"/>
    </row>
    <row r="5" spans="1:11" ht="42.95" customHeight="1">
      <c r="A5" s="2225" t="s">
        <v>2046</v>
      </c>
      <c r="B5" s="2227" t="s">
        <v>2047</v>
      </c>
      <c r="C5" s="2228"/>
      <c r="D5" s="2228"/>
      <c r="E5" s="2229" t="s">
        <v>2048</v>
      </c>
      <c r="F5" s="2230"/>
      <c r="G5" s="2230"/>
      <c r="H5" s="2228" t="s">
        <v>2049</v>
      </c>
      <c r="I5" s="2230"/>
      <c r="J5" s="2231"/>
    </row>
    <row r="6" spans="1:11" ht="21.95" customHeight="1" thickBot="1">
      <c r="A6" s="2226"/>
      <c r="B6" s="1422" t="s">
        <v>1079</v>
      </c>
      <c r="C6" s="1423" t="s">
        <v>1483</v>
      </c>
      <c r="D6" s="1423" t="s">
        <v>1484</v>
      </c>
      <c r="E6" s="1423" t="s">
        <v>1079</v>
      </c>
      <c r="F6" s="1424" t="s">
        <v>1483</v>
      </c>
      <c r="G6" s="1424" t="s">
        <v>1484</v>
      </c>
      <c r="H6" s="1424" t="s">
        <v>1079</v>
      </c>
      <c r="I6" s="1424" t="s">
        <v>1483</v>
      </c>
      <c r="J6" s="1425" t="s">
        <v>1484</v>
      </c>
    </row>
    <row r="7" spans="1:11" ht="44.25" customHeight="1">
      <c r="A7" s="1426" t="s">
        <v>1070</v>
      </c>
      <c r="B7" s="1475">
        <f>C7+D7</f>
        <v>16</v>
      </c>
      <c r="C7" s="1476">
        <f>SUM(C9:C16)</f>
        <v>14</v>
      </c>
      <c r="D7" s="1476">
        <f>SUM(D9:D16)</f>
        <v>2</v>
      </c>
      <c r="E7" s="1476">
        <f>SUM(F7:G7)</f>
        <v>0</v>
      </c>
      <c r="F7" s="1476">
        <v>0</v>
      </c>
      <c r="G7" s="1476">
        <v>0</v>
      </c>
      <c r="H7" s="1476">
        <f>SUM(I7:J7)</f>
        <v>16</v>
      </c>
      <c r="I7" s="1476">
        <v>14</v>
      </c>
      <c r="J7" s="1476">
        <v>2</v>
      </c>
    </row>
    <row r="8" spans="1:11" ht="44.25" customHeight="1">
      <c r="A8" s="1429" t="s">
        <v>2050</v>
      </c>
      <c r="B8" s="1477">
        <f>SUM(C8:D8)</f>
        <v>1</v>
      </c>
      <c r="C8" s="1478">
        <f t="shared" ref="C8:J8" si="0">SUM(C9:C13)</f>
        <v>1</v>
      </c>
      <c r="D8" s="1478">
        <f t="shared" si="0"/>
        <v>0</v>
      </c>
      <c r="E8" s="1478">
        <f>SUM(F8:G8)</f>
        <v>0</v>
      </c>
      <c r="F8" s="1478">
        <f>SUM(F9:F13)</f>
        <v>0</v>
      </c>
      <c r="G8" s="1478">
        <f>SUM(G9:G13)</f>
        <v>0</v>
      </c>
      <c r="H8" s="1478">
        <f>SUM(I8:J8)</f>
        <v>1</v>
      </c>
      <c r="I8" s="1478">
        <f t="shared" si="0"/>
        <v>1</v>
      </c>
      <c r="J8" s="1478">
        <f t="shared" si="0"/>
        <v>0</v>
      </c>
    </row>
    <row r="9" spans="1:11" ht="44.25" customHeight="1">
      <c r="A9" s="1429" t="s">
        <v>2051</v>
      </c>
      <c r="B9" s="1477">
        <f t="shared" ref="B9:B16" si="1">SUM(C9:D9)</f>
        <v>0</v>
      </c>
      <c r="C9" s="1478">
        <f>F9+I9</f>
        <v>0</v>
      </c>
      <c r="D9" s="1478">
        <f>+G9+J9</f>
        <v>0</v>
      </c>
      <c r="E9" s="1478">
        <v>0</v>
      </c>
      <c r="F9" s="1479"/>
      <c r="G9" s="1479"/>
      <c r="H9" s="1478">
        <v>0</v>
      </c>
      <c r="I9" s="1479"/>
      <c r="J9" s="1479"/>
    </row>
    <row r="10" spans="1:11" ht="44.25" customHeight="1">
      <c r="A10" s="1429" t="s">
        <v>2052</v>
      </c>
      <c r="B10" s="1477">
        <f t="shared" si="1"/>
        <v>0</v>
      </c>
      <c r="C10" s="1478">
        <f t="shared" ref="C10:C16" si="2">F10+I10</f>
        <v>0</v>
      </c>
      <c r="D10" s="1478">
        <f>+G10+J10</f>
        <v>0</v>
      </c>
      <c r="E10" s="1478">
        <v>0</v>
      </c>
      <c r="F10" s="1479"/>
      <c r="G10" s="1479"/>
      <c r="H10" s="1478">
        <v>0</v>
      </c>
      <c r="I10" s="1479"/>
      <c r="J10" s="1479"/>
    </row>
    <row r="11" spans="1:11" ht="44.25" customHeight="1">
      <c r="A11" s="1429" t="s">
        <v>2053</v>
      </c>
      <c r="B11" s="1477">
        <f t="shared" si="1"/>
        <v>1</v>
      </c>
      <c r="C11" s="1478">
        <f t="shared" si="2"/>
        <v>1</v>
      </c>
      <c r="D11" s="1478">
        <f>+G11+J11</f>
        <v>0</v>
      </c>
      <c r="E11" s="1478">
        <v>0</v>
      </c>
      <c r="F11" s="1479"/>
      <c r="G11" s="1479"/>
      <c r="H11" s="1478">
        <v>1</v>
      </c>
      <c r="I11" s="1479">
        <v>1</v>
      </c>
      <c r="J11" s="1479"/>
    </row>
    <row r="12" spans="1:11" ht="44.25" customHeight="1">
      <c r="A12" s="1429" t="s">
        <v>2054</v>
      </c>
      <c r="B12" s="1477">
        <f t="shared" si="1"/>
        <v>0</v>
      </c>
      <c r="C12" s="1478">
        <f t="shared" si="2"/>
        <v>0</v>
      </c>
      <c r="D12" s="1478">
        <f>+G12+J12</f>
        <v>0</v>
      </c>
      <c r="E12" s="1478">
        <v>0</v>
      </c>
      <c r="F12" s="1479"/>
      <c r="G12" s="1479"/>
      <c r="H12" s="1478">
        <v>0</v>
      </c>
      <c r="I12" s="1479"/>
      <c r="J12" s="1479"/>
    </row>
    <row r="13" spans="1:11" ht="44.25" customHeight="1">
      <c r="A13" s="1429" t="s">
        <v>2055</v>
      </c>
      <c r="B13" s="1477">
        <f t="shared" si="1"/>
        <v>0</v>
      </c>
      <c r="C13" s="1478">
        <f t="shared" si="2"/>
        <v>0</v>
      </c>
      <c r="D13" s="1478">
        <f>G13+J13</f>
        <v>0</v>
      </c>
      <c r="E13" s="1478">
        <v>0</v>
      </c>
      <c r="F13" s="1479"/>
      <c r="G13" s="1479"/>
      <c r="H13" s="1478">
        <v>0</v>
      </c>
      <c r="I13" s="1479"/>
      <c r="J13" s="1479"/>
    </row>
    <row r="14" spans="1:11" ht="44.25" customHeight="1">
      <c r="A14" s="1429" t="s">
        <v>2056</v>
      </c>
      <c r="B14" s="1477">
        <f>SUM(C14:D14)</f>
        <v>0</v>
      </c>
      <c r="C14" s="1478">
        <f t="shared" si="2"/>
        <v>0</v>
      </c>
      <c r="D14" s="1478">
        <f>G14+J14</f>
        <v>0</v>
      </c>
      <c r="E14" s="1478">
        <v>0</v>
      </c>
      <c r="F14" s="1479"/>
      <c r="G14" s="1479"/>
      <c r="H14" s="1478">
        <v>0</v>
      </c>
      <c r="I14" s="1479"/>
      <c r="J14" s="1479"/>
    </row>
    <row r="15" spans="1:11" ht="44.25" customHeight="1">
      <c r="A15" s="1429" t="s">
        <v>2057</v>
      </c>
      <c r="B15" s="1477">
        <f t="shared" si="1"/>
        <v>15</v>
      </c>
      <c r="C15" s="1478">
        <f t="shared" si="2"/>
        <v>13</v>
      </c>
      <c r="D15" s="1478">
        <f>G15+J15</f>
        <v>2</v>
      </c>
      <c r="E15" s="1478">
        <v>0</v>
      </c>
      <c r="F15" s="1479"/>
      <c r="G15" s="1479"/>
      <c r="H15" s="1478">
        <v>15</v>
      </c>
      <c r="I15" s="1479">
        <v>13</v>
      </c>
      <c r="J15" s="1479">
        <v>2</v>
      </c>
    </row>
    <row r="16" spans="1:11" ht="44.25" customHeight="1" thickBot="1">
      <c r="A16" s="1433" t="s">
        <v>1596</v>
      </c>
      <c r="B16" s="1480">
        <f t="shared" si="1"/>
        <v>0</v>
      </c>
      <c r="C16" s="1481">
        <f t="shared" si="2"/>
        <v>0</v>
      </c>
      <c r="D16" s="1481">
        <f>+G16+J16</f>
        <v>0</v>
      </c>
      <c r="E16" s="1481">
        <v>0</v>
      </c>
      <c r="F16" s="1482"/>
      <c r="G16" s="1482"/>
      <c r="H16" s="1481">
        <v>0</v>
      </c>
      <c r="I16" s="1482"/>
      <c r="J16" s="1482"/>
    </row>
  </sheetData>
  <sheetProtection selectLockedCells="1"/>
  <protectedRanges>
    <protectedRange sqref="H9:H16 F7:J8 B7:E16" name="範圍1"/>
  </protectedRanges>
  <mergeCells count="9">
    <mergeCell ref="A5:A6"/>
    <mergeCell ref="B5:D5"/>
    <mergeCell ref="E5:G5"/>
    <mergeCell ref="H5:J5"/>
    <mergeCell ref="I1:J1"/>
    <mergeCell ref="I2:J2"/>
    <mergeCell ref="A3:J3"/>
    <mergeCell ref="B4:H4"/>
    <mergeCell ref="I4:J4"/>
  </mergeCells>
  <phoneticPr fontId="44" type="noConversion"/>
  <hyperlinks>
    <hyperlink ref="K2" location="預告統計資料發布時間表!A1" display="回發布時間表" xr:uid="{207AEA6F-F1EC-48B8-8239-6C35709AC166}"/>
  </hyperlinks>
  <printOptions horizontalCentered="1" verticalCentered="1"/>
  <pageMargins left="0.39370078740157483" right="0.39370078740157483" top="0.39370078740157483" bottom="0.39370078740157483" header="0.27559055118110237" footer="0.15748031496062992"/>
  <pageSetup paperSize="9" scale="73" orientation="landscape" horizontalDpi="4294967295" verticalDpi="4294967295"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C413-82AE-48A1-9690-594EE1B004A1}">
  <sheetPr>
    <pageSetUpPr fitToPage="1"/>
  </sheetPr>
  <dimension ref="A1:O26"/>
  <sheetViews>
    <sheetView showZeros="0" zoomScale="80" zoomScaleNormal="80" workbookViewId="0">
      <selection activeCell="Q11" sqref="Q11"/>
    </sheetView>
  </sheetViews>
  <sheetFormatPr defaultRowHeight="16.5"/>
  <cols>
    <col min="1" max="1" width="34.5" style="814" customWidth="1"/>
    <col min="2" max="4" width="10.375" style="814" customWidth="1"/>
    <col min="5" max="5" width="10.25" style="814" customWidth="1"/>
    <col min="6" max="6" width="10.75" style="814" customWidth="1"/>
    <col min="7" max="7" width="12.5" style="814" customWidth="1"/>
    <col min="8" max="8" width="10.75" style="814" customWidth="1"/>
    <col min="9" max="9" width="11.875" style="814" customWidth="1"/>
    <col min="10" max="10" width="11" style="814" bestFit="1" customWidth="1"/>
    <col min="11" max="11" width="11.75" style="814" customWidth="1"/>
    <col min="12" max="12" width="11" style="814" bestFit="1" customWidth="1"/>
    <col min="13" max="14" width="10.75" style="814" customWidth="1"/>
    <col min="15" max="15" width="11" style="814" bestFit="1" customWidth="1"/>
    <col min="16" max="256" width="9" style="814"/>
    <col min="257" max="257" width="34.5" style="814" customWidth="1"/>
    <col min="258" max="260" width="10.375" style="814" customWidth="1"/>
    <col min="261" max="261" width="10.25" style="814" customWidth="1"/>
    <col min="262" max="262" width="10.75" style="814" customWidth="1"/>
    <col min="263" max="263" width="12.5" style="814" customWidth="1"/>
    <col min="264" max="264" width="10.75" style="814" customWidth="1"/>
    <col min="265" max="265" width="11.875" style="814" customWidth="1"/>
    <col min="266" max="266" width="11" style="814" bestFit="1" customWidth="1"/>
    <col min="267" max="267" width="11.75" style="814" customWidth="1"/>
    <col min="268" max="268" width="11" style="814" bestFit="1" customWidth="1"/>
    <col min="269" max="270" width="10.75" style="814" customWidth="1"/>
    <col min="271" max="271" width="11" style="814" bestFit="1" customWidth="1"/>
    <col min="272" max="512" width="9" style="814"/>
    <col min="513" max="513" width="34.5" style="814" customWidth="1"/>
    <col min="514" max="516" width="10.375" style="814" customWidth="1"/>
    <col min="517" max="517" width="10.25" style="814" customWidth="1"/>
    <col min="518" max="518" width="10.75" style="814" customWidth="1"/>
    <col min="519" max="519" width="12.5" style="814" customWidth="1"/>
    <col min="520" max="520" width="10.75" style="814" customWidth="1"/>
    <col min="521" max="521" width="11.875" style="814" customWidth="1"/>
    <col min="522" max="522" width="11" style="814" bestFit="1" customWidth="1"/>
    <col min="523" max="523" width="11.75" style="814" customWidth="1"/>
    <col min="524" max="524" width="11" style="814" bestFit="1" customWidth="1"/>
    <col min="525" max="526" width="10.75" style="814" customWidth="1"/>
    <col min="527" max="527" width="11" style="814" bestFit="1" customWidth="1"/>
    <col min="528" max="768" width="9" style="814"/>
    <col min="769" max="769" width="34.5" style="814" customWidth="1"/>
    <col min="770" max="772" width="10.375" style="814" customWidth="1"/>
    <col min="773" max="773" width="10.25" style="814" customWidth="1"/>
    <col min="774" max="774" width="10.75" style="814" customWidth="1"/>
    <col min="775" max="775" width="12.5" style="814" customWidth="1"/>
    <col min="776" max="776" width="10.75" style="814" customWidth="1"/>
    <col min="777" max="777" width="11.875" style="814" customWidth="1"/>
    <col min="778" max="778" width="11" style="814" bestFit="1" customWidth="1"/>
    <col min="779" max="779" width="11.75" style="814" customWidth="1"/>
    <col min="780" max="780" width="11" style="814" bestFit="1" customWidth="1"/>
    <col min="781" max="782" width="10.75" style="814" customWidth="1"/>
    <col min="783" max="783" width="11" style="814" bestFit="1" customWidth="1"/>
    <col min="784" max="1024" width="9" style="814"/>
    <col min="1025" max="1025" width="34.5" style="814" customWidth="1"/>
    <col min="1026" max="1028" width="10.375" style="814" customWidth="1"/>
    <col min="1029" max="1029" width="10.25" style="814" customWidth="1"/>
    <col min="1030" max="1030" width="10.75" style="814" customWidth="1"/>
    <col min="1031" max="1031" width="12.5" style="814" customWidth="1"/>
    <col min="1032" max="1032" width="10.75" style="814" customWidth="1"/>
    <col min="1033" max="1033" width="11.875" style="814" customWidth="1"/>
    <col min="1034" max="1034" width="11" style="814" bestFit="1" customWidth="1"/>
    <col min="1035" max="1035" width="11.75" style="814" customWidth="1"/>
    <col min="1036" max="1036" width="11" style="814" bestFit="1" customWidth="1"/>
    <col min="1037" max="1038" width="10.75" style="814" customWidth="1"/>
    <col min="1039" max="1039" width="11" style="814" bestFit="1" customWidth="1"/>
    <col min="1040" max="1280" width="9" style="814"/>
    <col min="1281" max="1281" width="34.5" style="814" customWidth="1"/>
    <col min="1282" max="1284" width="10.375" style="814" customWidth="1"/>
    <col min="1285" max="1285" width="10.25" style="814" customWidth="1"/>
    <col min="1286" max="1286" width="10.75" style="814" customWidth="1"/>
    <col min="1287" max="1287" width="12.5" style="814" customWidth="1"/>
    <col min="1288" max="1288" width="10.75" style="814" customWidth="1"/>
    <col min="1289" max="1289" width="11.875" style="814" customWidth="1"/>
    <col min="1290" max="1290" width="11" style="814" bestFit="1" customWidth="1"/>
    <col min="1291" max="1291" width="11.75" style="814" customWidth="1"/>
    <col min="1292" max="1292" width="11" style="814" bestFit="1" customWidth="1"/>
    <col min="1293" max="1294" width="10.75" style="814" customWidth="1"/>
    <col min="1295" max="1295" width="11" style="814" bestFit="1" customWidth="1"/>
    <col min="1296" max="1536" width="9" style="814"/>
    <col min="1537" max="1537" width="34.5" style="814" customWidth="1"/>
    <col min="1538" max="1540" width="10.375" style="814" customWidth="1"/>
    <col min="1541" max="1541" width="10.25" style="814" customWidth="1"/>
    <col min="1542" max="1542" width="10.75" style="814" customWidth="1"/>
    <col min="1543" max="1543" width="12.5" style="814" customWidth="1"/>
    <col min="1544" max="1544" width="10.75" style="814" customWidth="1"/>
    <col min="1545" max="1545" width="11.875" style="814" customWidth="1"/>
    <col min="1546" max="1546" width="11" style="814" bestFit="1" customWidth="1"/>
    <col min="1547" max="1547" width="11.75" style="814" customWidth="1"/>
    <col min="1548" max="1548" width="11" style="814" bestFit="1" customWidth="1"/>
    <col min="1549" max="1550" width="10.75" style="814" customWidth="1"/>
    <col min="1551" max="1551" width="11" style="814" bestFit="1" customWidth="1"/>
    <col min="1552" max="1792" width="9" style="814"/>
    <col min="1793" max="1793" width="34.5" style="814" customWidth="1"/>
    <col min="1794" max="1796" width="10.375" style="814" customWidth="1"/>
    <col min="1797" max="1797" width="10.25" style="814" customWidth="1"/>
    <col min="1798" max="1798" width="10.75" style="814" customWidth="1"/>
    <col min="1799" max="1799" width="12.5" style="814" customWidth="1"/>
    <col min="1800" max="1800" width="10.75" style="814" customWidth="1"/>
    <col min="1801" max="1801" width="11.875" style="814" customWidth="1"/>
    <col min="1802" max="1802" width="11" style="814" bestFit="1" customWidth="1"/>
    <col min="1803" max="1803" width="11.75" style="814" customWidth="1"/>
    <col min="1804" max="1804" width="11" style="814" bestFit="1" customWidth="1"/>
    <col min="1805" max="1806" width="10.75" style="814" customWidth="1"/>
    <col min="1807" max="1807" width="11" style="814" bestFit="1" customWidth="1"/>
    <col min="1808" max="2048" width="9" style="814"/>
    <col min="2049" max="2049" width="34.5" style="814" customWidth="1"/>
    <col min="2050" max="2052" width="10.375" style="814" customWidth="1"/>
    <col min="2053" max="2053" width="10.25" style="814" customWidth="1"/>
    <col min="2054" max="2054" width="10.75" style="814" customWidth="1"/>
    <col min="2055" max="2055" width="12.5" style="814" customWidth="1"/>
    <col min="2056" max="2056" width="10.75" style="814" customWidth="1"/>
    <col min="2057" max="2057" width="11.875" style="814" customWidth="1"/>
    <col min="2058" max="2058" width="11" style="814" bestFit="1" customWidth="1"/>
    <col min="2059" max="2059" width="11.75" style="814" customWidth="1"/>
    <col min="2060" max="2060" width="11" style="814" bestFit="1" customWidth="1"/>
    <col min="2061" max="2062" width="10.75" style="814" customWidth="1"/>
    <col min="2063" max="2063" width="11" style="814" bestFit="1" customWidth="1"/>
    <col min="2064" max="2304" width="9" style="814"/>
    <col min="2305" max="2305" width="34.5" style="814" customWidth="1"/>
    <col min="2306" max="2308" width="10.375" style="814" customWidth="1"/>
    <col min="2309" max="2309" width="10.25" style="814" customWidth="1"/>
    <col min="2310" max="2310" width="10.75" style="814" customWidth="1"/>
    <col min="2311" max="2311" width="12.5" style="814" customWidth="1"/>
    <col min="2312" max="2312" width="10.75" style="814" customWidth="1"/>
    <col min="2313" max="2313" width="11.875" style="814" customWidth="1"/>
    <col min="2314" max="2314" width="11" style="814" bestFit="1" customWidth="1"/>
    <col min="2315" max="2315" width="11.75" style="814" customWidth="1"/>
    <col min="2316" max="2316" width="11" style="814" bestFit="1" customWidth="1"/>
    <col min="2317" max="2318" width="10.75" style="814" customWidth="1"/>
    <col min="2319" max="2319" width="11" style="814" bestFit="1" customWidth="1"/>
    <col min="2320" max="2560" width="9" style="814"/>
    <col min="2561" max="2561" width="34.5" style="814" customWidth="1"/>
    <col min="2562" max="2564" width="10.375" style="814" customWidth="1"/>
    <col min="2565" max="2565" width="10.25" style="814" customWidth="1"/>
    <col min="2566" max="2566" width="10.75" style="814" customWidth="1"/>
    <col min="2567" max="2567" width="12.5" style="814" customWidth="1"/>
    <col min="2568" max="2568" width="10.75" style="814" customWidth="1"/>
    <col min="2569" max="2569" width="11.875" style="814" customWidth="1"/>
    <col min="2570" max="2570" width="11" style="814" bestFit="1" customWidth="1"/>
    <col min="2571" max="2571" width="11.75" style="814" customWidth="1"/>
    <col min="2572" max="2572" width="11" style="814" bestFit="1" customWidth="1"/>
    <col min="2573" max="2574" width="10.75" style="814" customWidth="1"/>
    <col min="2575" max="2575" width="11" style="814" bestFit="1" customWidth="1"/>
    <col min="2576" max="2816" width="9" style="814"/>
    <col min="2817" max="2817" width="34.5" style="814" customWidth="1"/>
    <col min="2818" max="2820" width="10.375" style="814" customWidth="1"/>
    <col min="2821" max="2821" width="10.25" style="814" customWidth="1"/>
    <col min="2822" max="2822" width="10.75" style="814" customWidth="1"/>
    <col min="2823" max="2823" width="12.5" style="814" customWidth="1"/>
    <col min="2824" max="2824" width="10.75" style="814" customWidth="1"/>
    <col min="2825" max="2825" width="11.875" style="814" customWidth="1"/>
    <col min="2826" max="2826" width="11" style="814" bestFit="1" customWidth="1"/>
    <col min="2827" max="2827" width="11.75" style="814" customWidth="1"/>
    <col min="2828" max="2828" width="11" style="814" bestFit="1" customWidth="1"/>
    <col min="2829" max="2830" width="10.75" style="814" customWidth="1"/>
    <col min="2831" max="2831" width="11" style="814" bestFit="1" customWidth="1"/>
    <col min="2832" max="3072" width="9" style="814"/>
    <col min="3073" max="3073" width="34.5" style="814" customWidth="1"/>
    <col min="3074" max="3076" width="10.375" style="814" customWidth="1"/>
    <col min="3077" max="3077" width="10.25" style="814" customWidth="1"/>
    <col min="3078" max="3078" width="10.75" style="814" customWidth="1"/>
    <col min="3079" max="3079" width="12.5" style="814" customWidth="1"/>
    <col min="3080" max="3080" width="10.75" style="814" customWidth="1"/>
    <col min="3081" max="3081" width="11.875" style="814" customWidth="1"/>
    <col min="3082" max="3082" width="11" style="814" bestFit="1" customWidth="1"/>
    <col min="3083" max="3083" width="11.75" style="814" customWidth="1"/>
    <col min="3084" max="3084" width="11" style="814" bestFit="1" customWidth="1"/>
    <col min="3085" max="3086" width="10.75" style="814" customWidth="1"/>
    <col min="3087" max="3087" width="11" style="814" bestFit="1" customWidth="1"/>
    <col min="3088" max="3328" width="9" style="814"/>
    <col min="3329" max="3329" width="34.5" style="814" customWidth="1"/>
    <col min="3330" max="3332" width="10.375" style="814" customWidth="1"/>
    <col min="3333" max="3333" width="10.25" style="814" customWidth="1"/>
    <col min="3334" max="3334" width="10.75" style="814" customWidth="1"/>
    <col min="3335" max="3335" width="12.5" style="814" customWidth="1"/>
    <col min="3336" max="3336" width="10.75" style="814" customWidth="1"/>
    <col min="3337" max="3337" width="11.875" style="814" customWidth="1"/>
    <col min="3338" max="3338" width="11" style="814" bestFit="1" customWidth="1"/>
    <col min="3339" max="3339" width="11.75" style="814" customWidth="1"/>
    <col min="3340" max="3340" width="11" style="814" bestFit="1" customWidth="1"/>
    <col min="3341" max="3342" width="10.75" style="814" customWidth="1"/>
    <col min="3343" max="3343" width="11" style="814" bestFit="1" customWidth="1"/>
    <col min="3344" max="3584" width="9" style="814"/>
    <col min="3585" max="3585" width="34.5" style="814" customWidth="1"/>
    <col min="3586" max="3588" width="10.375" style="814" customWidth="1"/>
    <col min="3589" max="3589" width="10.25" style="814" customWidth="1"/>
    <col min="3590" max="3590" width="10.75" style="814" customWidth="1"/>
    <col min="3591" max="3591" width="12.5" style="814" customWidth="1"/>
    <col min="3592" max="3592" width="10.75" style="814" customWidth="1"/>
    <col min="3593" max="3593" width="11.875" style="814" customWidth="1"/>
    <col min="3594" max="3594" width="11" style="814" bestFit="1" customWidth="1"/>
    <col min="3595" max="3595" width="11.75" style="814" customWidth="1"/>
    <col min="3596" max="3596" width="11" style="814" bestFit="1" customWidth="1"/>
    <col min="3597" max="3598" width="10.75" style="814" customWidth="1"/>
    <col min="3599" max="3599" width="11" style="814" bestFit="1" customWidth="1"/>
    <col min="3600" max="3840" width="9" style="814"/>
    <col min="3841" max="3841" width="34.5" style="814" customWidth="1"/>
    <col min="3842" max="3844" width="10.375" style="814" customWidth="1"/>
    <col min="3845" max="3845" width="10.25" style="814" customWidth="1"/>
    <col min="3846" max="3846" width="10.75" style="814" customWidth="1"/>
    <col min="3847" max="3847" width="12.5" style="814" customWidth="1"/>
    <col min="3848" max="3848" width="10.75" style="814" customWidth="1"/>
    <col min="3849" max="3849" width="11.875" style="814" customWidth="1"/>
    <col min="3850" max="3850" width="11" style="814" bestFit="1" customWidth="1"/>
    <col min="3851" max="3851" width="11.75" style="814" customWidth="1"/>
    <col min="3852" max="3852" width="11" style="814" bestFit="1" customWidth="1"/>
    <col min="3853" max="3854" width="10.75" style="814" customWidth="1"/>
    <col min="3855" max="3855" width="11" style="814" bestFit="1" customWidth="1"/>
    <col min="3856" max="4096" width="9" style="814"/>
    <col min="4097" max="4097" width="34.5" style="814" customWidth="1"/>
    <col min="4098" max="4100" width="10.375" style="814" customWidth="1"/>
    <col min="4101" max="4101" width="10.25" style="814" customWidth="1"/>
    <col min="4102" max="4102" width="10.75" style="814" customWidth="1"/>
    <col min="4103" max="4103" width="12.5" style="814" customWidth="1"/>
    <col min="4104" max="4104" width="10.75" style="814" customWidth="1"/>
    <col min="4105" max="4105" width="11.875" style="814" customWidth="1"/>
    <col min="4106" max="4106" width="11" style="814" bestFit="1" customWidth="1"/>
    <col min="4107" max="4107" width="11.75" style="814" customWidth="1"/>
    <col min="4108" max="4108" width="11" style="814" bestFit="1" customWidth="1"/>
    <col min="4109" max="4110" width="10.75" style="814" customWidth="1"/>
    <col min="4111" max="4111" width="11" style="814" bestFit="1" customWidth="1"/>
    <col min="4112" max="4352" width="9" style="814"/>
    <col min="4353" max="4353" width="34.5" style="814" customWidth="1"/>
    <col min="4354" max="4356" width="10.375" style="814" customWidth="1"/>
    <col min="4357" max="4357" width="10.25" style="814" customWidth="1"/>
    <col min="4358" max="4358" width="10.75" style="814" customWidth="1"/>
    <col min="4359" max="4359" width="12.5" style="814" customWidth="1"/>
    <col min="4360" max="4360" width="10.75" style="814" customWidth="1"/>
    <col min="4361" max="4361" width="11.875" style="814" customWidth="1"/>
    <col min="4362" max="4362" width="11" style="814" bestFit="1" customWidth="1"/>
    <col min="4363" max="4363" width="11.75" style="814" customWidth="1"/>
    <col min="4364" max="4364" width="11" style="814" bestFit="1" customWidth="1"/>
    <col min="4365" max="4366" width="10.75" style="814" customWidth="1"/>
    <col min="4367" max="4367" width="11" style="814" bestFit="1" customWidth="1"/>
    <col min="4368" max="4608" width="9" style="814"/>
    <col min="4609" max="4609" width="34.5" style="814" customWidth="1"/>
    <col min="4610" max="4612" width="10.375" style="814" customWidth="1"/>
    <col min="4613" max="4613" width="10.25" style="814" customWidth="1"/>
    <col min="4614" max="4614" width="10.75" style="814" customWidth="1"/>
    <col min="4615" max="4615" width="12.5" style="814" customWidth="1"/>
    <col min="4616" max="4616" width="10.75" style="814" customWidth="1"/>
    <col min="4617" max="4617" width="11.875" style="814" customWidth="1"/>
    <col min="4618" max="4618" width="11" style="814" bestFit="1" customWidth="1"/>
    <col min="4619" max="4619" width="11.75" style="814" customWidth="1"/>
    <col min="4620" max="4620" width="11" style="814" bestFit="1" customWidth="1"/>
    <col min="4621" max="4622" width="10.75" style="814" customWidth="1"/>
    <col min="4623" max="4623" width="11" style="814" bestFit="1" customWidth="1"/>
    <col min="4624" max="4864" width="9" style="814"/>
    <col min="4865" max="4865" width="34.5" style="814" customWidth="1"/>
    <col min="4866" max="4868" width="10.375" style="814" customWidth="1"/>
    <col min="4869" max="4869" width="10.25" style="814" customWidth="1"/>
    <col min="4870" max="4870" width="10.75" style="814" customWidth="1"/>
    <col min="4871" max="4871" width="12.5" style="814" customWidth="1"/>
    <col min="4872" max="4872" width="10.75" style="814" customWidth="1"/>
    <col min="4873" max="4873" width="11.875" style="814" customWidth="1"/>
    <col min="4874" max="4874" width="11" style="814" bestFit="1" customWidth="1"/>
    <col min="4875" max="4875" width="11.75" style="814" customWidth="1"/>
    <col min="4876" max="4876" width="11" style="814" bestFit="1" customWidth="1"/>
    <col min="4877" max="4878" width="10.75" style="814" customWidth="1"/>
    <col min="4879" max="4879" width="11" style="814" bestFit="1" customWidth="1"/>
    <col min="4880" max="5120" width="9" style="814"/>
    <col min="5121" max="5121" width="34.5" style="814" customWidth="1"/>
    <col min="5122" max="5124" width="10.375" style="814" customWidth="1"/>
    <col min="5125" max="5125" width="10.25" style="814" customWidth="1"/>
    <col min="5126" max="5126" width="10.75" style="814" customWidth="1"/>
    <col min="5127" max="5127" width="12.5" style="814" customWidth="1"/>
    <col min="5128" max="5128" width="10.75" style="814" customWidth="1"/>
    <col min="5129" max="5129" width="11.875" style="814" customWidth="1"/>
    <col min="5130" max="5130" width="11" style="814" bestFit="1" customWidth="1"/>
    <col min="5131" max="5131" width="11.75" style="814" customWidth="1"/>
    <col min="5132" max="5132" width="11" style="814" bestFit="1" customWidth="1"/>
    <col min="5133" max="5134" width="10.75" style="814" customWidth="1"/>
    <col min="5135" max="5135" width="11" style="814" bestFit="1" customWidth="1"/>
    <col min="5136" max="5376" width="9" style="814"/>
    <col min="5377" max="5377" width="34.5" style="814" customWidth="1"/>
    <col min="5378" max="5380" width="10.375" style="814" customWidth="1"/>
    <col min="5381" max="5381" width="10.25" style="814" customWidth="1"/>
    <col min="5382" max="5382" width="10.75" style="814" customWidth="1"/>
    <col min="5383" max="5383" width="12.5" style="814" customWidth="1"/>
    <col min="5384" max="5384" width="10.75" style="814" customWidth="1"/>
    <col min="5385" max="5385" width="11.875" style="814" customWidth="1"/>
    <col min="5386" max="5386" width="11" style="814" bestFit="1" customWidth="1"/>
    <col min="5387" max="5387" width="11.75" style="814" customWidth="1"/>
    <col min="5388" max="5388" width="11" style="814" bestFit="1" customWidth="1"/>
    <col min="5389" max="5390" width="10.75" style="814" customWidth="1"/>
    <col min="5391" max="5391" width="11" style="814" bestFit="1" customWidth="1"/>
    <col min="5392" max="5632" width="9" style="814"/>
    <col min="5633" max="5633" width="34.5" style="814" customWidth="1"/>
    <col min="5634" max="5636" width="10.375" style="814" customWidth="1"/>
    <col min="5637" max="5637" width="10.25" style="814" customWidth="1"/>
    <col min="5638" max="5638" width="10.75" style="814" customWidth="1"/>
    <col min="5639" max="5639" width="12.5" style="814" customWidth="1"/>
    <col min="5640" max="5640" width="10.75" style="814" customWidth="1"/>
    <col min="5641" max="5641" width="11.875" style="814" customWidth="1"/>
    <col min="5642" max="5642" width="11" style="814" bestFit="1" customWidth="1"/>
    <col min="5643" max="5643" width="11.75" style="814" customWidth="1"/>
    <col min="5644" max="5644" width="11" style="814" bestFit="1" customWidth="1"/>
    <col min="5645" max="5646" width="10.75" style="814" customWidth="1"/>
    <col min="5647" max="5647" width="11" style="814" bestFit="1" customWidth="1"/>
    <col min="5648" max="5888" width="9" style="814"/>
    <col min="5889" max="5889" width="34.5" style="814" customWidth="1"/>
    <col min="5890" max="5892" width="10.375" style="814" customWidth="1"/>
    <col min="5893" max="5893" width="10.25" style="814" customWidth="1"/>
    <col min="5894" max="5894" width="10.75" style="814" customWidth="1"/>
    <col min="5895" max="5895" width="12.5" style="814" customWidth="1"/>
    <col min="5896" max="5896" width="10.75" style="814" customWidth="1"/>
    <col min="5897" max="5897" width="11.875" style="814" customWidth="1"/>
    <col min="5898" max="5898" width="11" style="814" bestFit="1" customWidth="1"/>
    <col min="5899" max="5899" width="11.75" style="814" customWidth="1"/>
    <col min="5900" max="5900" width="11" style="814" bestFit="1" customWidth="1"/>
    <col min="5901" max="5902" width="10.75" style="814" customWidth="1"/>
    <col min="5903" max="5903" width="11" style="814" bestFit="1" customWidth="1"/>
    <col min="5904" max="6144" width="9" style="814"/>
    <col min="6145" max="6145" width="34.5" style="814" customWidth="1"/>
    <col min="6146" max="6148" width="10.375" style="814" customWidth="1"/>
    <col min="6149" max="6149" width="10.25" style="814" customWidth="1"/>
    <col min="6150" max="6150" width="10.75" style="814" customWidth="1"/>
    <col min="6151" max="6151" width="12.5" style="814" customWidth="1"/>
    <col min="6152" max="6152" width="10.75" style="814" customWidth="1"/>
    <col min="6153" max="6153" width="11.875" style="814" customWidth="1"/>
    <col min="6154" max="6154" width="11" style="814" bestFit="1" customWidth="1"/>
    <col min="6155" max="6155" width="11.75" style="814" customWidth="1"/>
    <col min="6156" max="6156" width="11" style="814" bestFit="1" customWidth="1"/>
    <col min="6157" max="6158" width="10.75" style="814" customWidth="1"/>
    <col min="6159" max="6159" width="11" style="814" bestFit="1" customWidth="1"/>
    <col min="6160" max="6400" width="9" style="814"/>
    <col min="6401" max="6401" width="34.5" style="814" customWidth="1"/>
    <col min="6402" max="6404" width="10.375" style="814" customWidth="1"/>
    <col min="6405" max="6405" width="10.25" style="814" customWidth="1"/>
    <col min="6406" max="6406" width="10.75" style="814" customWidth="1"/>
    <col min="6407" max="6407" width="12.5" style="814" customWidth="1"/>
    <col min="6408" max="6408" width="10.75" style="814" customWidth="1"/>
    <col min="6409" max="6409" width="11.875" style="814" customWidth="1"/>
    <col min="6410" max="6410" width="11" style="814" bestFit="1" customWidth="1"/>
    <col min="6411" max="6411" width="11.75" style="814" customWidth="1"/>
    <col min="6412" max="6412" width="11" style="814" bestFit="1" customWidth="1"/>
    <col min="6413" max="6414" width="10.75" style="814" customWidth="1"/>
    <col min="6415" max="6415" width="11" style="814" bestFit="1" customWidth="1"/>
    <col min="6416" max="6656" width="9" style="814"/>
    <col min="6657" max="6657" width="34.5" style="814" customWidth="1"/>
    <col min="6658" max="6660" width="10.375" style="814" customWidth="1"/>
    <col min="6661" max="6661" width="10.25" style="814" customWidth="1"/>
    <col min="6662" max="6662" width="10.75" style="814" customWidth="1"/>
    <col min="6663" max="6663" width="12.5" style="814" customWidth="1"/>
    <col min="6664" max="6664" width="10.75" style="814" customWidth="1"/>
    <col min="6665" max="6665" width="11.875" style="814" customWidth="1"/>
    <col min="6666" max="6666" width="11" style="814" bestFit="1" customWidth="1"/>
    <col min="6667" max="6667" width="11.75" style="814" customWidth="1"/>
    <col min="6668" max="6668" width="11" style="814" bestFit="1" customWidth="1"/>
    <col min="6669" max="6670" width="10.75" style="814" customWidth="1"/>
    <col min="6671" max="6671" width="11" style="814" bestFit="1" customWidth="1"/>
    <col min="6672" max="6912" width="9" style="814"/>
    <col min="6913" max="6913" width="34.5" style="814" customWidth="1"/>
    <col min="6914" max="6916" width="10.375" style="814" customWidth="1"/>
    <col min="6917" max="6917" width="10.25" style="814" customWidth="1"/>
    <col min="6918" max="6918" width="10.75" style="814" customWidth="1"/>
    <col min="6919" max="6919" width="12.5" style="814" customWidth="1"/>
    <col min="6920" max="6920" width="10.75" style="814" customWidth="1"/>
    <col min="6921" max="6921" width="11.875" style="814" customWidth="1"/>
    <col min="6922" max="6922" width="11" style="814" bestFit="1" customWidth="1"/>
    <col min="6923" max="6923" width="11.75" style="814" customWidth="1"/>
    <col min="6924" max="6924" width="11" style="814" bestFit="1" customWidth="1"/>
    <col min="6925" max="6926" width="10.75" style="814" customWidth="1"/>
    <col min="6927" max="6927" width="11" style="814" bestFit="1" customWidth="1"/>
    <col min="6928" max="7168" width="9" style="814"/>
    <col min="7169" max="7169" width="34.5" style="814" customWidth="1"/>
    <col min="7170" max="7172" width="10.375" style="814" customWidth="1"/>
    <col min="7173" max="7173" width="10.25" style="814" customWidth="1"/>
    <col min="7174" max="7174" width="10.75" style="814" customWidth="1"/>
    <col min="7175" max="7175" width="12.5" style="814" customWidth="1"/>
    <col min="7176" max="7176" width="10.75" style="814" customWidth="1"/>
    <col min="7177" max="7177" width="11.875" style="814" customWidth="1"/>
    <col min="7178" max="7178" width="11" style="814" bestFit="1" customWidth="1"/>
    <col min="7179" max="7179" width="11.75" style="814" customWidth="1"/>
    <col min="7180" max="7180" width="11" style="814" bestFit="1" customWidth="1"/>
    <col min="7181" max="7182" width="10.75" style="814" customWidth="1"/>
    <col min="7183" max="7183" width="11" style="814" bestFit="1" customWidth="1"/>
    <col min="7184" max="7424" width="9" style="814"/>
    <col min="7425" max="7425" width="34.5" style="814" customWidth="1"/>
    <col min="7426" max="7428" width="10.375" style="814" customWidth="1"/>
    <col min="7429" max="7429" width="10.25" style="814" customWidth="1"/>
    <col min="7430" max="7430" width="10.75" style="814" customWidth="1"/>
    <col min="7431" max="7431" width="12.5" style="814" customWidth="1"/>
    <col min="7432" max="7432" width="10.75" style="814" customWidth="1"/>
    <col min="7433" max="7433" width="11.875" style="814" customWidth="1"/>
    <col min="7434" max="7434" width="11" style="814" bestFit="1" customWidth="1"/>
    <col min="7435" max="7435" width="11.75" style="814" customWidth="1"/>
    <col min="7436" max="7436" width="11" style="814" bestFit="1" customWidth="1"/>
    <col min="7437" max="7438" width="10.75" style="814" customWidth="1"/>
    <col min="7439" max="7439" width="11" style="814" bestFit="1" customWidth="1"/>
    <col min="7440" max="7680" width="9" style="814"/>
    <col min="7681" max="7681" width="34.5" style="814" customWidth="1"/>
    <col min="7682" max="7684" width="10.375" style="814" customWidth="1"/>
    <col min="7685" max="7685" width="10.25" style="814" customWidth="1"/>
    <col min="7686" max="7686" width="10.75" style="814" customWidth="1"/>
    <col min="7687" max="7687" width="12.5" style="814" customWidth="1"/>
    <col min="7688" max="7688" width="10.75" style="814" customWidth="1"/>
    <col min="7689" max="7689" width="11.875" style="814" customWidth="1"/>
    <col min="7690" max="7690" width="11" style="814" bestFit="1" customWidth="1"/>
    <col min="7691" max="7691" width="11.75" style="814" customWidth="1"/>
    <col min="7692" max="7692" width="11" style="814" bestFit="1" customWidth="1"/>
    <col min="7693" max="7694" width="10.75" style="814" customWidth="1"/>
    <col min="7695" max="7695" width="11" style="814" bestFit="1" customWidth="1"/>
    <col min="7696" max="7936" width="9" style="814"/>
    <col min="7937" max="7937" width="34.5" style="814" customWidth="1"/>
    <col min="7938" max="7940" width="10.375" style="814" customWidth="1"/>
    <col min="7941" max="7941" width="10.25" style="814" customWidth="1"/>
    <col min="7942" max="7942" width="10.75" style="814" customWidth="1"/>
    <col min="7943" max="7943" width="12.5" style="814" customWidth="1"/>
    <col min="7944" max="7944" width="10.75" style="814" customWidth="1"/>
    <col min="7945" max="7945" width="11.875" style="814" customWidth="1"/>
    <col min="7946" max="7946" width="11" style="814" bestFit="1" customWidth="1"/>
    <col min="7947" max="7947" width="11.75" style="814" customWidth="1"/>
    <col min="7948" max="7948" width="11" style="814" bestFit="1" customWidth="1"/>
    <col min="7949" max="7950" width="10.75" style="814" customWidth="1"/>
    <col min="7951" max="7951" width="11" style="814" bestFit="1" customWidth="1"/>
    <col min="7952" max="8192" width="9" style="814"/>
    <col min="8193" max="8193" width="34.5" style="814" customWidth="1"/>
    <col min="8194" max="8196" width="10.375" style="814" customWidth="1"/>
    <col min="8197" max="8197" width="10.25" style="814" customWidth="1"/>
    <col min="8198" max="8198" width="10.75" style="814" customWidth="1"/>
    <col min="8199" max="8199" width="12.5" style="814" customWidth="1"/>
    <col min="8200" max="8200" width="10.75" style="814" customWidth="1"/>
    <col min="8201" max="8201" width="11.875" style="814" customWidth="1"/>
    <col min="8202" max="8202" width="11" style="814" bestFit="1" customWidth="1"/>
    <col min="8203" max="8203" width="11.75" style="814" customWidth="1"/>
    <col min="8204" max="8204" width="11" style="814" bestFit="1" customWidth="1"/>
    <col min="8205" max="8206" width="10.75" style="814" customWidth="1"/>
    <col min="8207" max="8207" width="11" style="814" bestFit="1" customWidth="1"/>
    <col min="8208" max="8448" width="9" style="814"/>
    <col min="8449" max="8449" width="34.5" style="814" customWidth="1"/>
    <col min="8450" max="8452" width="10.375" style="814" customWidth="1"/>
    <col min="8453" max="8453" width="10.25" style="814" customWidth="1"/>
    <col min="8454" max="8454" width="10.75" style="814" customWidth="1"/>
    <col min="8455" max="8455" width="12.5" style="814" customWidth="1"/>
    <col min="8456" max="8456" width="10.75" style="814" customWidth="1"/>
    <col min="8457" max="8457" width="11.875" style="814" customWidth="1"/>
    <col min="8458" max="8458" width="11" style="814" bestFit="1" customWidth="1"/>
    <col min="8459" max="8459" width="11.75" style="814" customWidth="1"/>
    <col min="8460" max="8460" width="11" style="814" bestFit="1" customWidth="1"/>
    <col min="8461" max="8462" width="10.75" style="814" customWidth="1"/>
    <col min="8463" max="8463" width="11" style="814" bestFit="1" customWidth="1"/>
    <col min="8464" max="8704" width="9" style="814"/>
    <col min="8705" max="8705" width="34.5" style="814" customWidth="1"/>
    <col min="8706" max="8708" width="10.375" style="814" customWidth="1"/>
    <col min="8709" max="8709" width="10.25" style="814" customWidth="1"/>
    <col min="8710" max="8710" width="10.75" style="814" customWidth="1"/>
    <col min="8711" max="8711" width="12.5" style="814" customWidth="1"/>
    <col min="8712" max="8712" width="10.75" style="814" customWidth="1"/>
    <col min="8713" max="8713" width="11.875" style="814" customWidth="1"/>
    <col min="8714" max="8714" width="11" style="814" bestFit="1" customWidth="1"/>
    <col min="8715" max="8715" width="11.75" style="814" customWidth="1"/>
    <col min="8716" max="8716" width="11" style="814" bestFit="1" customWidth="1"/>
    <col min="8717" max="8718" width="10.75" style="814" customWidth="1"/>
    <col min="8719" max="8719" width="11" style="814" bestFit="1" customWidth="1"/>
    <col min="8720" max="8960" width="9" style="814"/>
    <col min="8961" max="8961" width="34.5" style="814" customWidth="1"/>
    <col min="8962" max="8964" width="10.375" style="814" customWidth="1"/>
    <col min="8965" max="8965" width="10.25" style="814" customWidth="1"/>
    <col min="8966" max="8966" width="10.75" style="814" customWidth="1"/>
    <col min="8967" max="8967" width="12.5" style="814" customWidth="1"/>
    <col min="8968" max="8968" width="10.75" style="814" customWidth="1"/>
    <col min="8969" max="8969" width="11.875" style="814" customWidth="1"/>
    <col min="8970" max="8970" width="11" style="814" bestFit="1" customWidth="1"/>
    <col min="8971" max="8971" width="11.75" style="814" customWidth="1"/>
    <col min="8972" max="8972" width="11" style="814" bestFit="1" customWidth="1"/>
    <col min="8973" max="8974" width="10.75" style="814" customWidth="1"/>
    <col min="8975" max="8975" width="11" style="814" bestFit="1" customWidth="1"/>
    <col min="8976" max="9216" width="9" style="814"/>
    <col min="9217" max="9217" width="34.5" style="814" customWidth="1"/>
    <col min="9218" max="9220" width="10.375" style="814" customWidth="1"/>
    <col min="9221" max="9221" width="10.25" style="814" customWidth="1"/>
    <col min="9222" max="9222" width="10.75" style="814" customWidth="1"/>
    <col min="9223" max="9223" width="12.5" style="814" customWidth="1"/>
    <col min="9224" max="9224" width="10.75" style="814" customWidth="1"/>
    <col min="9225" max="9225" width="11.875" style="814" customWidth="1"/>
    <col min="9226" max="9226" width="11" style="814" bestFit="1" customWidth="1"/>
    <col min="9227" max="9227" width="11.75" style="814" customWidth="1"/>
    <col min="9228" max="9228" width="11" style="814" bestFit="1" customWidth="1"/>
    <col min="9229" max="9230" width="10.75" style="814" customWidth="1"/>
    <col min="9231" max="9231" width="11" style="814" bestFit="1" customWidth="1"/>
    <col min="9232" max="9472" width="9" style="814"/>
    <col min="9473" max="9473" width="34.5" style="814" customWidth="1"/>
    <col min="9474" max="9476" width="10.375" style="814" customWidth="1"/>
    <col min="9477" max="9477" width="10.25" style="814" customWidth="1"/>
    <col min="9478" max="9478" width="10.75" style="814" customWidth="1"/>
    <col min="9479" max="9479" width="12.5" style="814" customWidth="1"/>
    <col min="9480" max="9480" width="10.75" style="814" customWidth="1"/>
    <col min="9481" max="9481" width="11.875" style="814" customWidth="1"/>
    <col min="9482" max="9482" width="11" style="814" bestFit="1" customWidth="1"/>
    <col min="9483" max="9483" width="11.75" style="814" customWidth="1"/>
    <col min="9484" max="9484" width="11" style="814" bestFit="1" customWidth="1"/>
    <col min="9485" max="9486" width="10.75" style="814" customWidth="1"/>
    <col min="9487" max="9487" width="11" style="814" bestFit="1" customWidth="1"/>
    <col min="9488" max="9728" width="9" style="814"/>
    <col min="9729" max="9729" width="34.5" style="814" customWidth="1"/>
    <col min="9730" max="9732" width="10.375" style="814" customWidth="1"/>
    <col min="9733" max="9733" width="10.25" style="814" customWidth="1"/>
    <col min="9734" max="9734" width="10.75" style="814" customWidth="1"/>
    <col min="9735" max="9735" width="12.5" style="814" customWidth="1"/>
    <col min="9736" max="9736" width="10.75" style="814" customWidth="1"/>
    <col min="9737" max="9737" width="11.875" style="814" customWidth="1"/>
    <col min="9738" max="9738" width="11" style="814" bestFit="1" customWidth="1"/>
    <col min="9739" max="9739" width="11.75" style="814" customWidth="1"/>
    <col min="9740" max="9740" width="11" style="814" bestFit="1" customWidth="1"/>
    <col min="9741" max="9742" width="10.75" style="814" customWidth="1"/>
    <col min="9743" max="9743" width="11" style="814" bestFit="1" customWidth="1"/>
    <col min="9744" max="9984" width="9" style="814"/>
    <col min="9985" max="9985" width="34.5" style="814" customWidth="1"/>
    <col min="9986" max="9988" width="10.375" style="814" customWidth="1"/>
    <col min="9989" max="9989" width="10.25" style="814" customWidth="1"/>
    <col min="9990" max="9990" width="10.75" style="814" customWidth="1"/>
    <col min="9991" max="9991" width="12.5" style="814" customWidth="1"/>
    <col min="9992" max="9992" width="10.75" style="814" customWidth="1"/>
    <col min="9993" max="9993" width="11.875" style="814" customWidth="1"/>
    <col min="9994" max="9994" width="11" style="814" bestFit="1" customWidth="1"/>
    <col min="9995" max="9995" width="11.75" style="814" customWidth="1"/>
    <col min="9996" max="9996" width="11" style="814" bestFit="1" customWidth="1"/>
    <col min="9997" max="9998" width="10.75" style="814" customWidth="1"/>
    <col min="9999" max="9999" width="11" style="814" bestFit="1" customWidth="1"/>
    <col min="10000" max="10240" width="9" style="814"/>
    <col min="10241" max="10241" width="34.5" style="814" customWidth="1"/>
    <col min="10242" max="10244" width="10.375" style="814" customWidth="1"/>
    <col min="10245" max="10245" width="10.25" style="814" customWidth="1"/>
    <col min="10246" max="10246" width="10.75" style="814" customWidth="1"/>
    <col min="10247" max="10247" width="12.5" style="814" customWidth="1"/>
    <col min="10248" max="10248" width="10.75" style="814" customWidth="1"/>
    <col min="10249" max="10249" width="11.875" style="814" customWidth="1"/>
    <col min="10250" max="10250" width="11" style="814" bestFit="1" customWidth="1"/>
    <col min="10251" max="10251" width="11.75" style="814" customWidth="1"/>
    <col min="10252" max="10252" width="11" style="814" bestFit="1" customWidth="1"/>
    <col min="10253" max="10254" width="10.75" style="814" customWidth="1"/>
    <col min="10255" max="10255" width="11" style="814" bestFit="1" customWidth="1"/>
    <col min="10256" max="10496" width="9" style="814"/>
    <col min="10497" max="10497" width="34.5" style="814" customWidth="1"/>
    <col min="10498" max="10500" width="10.375" style="814" customWidth="1"/>
    <col min="10501" max="10501" width="10.25" style="814" customWidth="1"/>
    <col min="10502" max="10502" width="10.75" style="814" customWidth="1"/>
    <col min="10503" max="10503" width="12.5" style="814" customWidth="1"/>
    <col min="10504" max="10504" width="10.75" style="814" customWidth="1"/>
    <col min="10505" max="10505" width="11.875" style="814" customWidth="1"/>
    <col min="10506" max="10506" width="11" style="814" bestFit="1" customWidth="1"/>
    <col min="10507" max="10507" width="11.75" style="814" customWidth="1"/>
    <col min="10508" max="10508" width="11" style="814" bestFit="1" customWidth="1"/>
    <col min="10509" max="10510" width="10.75" style="814" customWidth="1"/>
    <col min="10511" max="10511" width="11" style="814" bestFit="1" customWidth="1"/>
    <col min="10512" max="10752" width="9" style="814"/>
    <col min="10753" max="10753" width="34.5" style="814" customWidth="1"/>
    <col min="10754" max="10756" width="10.375" style="814" customWidth="1"/>
    <col min="10757" max="10757" width="10.25" style="814" customWidth="1"/>
    <col min="10758" max="10758" width="10.75" style="814" customWidth="1"/>
    <col min="10759" max="10759" width="12.5" style="814" customWidth="1"/>
    <col min="10760" max="10760" width="10.75" style="814" customWidth="1"/>
    <col min="10761" max="10761" width="11.875" style="814" customWidth="1"/>
    <col min="10762" max="10762" width="11" style="814" bestFit="1" customWidth="1"/>
    <col min="10763" max="10763" width="11.75" style="814" customWidth="1"/>
    <col min="10764" max="10764" width="11" style="814" bestFit="1" customWidth="1"/>
    <col min="10765" max="10766" width="10.75" style="814" customWidth="1"/>
    <col min="10767" max="10767" width="11" style="814" bestFit="1" customWidth="1"/>
    <col min="10768" max="11008" width="9" style="814"/>
    <col min="11009" max="11009" width="34.5" style="814" customWidth="1"/>
    <col min="11010" max="11012" width="10.375" style="814" customWidth="1"/>
    <col min="11013" max="11013" width="10.25" style="814" customWidth="1"/>
    <col min="11014" max="11014" width="10.75" style="814" customWidth="1"/>
    <col min="11015" max="11015" width="12.5" style="814" customWidth="1"/>
    <col min="11016" max="11016" width="10.75" style="814" customWidth="1"/>
    <col min="11017" max="11017" width="11.875" style="814" customWidth="1"/>
    <col min="11018" max="11018" width="11" style="814" bestFit="1" customWidth="1"/>
    <col min="11019" max="11019" width="11.75" style="814" customWidth="1"/>
    <col min="11020" max="11020" width="11" style="814" bestFit="1" customWidth="1"/>
    <col min="11021" max="11022" width="10.75" style="814" customWidth="1"/>
    <col min="11023" max="11023" width="11" style="814" bestFit="1" customWidth="1"/>
    <col min="11024" max="11264" width="9" style="814"/>
    <col min="11265" max="11265" width="34.5" style="814" customWidth="1"/>
    <col min="11266" max="11268" width="10.375" style="814" customWidth="1"/>
    <col min="11269" max="11269" width="10.25" style="814" customWidth="1"/>
    <col min="11270" max="11270" width="10.75" style="814" customWidth="1"/>
    <col min="11271" max="11271" width="12.5" style="814" customWidth="1"/>
    <col min="11272" max="11272" width="10.75" style="814" customWidth="1"/>
    <col min="11273" max="11273" width="11.875" style="814" customWidth="1"/>
    <col min="11274" max="11274" width="11" style="814" bestFit="1" customWidth="1"/>
    <col min="11275" max="11275" width="11.75" style="814" customWidth="1"/>
    <col min="11276" max="11276" width="11" style="814" bestFit="1" customWidth="1"/>
    <col min="11277" max="11278" width="10.75" style="814" customWidth="1"/>
    <col min="11279" max="11279" width="11" style="814" bestFit="1" customWidth="1"/>
    <col min="11280" max="11520" width="9" style="814"/>
    <col min="11521" max="11521" width="34.5" style="814" customWidth="1"/>
    <col min="11522" max="11524" width="10.375" style="814" customWidth="1"/>
    <col min="11525" max="11525" width="10.25" style="814" customWidth="1"/>
    <col min="11526" max="11526" width="10.75" style="814" customWidth="1"/>
    <col min="11527" max="11527" width="12.5" style="814" customWidth="1"/>
    <col min="11528" max="11528" width="10.75" style="814" customWidth="1"/>
    <col min="11529" max="11529" width="11.875" style="814" customWidth="1"/>
    <col min="11530" max="11530" width="11" style="814" bestFit="1" customWidth="1"/>
    <col min="11531" max="11531" width="11.75" style="814" customWidth="1"/>
    <col min="11532" max="11532" width="11" style="814" bestFit="1" customWidth="1"/>
    <col min="11533" max="11534" width="10.75" style="814" customWidth="1"/>
    <col min="11535" max="11535" width="11" style="814" bestFit="1" customWidth="1"/>
    <col min="11536" max="11776" width="9" style="814"/>
    <col min="11777" max="11777" width="34.5" style="814" customWidth="1"/>
    <col min="11778" max="11780" width="10.375" style="814" customWidth="1"/>
    <col min="11781" max="11781" width="10.25" style="814" customWidth="1"/>
    <col min="11782" max="11782" width="10.75" style="814" customWidth="1"/>
    <col min="11783" max="11783" width="12.5" style="814" customWidth="1"/>
    <col min="11784" max="11784" width="10.75" style="814" customWidth="1"/>
    <col min="11785" max="11785" width="11.875" style="814" customWidth="1"/>
    <col min="11786" max="11786" width="11" style="814" bestFit="1" customWidth="1"/>
    <col min="11787" max="11787" width="11.75" style="814" customWidth="1"/>
    <col min="11788" max="11788" width="11" style="814" bestFit="1" customWidth="1"/>
    <col min="11789" max="11790" width="10.75" style="814" customWidth="1"/>
    <col min="11791" max="11791" width="11" style="814" bestFit="1" customWidth="1"/>
    <col min="11792" max="12032" width="9" style="814"/>
    <col min="12033" max="12033" width="34.5" style="814" customWidth="1"/>
    <col min="12034" max="12036" width="10.375" style="814" customWidth="1"/>
    <col min="12037" max="12037" width="10.25" style="814" customWidth="1"/>
    <col min="12038" max="12038" width="10.75" style="814" customWidth="1"/>
    <col min="12039" max="12039" width="12.5" style="814" customWidth="1"/>
    <col min="12040" max="12040" width="10.75" style="814" customWidth="1"/>
    <col min="12041" max="12041" width="11.875" style="814" customWidth="1"/>
    <col min="12042" max="12042" width="11" style="814" bestFit="1" customWidth="1"/>
    <col min="12043" max="12043" width="11.75" style="814" customWidth="1"/>
    <col min="12044" max="12044" width="11" style="814" bestFit="1" customWidth="1"/>
    <col min="12045" max="12046" width="10.75" style="814" customWidth="1"/>
    <col min="12047" max="12047" width="11" style="814" bestFit="1" customWidth="1"/>
    <col min="12048" max="12288" width="9" style="814"/>
    <col min="12289" max="12289" width="34.5" style="814" customWidth="1"/>
    <col min="12290" max="12292" width="10.375" style="814" customWidth="1"/>
    <col min="12293" max="12293" width="10.25" style="814" customWidth="1"/>
    <col min="12294" max="12294" width="10.75" style="814" customWidth="1"/>
    <col min="12295" max="12295" width="12.5" style="814" customWidth="1"/>
    <col min="12296" max="12296" width="10.75" style="814" customWidth="1"/>
    <col min="12297" max="12297" width="11.875" style="814" customWidth="1"/>
    <col min="12298" max="12298" width="11" style="814" bestFit="1" customWidth="1"/>
    <col min="12299" max="12299" width="11.75" style="814" customWidth="1"/>
    <col min="12300" max="12300" width="11" style="814" bestFit="1" customWidth="1"/>
    <col min="12301" max="12302" width="10.75" style="814" customWidth="1"/>
    <col min="12303" max="12303" width="11" style="814" bestFit="1" customWidth="1"/>
    <col min="12304" max="12544" width="9" style="814"/>
    <col min="12545" max="12545" width="34.5" style="814" customWidth="1"/>
    <col min="12546" max="12548" width="10.375" style="814" customWidth="1"/>
    <col min="12549" max="12549" width="10.25" style="814" customWidth="1"/>
    <col min="12550" max="12550" width="10.75" style="814" customWidth="1"/>
    <col min="12551" max="12551" width="12.5" style="814" customWidth="1"/>
    <col min="12552" max="12552" width="10.75" style="814" customWidth="1"/>
    <col min="12553" max="12553" width="11.875" style="814" customWidth="1"/>
    <col min="12554" max="12554" width="11" style="814" bestFit="1" customWidth="1"/>
    <col min="12555" max="12555" width="11.75" style="814" customWidth="1"/>
    <col min="12556" max="12556" width="11" style="814" bestFit="1" customWidth="1"/>
    <col min="12557" max="12558" width="10.75" style="814" customWidth="1"/>
    <col min="12559" max="12559" width="11" style="814" bestFit="1" customWidth="1"/>
    <col min="12560" max="12800" width="9" style="814"/>
    <col min="12801" max="12801" width="34.5" style="814" customWidth="1"/>
    <col min="12802" max="12804" width="10.375" style="814" customWidth="1"/>
    <col min="12805" max="12805" width="10.25" style="814" customWidth="1"/>
    <col min="12806" max="12806" width="10.75" style="814" customWidth="1"/>
    <col min="12807" max="12807" width="12.5" style="814" customWidth="1"/>
    <col min="12808" max="12808" width="10.75" style="814" customWidth="1"/>
    <col min="12809" max="12809" width="11.875" style="814" customWidth="1"/>
    <col min="12810" max="12810" width="11" style="814" bestFit="1" customWidth="1"/>
    <col min="12811" max="12811" width="11.75" style="814" customWidth="1"/>
    <col min="12812" max="12812" width="11" style="814" bestFit="1" customWidth="1"/>
    <col min="12813" max="12814" width="10.75" style="814" customWidth="1"/>
    <col min="12815" max="12815" width="11" style="814" bestFit="1" customWidth="1"/>
    <col min="12816" max="13056" width="9" style="814"/>
    <col min="13057" max="13057" width="34.5" style="814" customWidth="1"/>
    <col min="13058" max="13060" width="10.375" style="814" customWidth="1"/>
    <col min="13061" max="13061" width="10.25" style="814" customWidth="1"/>
    <col min="13062" max="13062" width="10.75" style="814" customWidth="1"/>
    <col min="13063" max="13063" width="12.5" style="814" customWidth="1"/>
    <col min="13064" max="13064" width="10.75" style="814" customWidth="1"/>
    <col min="13065" max="13065" width="11.875" style="814" customWidth="1"/>
    <col min="13066" max="13066" width="11" style="814" bestFit="1" customWidth="1"/>
    <col min="13067" max="13067" width="11.75" style="814" customWidth="1"/>
    <col min="13068" max="13068" width="11" style="814" bestFit="1" customWidth="1"/>
    <col min="13069" max="13070" width="10.75" style="814" customWidth="1"/>
    <col min="13071" max="13071" width="11" style="814" bestFit="1" customWidth="1"/>
    <col min="13072" max="13312" width="9" style="814"/>
    <col min="13313" max="13313" width="34.5" style="814" customWidth="1"/>
    <col min="13314" max="13316" width="10.375" style="814" customWidth="1"/>
    <col min="13317" max="13317" width="10.25" style="814" customWidth="1"/>
    <col min="13318" max="13318" width="10.75" style="814" customWidth="1"/>
    <col min="13319" max="13319" width="12.5" style="814" customWidth="1"/>
    <col min="13320" max="13320" width="10.75" style="814" customWidth="1"/>
    <col min="13321" max="13321" width="11.875" style="814" customWidth="1"/>
    <col min="13322" max="13322" width="11" style="814" bestFit="1" customWidth="1"/>
    <col min="13323" max="13323" width="11.75" style="814" customWidth="1"/>
    <col min="13324" max="13324" width="11" style="814" bestFit="1" customWidth="1"/>
    <col min="13325" max="13326" width="10.75" style="814" customWidth="1"/>
    <col min="13327" max="13327" width="11" style="814" bestFit="1" customWidth="1"/>
    <col min="13328" max="13568" width="9" style="814"/>
    <col min="13569" max="13569" width="34.5" style="814" customWidth="1"/>
    <col min="13570" max="13572" width="10.375" style="814" customWidth="1"/>
    <col min="13573" max="13573" width="10.25" style="814" customWidth="1"/>
    <col min="13574" max="13574" width="10.75" style="814" customWidth="1"/>
    <col min="13575" max="13575" width="12.5" style="814" customWidth="1"/>
    <col min="13576" max="13576" width="10.75" style="814" customWidth="1"/>
    <col min="13577" max="13577" width="11.875" style="814" customWidth="1"/>
    <col min="13578" max="13578" width="11" style="814" bestFit="1" customWidth="1"/>
    <col min="13579" max="13579" width="11.75" style="814" customWidth="1"/>
    <col min="13580" max="13580" width="11" style="814" bestFit="1" customWidth="1"/>
    <col min="13581" max="13582" width="10.75" style="814" customWidth="1"/>
    <col min="13583" max="13583" width="11" style="814" bestFit="1" customWidth="1"/>
    <col min="13584" max="13824" width="9" style="814"/>
    <col min="13825" max="13825" width="34.5" style="814" customWidth="1"/>
    <col min="13826" max="13828" width="10.375" style="814" customWidth="1"/>
    <col min="13829" max="13829" width="10.25" style="814" customWidth="1"/>
    <col min="13830" max="13830" width="10.75" style="814" customWidth="1"/>
    <col min="13831" max="13831" width="12.5" style="814" customWidth="1"/>
    <col min="13832" max="13832" width="10.75" style="814" customWidth="1"/>
    <col min="13833" max="13833" width="11.875" style="814" customWidth="1"/>
    <col min="13834" max="13834" width="11" style="814" bestFit="1" customWidth="1"/>
    <col min="13835" max="13835" width="11.75" style="814" customWidth="1"/>
    <col min="13836" max="13836" width="11" style="814" bestFit="1" customWidth="1"/>
    <col min="13837" max="13838" width="10.75" style="814" customWidth="1"/>
    <col min="13839" max="13839" width="11" style="814" bestFit="1" customWidth="1"/>
    <col min="13840" max="14080" width="9" style="814"/>
    <col min="14081" max="14081" width="34.5" style="814" customWidth="1"/>
    <col min="14082" max="14084" width="10.375" style="814" customWidth="1"/>
    <col min="14085" max="14085" width="10.25" style="814" customWidth="1"/>
    <col min="14086" max="14086" width="10.75" style="814" customWidth="1"/>
    <col min="14087" max="14087" width="12.5" style="814" customWidth="1"/>
    <col min="14088" max="14088" width="10.75" style="814" customWidth="1"/>
    <col min="14089" max="14089" width="11.875" style="814" customWidth="1"/>
    <col min="14090" max="14090" width="11" style="814" bestFit="1" customWidth="1"/>
    <col min="14091" max="14091" width="11.75" style="814" customWidth="1"/>
    <col min="14092" max="14092" width="11" style="814" bestFit="1" customWidth="1"/>
    <col min="14093" max="14094" width="10.75" style="814" customWidth="1"/>
    <col min="14095" max="14095" width="11" style="814" bestFit="1" customWidth="1"/>
    <col min="14096" max="14336" width="9" style="814"/>
    <col min="14337" max="14337" width="34.5" style="814" customWidth="1"/>
    <col min="14338" max="14340" width="10.375" style="814" customWidth="1"/>
    <col min="14341" max="14341" width="10.25" style="814" customWidth="1"/>
    <col min="14342" max="14342" width="10.75" style="814" customWidth="1"/>
    <col min="14343" max="14343" width="12.5" style="814" customWidth="1"/>
    <col min="14344" max="14344" width="10.75" style="814" customWidth="1"/>
    <col min="14345" max="14345" width="11.875" style="814" customWidth="1"/>
    <col min="14346" max="14346" width="11" style="814" bestFit="1" customWidth="1"/>
    <col min="14347" max="14347" width="11.75" style="814" customWidth="1"/>
    <col min="14348" max="14348" width="11" style="814" bestFit="1" customWidth="1"/>
    <col min="14349" max="14350" width="10.75" style="814" customWidth="1"/>
    <col min="14351" max="14351" width="11" style="814" bestFit="1" customWidth="1"/>
    <col min="14352" max="14592" width="9" style="814"/>
    <col min="14593" max="14593" width="34.5" style="814" customWidth="1"/>
    <col min="14594" max="14596" width="10.375" style="814" customWidth="1"/>
    <col min="14597" max="14597" width="10.25" style="814" customWidth="1"/>
    <col min="14598" max="14598" width="10.75" style="814" customWidth="1"/>
    <col min="14599" max="14599" width="12.5" style="814" customWidth="1"/>
    <col min="14600" max="14600" width="10.75" style="814" customWidth="1"/>
    <col min="14601" max="14601" width="11.875" style="814" customWidth="1"/>
    <col min="14602" max="14602" width="11" style="814" bestFit="1" customWidth="1"/>
    <col min="14603" max="14603" width="11.75" style="814" customWidth="1"/>
    <col min="14604" max="14604" width="11" style="814" bestFit="1" customWidth="1"/>
    <col min="14605" max="14606" width="10.75" style="814" customWidth="1"/>
    <col min="14607" max="14607" width="11" style="814" bestFit="1" customWidth="1"/>
    <col min="14608" max="14848" width="9" style="814"/>
    <col min="14849" max="14849" width="34.5" style="814" customWidth="1"/>
    <col min="14850" max="14852" width="10.375" style="814" customWidth="1"/>
    <col min="14853" max="14853" width="10.25" style="814" customWidth="1"/>
    <col min="14854" max="14854" width="10.75" style="814" customWidth="1"/>
    <col min="14855" max="14855" width="12.5" style="814" customWidth="1"/>
    <col min="14856" max="14856" width="10.75" style="814" customWidth="1"/>
    <col min="14857" max="14857" width="11.875" style="814" customWidth="1"/>
    <col min="14858" max="14858" width="11" style="814" bestFit="1" customWidth="1"/>
    <col min="14859" max="14859" width="11.75" style="814" customWidth="1"/>
    <col min="14860" max="14860" width="11" style="814" bestFit="1" customWidth="1"/>
    <col min="14861" max="14862" width="10.75" style="814" customWidth="1"/>
    <col min="14863" max="14863" width="11" style="814" bestFit="1" customWidth="1"/>
    <col min="14864" max="15104" width="9" style="814"/>
    <col min="15105" max="15105" width="34.5" style="814" customWidth="1"/>
    <col min="15106" max="15108" width="10.375" style="814" customWidth="1"/>
    <col min="15109" max="15109" width="10.25" style="814" customWidth="1"/>
    <col min="15110" max="15110" width="10.75" style="814" customWidth="1"/>
    <col min="15111" max="15111" width="12.5" style="814" customWidth="1"/>
    <col min="15112" max="15112" width="10.75" style="814" customWidth="1"/>
    <col min="15113" max="15113" width="11.875" style="814" customWidth="1"/>
    <col min="15114" max="15114" width="11" style="814" bestFit="1" customWidth="1"/>
    <col min="15115" max="15115" width="11.75" style="814" customWidth="1"/>
    <col min="15116" max="15116" width="11" style="814" bestFit="1" customWidth="1"/>
    <col min="15117" max="15118" width="10.75" style="814" customWidth="1"/>
    <col min="15119" max="15119" width="11" style="814" bestFit="1" customWidth="1"/>
    <col min="15120" max="15360" width="9" style="814"/>
    <col min="15361" max="15361" width="34.5" style="814" customWidth="1"/>
    <col min="15362" max="15364" width="10.375" style="814" customWidth="1"/>
    <col min="15365" max="15365" width="10.25" style="814" customWidth="1"/>
    <col min="15366" max="15366" width="10.75" style="814" customWidth="1"/>
    <col min="15367" max="15367" width="12.5" style="814" customWidth="1"/>
    <col min="15368" max="15368" width="10.75" style="814" customWidth="1"/>
    <col min="15369" max="15369" width="11.875" style="814" customWidth="1"/>
    <col min="15370" max="15370" width="11" style="814" bestFit="1" customWidth="1"/>
    <col min="15371" max="15371" width="11.75" style="814" customWidth="1"/>
    <col min="15372" max="15372" width="11" style="814" bestFit="1" customWidth="1"/>
    <col min="15373" max="15374" width="10.75" style="814" customWidth="1"/>
    <col min="15375" max="15375" width="11" style="814" bestFit="1" customWidth="1"/>
    <col min="15376" max="15616" width="9" style="814"/>
    <col min="15617" max="15617" width="34.5" style="814" customWidth="1"/>
    <col min="15618" max="15620" width="10.375" style="814" customWidth="1"/>
    <col min="15621" max="15621" width="10.25" style="814" customWidth="1"/>
    <col min="15622" max="15622" width="10.75" style="814" customWidth="1"/>
    <col min="15623" max="15623" width="12.5" style="814" customWidth="1"/>
    <col min="15624" max="15624" width="10.75" style="814" customWidth="1"/>
    <col min="15625" max="15625" width="11.875" style="814" customWidth="1"/>
    <col min="15626" max="15626" width="11" style="814" bestFit="1" customWidth="1"/>
    <col min="15627" max="15627" width="11.75" style="814" customWidth="1"/>
    <col min="15628" max="15628" width="11" style="814" bestFit="1" customWidth="1"/>
    <col min="15629" max="15630" width="10.75" style="814" customWidth="1"/>
    <col min="15631" max="15631" width="11" style="814" bestFit="1" customWidth="1"/>
    <col min="15632" max="15872" width="9" style="814"/>
    <col min="15873" max="15873" width="34.5" style="814" customWidth="1"/>
    <col min="15874" max="15876" width="10.375" style="814" customWidth="1"/>
    <col min="15877" max="15877" width="10.25" style="814" customWidth="1"/>
    <col min="15878" max="15878" width="10.75" style="814" customWidth="1"/>
    <col min="15879" max="15879" width="12.5" style="814" customWidth="1"/>
    <col min="15880" max="15880" width="10.75" style="814" customWidth="1"/>
    <col min="15881" max="15881" width="11.875" style="814" customWidth="1"/>
    <col min="15882" max="15882" width="11" style="814" bestFit="1" customWidth="1"/>
    <col min="15883" max="15883" width="11.75" style="814" customWidth="1"/>
    <col min="15884" max="15884" width="11" style="814" bestFit="1" customWidth="1"/>
    <col min="15885" max="15886" width="10.75" style="814" customWidth="1"/>
    <col min="15887" max="15887" width="11" style="814" bestFit="1" customWidth="1"/>
    <col min="15888" max="16128" width="9" style="814"/>
    <col min="16129" max="16129" width="34.5" style="814" customWidth="1"/>
    <col min="16130" max="16132" width="10.375" style="814" customWidth="1"/>
    <col min="16133" max="16133" width="10.25" style="814" customWidth="1"/>
    <col min="16134" max="16134" width="10.75" style="814" customWidth="1"/>
    <col min="16135" max="16135" width="12.5" style="814" customWidth="1"/>
    <col min="16136" max="16136" width="10.75" style="814" customWidth="1"/>
    <col min="16137" max="16137" width="11.875" style="814" customWidth="1"/>
    <col min="16138" max="16138" width="11" style="814" bestFit="1" customWidth="1"/>
    <col min="16139" max="16139" width="11.75" style="814" customWidth="1"/>
    <col min="16140" max="16140" width="11" style="814" bestFit="1" customWidth="1"/>
    <col min="16141" max="16142" width="10.75" style="814" customWidth="1"/>
    <col min="16143" max="16143" width="11" style="814" bestFit="1" customWidth="1"/>
    <col min="16144" max="16384" width="9" style="814"/>
  </cols>
  <sheetData>
    <row r="1" spans="1:15" ht="20.25" thickBot="1">
      <c r="A1" s="1418" t="s">
        <v>1606</v>
      </c>
      <c r="B1" s="1438"/>
      <c r="C1" s="1438"/>
      <c r="D1" s="1438"/>
      <c r="L1" s="1418" t="s">
        <v>1056</v>
      </c>
      <c r="M1" s="1483" t="s">
        <v>2058</v>
      </c>
      <c r="N1" s="1484"/>
      <c r="O1" s="1485"/>
    </row>
    <row r="2" spans="1:15" ht="20.25" thickBot="1">
      <c r="A2" s="1418" t="s">
        <v>2038</v>
      </c>
      <c r="B2" s="1439" t="s">
        <v>2039</v>
      </c>
      <c r="C2" s="1440"/>
      <c r="D2" s="1440"/>
      <c r="E2" s="1441"/>
      <c r="F2" s="1420"/>
      <c r="G2" s="1420"/>
      <c r="H2" s="1420"/>
      <c r="I2" s="1420"/>
      <c r="J2" s="1420"/>
      <c r="K2" s="1420"/>
      <c r="L2" s="1418" t="s">
        <v>2059</v>
      </c>
      <c r="M2" s="2241" t="s">
        <v>2060</v>
      </c>
      <c r="N2" s="2242"/>
      <c r="O2" s="2243"/>
    </row>
    <row r="3" spans="1:15" ht="42" customHeight="1">
      <c r="A3" s="2244" t="s">
        <v>2126</v>
      </c>
      <c r="B3" s="2244"/>
      <c r="C3" s="2244"/>
      <c r="D3" s="2244"/>
      <c r="E3" s="2244"/>
      <c r="F3" s="2244"/>
      <c r="G3" s="2244"/>
      <c r="H3" s="2244"/>
      <c r="I3" s="2244"/>
      <c r="J3" s="2244"/>
      <c r="K3" s="2244"/>
      <c r="L3" s="2244"/>
      <c r="M3" s="2244"/>
      <c r="N3" s="2244"/>
      <c r="O3" s="2244"/>
    </row>
    <row r="4" spans="1:15" ht="32.25" customHeight="1" thickBot="1">
      <c r="A4" s="1440" t="s">
        <v>2062</v>
      </c>
      <c r="B4" s="2245" t="s">
        <v>2063</v>
      </c>
      <c r="C4" s="2245"/>
      <c r="D4" s="2245"/>
      <c r="E4" s="2245"/>
      <c r="F4" s="2245"/>
      <c r="G4" s="2245"/>
      <c r="H4" s="2245"/>
      <c r="I4" s="2245"/>
      <c r="J4" s="2245"/>
      <c r="K4" s="2245"/>
      <c r="O4" s="1442" t="s">
        <v>2064</v>
      </c>
    </row>
    <row r="5" spans="1:15" ht="65.099999999999994" customHeight="1" thickBot="1">
      <c r="A5" s="1443" t="s">
        <v>2065</v>
      </c>
      <c r="B5" s="1444" t="s">
        <v>2066</v>
      </c>
      <c r="C5" s="1445" t="s">
        <v>2067</v>
      </c>
      <c r="D5" s="1446" t="s">
        <v>2068</v>
      </c>
      <c r="E5" s="1447" t="s">
        <v>2069</v>
      </c>
      <c r="F5" s="1447" t="s">
        <v>2070</v>
      </c>
      <c r="G5" s="1447" t="s">
        <v>2071</v>
      </c>
      <c r="H5" s="1448" t="s">
        <v>2072</v>
      </c>
      <c r="I5" s="1447" t="s">
        <v>2073</v>
      </c>
      <c r="J5" s="1449" t="s">
        <v>2074</v>
      </c>
      <c r="K5" s="1448" t="s">
        <v>2075</v>
      </c>
      <c r="L5" s="1450" t="s">
        <v>2076</v>
      </c>
      <c r="M5" s="1450" t="s">
        <v>2077</v>
      </c>
      <c r="N5" s="1450" t="s">
        <v>2078</v>
      </c>
      <c r="O5" s="1451" t="s">
        <v>2079</v>
      </c>
    </row>
    <row r="6" spans="1:15" ht="19.899999999999999" customHeight="1">
      <c r="A6" s="1452" t="s">
        <v>2080</v>
      </c>
      <c r="B6" s="1486">
        <f>IF(AND(B7=B17,B17=B20,B20=B7),B7,"F")</f>
        <v>0</v>
      </c>
      <c r="C6" s="1486">
        <f t="shared" ref="C6:O6" si="0">IF(AND(C7=C17,C17=C20,C20=C7),C7,"F")</f>
        <v>0</v>
      </c>
      <c r="D6" s="1486">
        <f t="shared" si="0"/>
        <v>0</v>
      </c>
      <c r="E6" s="1486">
        <f t="shared" si="0"/>
        <v>0</v>
      </c>
      <c r="F6" s="1486">
        <f t="shared" si="0"/>
        <v>0</v>
      </c>
      <c r="G6" s="1486">
        <f t="shared" si="0"/>
        <v>0</v>
      </c>
      <c r="H6" s="1486">
        <f t="shared" si="0"/>
        <v>0</v>
      </c>
      <c r="I6" s="1486">
        <f t="shared" si="0"/>
        <v>0</v>
      </c>
      <c r="J6" s="1486">
        <f t="shared" si="0"/>
        <v>0</v>
      </c>
      <c r="K6" s="1486">
        <f t="shared" si="0"/>
        <v>0</v>
      </c>
      <c r="L6" s="1486">
        <f t="shared" si="0"/>
        <v>0</v>
      </c>
      <c r="M6" s="1486">
        <f t="shared" si="0"/>
        <v>0</v>
      </c>
      <c r="N6" s="1486">
        <f t="shared" si="0"/>
        <v>0</v>
      </c>
      <c r="O6" s="1486">
        <f t="shared" si="0"/>
        <v>0</v>
      </c>
    </row>
    <row r="7" spans="1:15" ht="19.899999999999999" customHeight="1">
      <c r="A7" s="1454" t="s">
        <v>2081</v>
      </c>
      <c r="B7" s="1486">
        <f>B8+B14+B15+B16</f>
        <v>0</v>
      </c>
      <c r="C7" s="1486">
        <f t="shared" ref="C7:O7" si="1">C8+C14+C15+C16</f>
        <v>0</v>
      </c>
      <c r="D7" s="1486">
        <f>D8+D14+D15+D16</f>
        <v>0</v>
      </c>
      <c r="E7" s="1486">
        <f t="shared" si="1"/>
        <v>0</v>
      </c>
      <c r="F7" s="1486">
        <f t="shared" si="1"/>
        <v>0</v>
      </c>
      <c r="G7" s="1486">
        <f t="shared" si="1"/>
        <v>0</v>
      </c>
      <c r="H7" s="1486">
        <f t="shared" si="1"/>
        <v>0</v>
      </c>
      <c r="I7" s="1486">
        <f t="shared" si="1"/>
        <v>0</v>
      </c>
      <c r="J7" s="1486">
        <f t="shared" si="1"/>
        <v>0</v>
      </c>
      <c r="K7" s="1486">
        <f t="shared" si="1"/>
        <v>0</v>
      </c>
      <c r="L7" s="1486">
        <f t="shared" si="1"/>
        <v>0</v>
      </c>
      <c r="M7" s="1486">
        <f t="shared" si="1"/>
        <v>0</v>
      </c>
      <c r="N7" s="1486">
        <f>N8+N14+N15+N16</f>
        <v>0</v>
      </c>
      <c r="O7" s="1486">
        <f t="shared" si="1"/>
        <v>0</v>
      </c>
    </row>
    <row r="8" spans="1:15" ht="19.899999999999999" customHeight="1">
      <c r="A8" s="1454" t="s">
        <v>2082</v>
      </c>
      <c r="B8" s="1486">
        <f>SUM(B9:B13)</f>
        <v>0</v>
      </c>
      <c r="C8" s="1486">
        <f t="shared" ref="C8:O8" si="2">SUM(C9:C13)</f>
        <v>0</v>
      </c>
      <c r="D8" s="1486">
        <f>SUM(D9:D13)</f>
        <v>0</v>
      </c>
      <c r="E8" s="1486">
        <f t="shared" si="2"/>
        <v>0</v>
      </c>
      <c r="F8" s="1486">
        <f t="shared" si="2"/>
        <v>0</v>
      </c>
      <c r="G8" s="1486">
        <f t="shared" si="2"/>
        <v>0</v>
      </c>
      <c r="H8" s="1486">
        <f t="shared" si="2"/>
        <v>0</v>
      </c>
      <c r="I8" s="1486">
        <f t="shared" si="2"/>
        <v>0</v>
      </c>
      <c r="J8" s="1486">
        <f t="shared" si="2"/>
        <v>0</v>
      </c>
      <c r="K8" s="1486">
        <f t="shared" si="2"/>
        <v>0</v>
      </c>
      <c r="L8" s="1486">
        <f t="shared" si="2"/>
        <v>0</v>
      </c>
      <c r="M8" s="1486">
        <f t="shared" si="2"/>
        <v>0</v>
      </c>
      <c r="N8" s="1486">
        <f>SUM(N9:N13)</f>
        <v>0</v>
      </c>
      <c r="O8" s="1486">
        <f t="shared" si="2"/>
        <v>0</v>
      </c>
    </row>
    <row r="9" spans="1:15" ht="19.899999999999999" customHeight="1">
      <c r="A9" s="1454" t="s">
        <v>2083</v>
      </c>
      <c r="B9" s="1486">
        <f t="shared" ref="B9:B26" si="3">SUM(C9:O9)</f>
        <v>0</v>
      </c>
      <c r="C9" s="1487"/>
      <c r="D9" s="1487"/>
      <c r="E9" s="1487"/>
      <c r="F9" s="1487"/>
      <c r="G9" s="1487"/>
      <c r="H9" s="1487"/>
      <c r="I9" s="1487"/>
      <c r="J9" s="1487"/>
      <c r="K9" s="1487"/>
      <c r="L9" s="1487"/>
      <c r="M9" s="1487"/>
      <c r="N9" s="1487"/>
      <c r="O9" s="1487"/>
    </row>
    <row r="10" spans="1:15" ht="19.899999999999999" customHeight="1">
      <c r="A10" s="1454" t="s">
        <v>2084</v>
      </c>
      <c r="B10" s="1486">
        <f t="shared" si="3"/>
        <v>0</v>
      </c>
      <c r="C10" s="1487"/>
      <c r="D10" s="1487"/>
      <c r="E10" s="1487"/>
      <c r="F10" s="1487"/>
      <c r="G10" s="1487"/>
      <c r="H10" s="1487"/>
      <c r="I10" s="1487"/>
      <c r="J10" s="1487"/>
      <c r="K10" s="1487"/>
      <c r="L10" s="1487"/>
      <c r="M10" s="1487"/>
      <c r="N10" s="1487"/>
      <c r="O10" s="1487"/>
    </row>
    <row r="11" spans="1:15" ht="19.899999999999999" customHeight="1">
      <c r="A11" s="1454" t="s">
        <v>2085</v>
      </c>
      <c r="B11" s="1486">
        <f t="shared" si="3"/>
        <v>0</v>
      </c>
      <c r="C11" s="1487"/>
      <c r="D11" s="1487"/>
      <c r="E11" s="1487"/>
      <c r="F11" s="1487"/>
      <c r="G11" s="1487"/>
      <c r="H11" s="1487"/>
      <c r="I11" s="1487"/>
      <c r="J11" s="1487"/>
      <c r="K11" s="1487"/>
      <c r="L11" s="1487"/>
      <c r="M11" s="1487"/>
      <c r="N11" s="1487"/>
      <c r="O11" s="1487"/>
    </row>
    <row r="12" spans="1:15" ht="19.899999999999999" customHeight="1">
      <c r="A12" s="1454" t="s">
        <v>2086</v>
      </c>
      <c r="B12" s="1486">
        <f t="shared" si="3"/>
        <v>0</v>
      </c>
      <c r="C12" s="1487"/>
      <c r="D12" s="1487"/>
      <c r="E12" s="1487"/>
      <c r="F12" s="1487"/>
      <c r="G12" s="1487"/>
      <c r="H12" s="1487"/>
      <c r="I12" s="1487"/>
      <c r="J12" s="1487"/>
      <c r="K12" s="1487"/>
      <c r="L12" s="1487"/>
      <c r="M12" s="1487"/>
      <c r="N12" s="1487"/>
      <c r="O12" s="1487"/>
    </row>
    <row r="13" spans="1:15" ht="19.899999999999999" customHeight="1">
      <c r="A13" s="1454" t="s">
        <v>2087</v>
      </c>
      <c r="B13" s="1486">
        <f t="shared" si="3"/>
        <v>0</v>
      </c>
      <c r="C13" s="1487"/>
      <c r="D13" s="1487"/>
      <c r="E13" s="1487"/>
      <c r="F13" s="1487"/>
      <c r="G13" s="1487"/>
      <c r="H13" s="1487"/>
      <c r="I13" s="1487"/>
      <c r="J13" s="1487"/>
      <c r="K13" s="1487"/>
      <c r="L13" s="1487"/>
      <c r="O13" s="1487"/>
    </row>
    <row r="14" spans="1:15" ht="19.899999999999999" customHeight="1">
      <c r="A14" s="1454" t="s">
        <v>2088</v>
      </c>
      <c r="B14" s="1486">
        <f t="shared" si="3"/>
        <v>0</v>
      </c>
      <c r="C14" s="1487"/>
      <c r="D14" s="1487"/>
      <c r="E14" s="1487"/>
      <c r="F14" s="1487"/>
      <c r="G14" s="1487"/>
      <c r="H14" s="1487"/>
      <c r="I14" s="1487"/>
      <c r="J14" s="1487"/>
      <c r="K14" s="1487"/>
      <c r="L14" s="1487"/>
      <c r="M14" s="1487"/>
      <c r="N14" s="1487"/>
      <c r="O14" s="1487"/>
    </row>
    <row r="15" spans="1:15" ht="19.899999999999999" customHeight="1">
      <c r="A15" s="1454" t="s">
        <v>2089</v>
      </c>
      <c r="B15" s="1486">
        <f t="shared" si="3"/>
        <v>0</v>
      </c>
      <c r="C15" s="1487"/>
      <c r="D15" s="1487"/>
      <c r="E15" s="1487"/>
      <c r="F15" s="1487"/>
      <c r="G15" s="1487"/>
      <c r="H15" s="1487"/>
      <c r="I15" s="1487"/>
      <c r="J15" s="1487"/>
      <c r="K15" s="1487"/>
      <c r="L15" s="1487"/>
      <c r="M15" s="1487"/>
      <c r="N15" s="1487"/>
      <c r="O15" s="1487"/>
    </row>
    <row r="16" spans="1:15" ht="19.899999999999999" customHeight="1">
      <c r="A16" s="1456" t="s">
        <v>2090</v>
      </c>
      <c r="B16" s="1486">
        <f t="shared" si="3"/>
        <v>0</v>
      </c>
      <c r="C16" s="1487"/>
      <c r="D16" s="1487"/>
      <c r="E16" s="1487"/>
      <c r="F16" s="1487"/>
      <c r="G16" s="1487"/>
      <c r="H16" s="1487"/>
      <c r="I16" s="1487"/>
      <c r="J16" s="1487"/>
      <c r="K16" s="1487"/>
      <c r="L16" s="1487"/>
      <c r="M16" s="1487"/>
      <c r="N16" s="1487"/>
      <c r="O16" s="1487"/>
    </row>
    <row r="17" spans="1:15" ht="19.899999999999999" customHeight="1">
      <c r="A17" s="1454" t="s">
        <v>2091</v>
      </c>
      <c r="B17" s="1486">
        <f t="shared" si="3"/>
        <v>0</v>
      </c>
      <c r="C17" s="1486">
        <f t="shared" ref="C17:O17" si="4">SUM(C18:C19)</f>
        <v>0</v>
      </c>
      <c r="D17" s="1486">
        <f t="shared" si="4"/>
        <v>0</v>
      </c>
      <c r="E17" s="1486">
        <f t="shared" si="4"/>
        <v>0</v>
      </c>
      <c r="F17" s="1486">
        <f t="shared" si="4"/>
        <v>0</v>
      </c>
      <c r="G17" s="1486">
        <f t="shared" si="4"/>
        <v>0</v>
      </c>
      <c r="H17" s="1486">
        <f t="shared" si="4"/>
        <v>0</v>
      </c>
      <c r="I17" s="1486">
        <f t="shared" si="4"/>
        <v>0</v>
      </c>
      <c r="J17" s="1486">
        <f t="shared" si="4"/>
        <v>0</v>
      </c>
      <c r="K17" s="1486">
        <f t="shared" si="4"/>
        <v>0</v>
      </c>
      <c r="L17" s="1486">
        <f t="shared" si="4"/>
        <v>0</v>
      </c>
      <c r="M17" s="1486">
        <f t="shared" si="4"/>
        <v>0</v>
      </c>
      <c r="N17" s="1486">
        <f t="shared" si="4"/>
        <v>0</v>
      </c>
      <c r="O17" s="1486">
        <f t="shared" si="4"/>
        <v>0</v>
      </c>
    </row>
    <row r="18" spans="1:15" ht="19.899999999999999" customHeight="1">
      <c r="A18" s="1454" t="s">
        <v>2092</v>
      </c>
      <c r="B18" s="1486">
        <f t="shared" si="3"/>
        <v>0</v>
      </c>
      <c r="C18" s="1487"/>
      <c r="D18" s="1487"/>
      <c r="E18" s="1487"/>
      <c r="F18" s="1487"/>
      <c r="G18" s="1487"/>
      <c r="H18" s="1487"/>
      <c r="I18" s="1487"/>
      <c r="J18" s="1487"/>
      <c r="K18" s="1487"/>
      <c r="L18" s="1487"/>
      <c r="M18" s="1487"/>
      <c r="N18" s="1487"/>
      <c r="O18" s="1487"/>
    </row>
    <row r="19" spans="1:15" ht="19.899999999999999" customHeight="1">
      <c r="A19" s="1454" t="s">
        <v>2093</v>
      </c>
      <c r="B19" s="1486">
        <f t="shared" si="3"/>
        <v>0</v>
      </c>
      <c r="C19" s="1487"/>
      <c r="D19" s="1487"/>
      <c r="E19" s="1487"/>
      <c r="F19" s="1487"/>
      <c r="G19" s="1487"/>
      <c r="H19" s="1487"/>
      <c r="I19" s="1487"/>
      <c r="J19" s="1487"/>
      <c r="K19" s="1487"/>
      <c r="L19" s="1487"/>
      <c r="M19" s="1487"/>
      <c r="N19" s="1487"/>
      <c r="O19" s="1487"/>
    </row>
    <row r="20" spans="1:15">
      <c r="A20" s="1457" t="s">
        <v>2094</v>
      </c>
      <c r="B20" s="1486">
        <f t="shared" si="3"/>
        <v>0</v>
      </c>
      <c r="C20" s="1486">
        <f t="shared" ref="C20:O20" si="5">SUM(C21:C26)</f>
        <v>0</v>
      </c>
      <c r="D20" s="1486">
        <f t="shared" si="5"/>
        <v>0</v>
      </c>
      <c r="E20" s="1486">
        <f t="shared" si="5"/>
        <v>0</v>
      </c>
      <c r="F20" s="1486">
        <f t="shared" si="5"/>
        <v>0</v>
      </c>
      <c r="G20" s="1486">
        <f t="shared" si="5"/>
        <v>0</v>
      </c>
      <c r="H20" s="1486">
        <f t="shared" si="5"/>
        <v>0</v>
      </c>
      <c r="I20" s="1486">
        <f t="shared" si="5"/>
        <v>0</v>
      </c>
      <c r="J20" s="1486">
        <f t="shared" si="5"/>
        <v>0</v>
      </c>
      <c r="K20" s="1486">
        <f t="shared" si="5"/>
        <v>0</v>
      </c>
      <c r="L20" s="1486">
        <f t="shared" si="5"/>
        <v>0</v>
      </c>
      <c r="M20" s="1486">
        <f t="shared" si="5"/>
        <v>0</v>
      </c>
      <c r="N20" s="1486">
        <f t="shared" si="5"/>
        <v>0</v>
      </c>
      <c r="O20" s="1486">
        <f t="shared" si="5"/>
        <v>0</v>
      </c>
    </row>
    <row r="21" spans="1:15" ht="19.899999999999999" customHeight="1">
      <c r="A21" s="1454" t="s">
        <v>2095</v>
      </c>
      <c r="B21" s="1486">
        <f t="shared" si="3"/>
        <v>0</v>
      </c>
      <c r="C21" s="1487"/>
      <c r="D21" s="1487"/>
      <c r="E21" s="1487"/>
      <c r="F21" s="1487"/>
      <c r="G21" s="1487"/>
      <c r="H21" s="1487"/>
      <c r="I21" s="1487"/>
      <c r="J21" s="1487"/>
      <c r="K21" s="1487"/>
      <c r="L21" s="1487"/>
      <c r="M21" s="1487"/>
      <c r="N21" s="1487"/>
      <c r="O21" s="1487"/>
    </row>
    <row r="22" spans="1:15" ht="19.899999999999999" customHeight="1">
      <c r="A22" s="1454" t="s">
        <v>2096</v>
      </c>
      <c r="B22" s="1486">
        <f t="shared" si="3"/>
        <v>0</v>
      </c>
      <c r="C22" s="1487"/>
      <c r="D22" s="1487"/>
      <c r="E22" s="1487"/>
      <c r="F22" s="1487"/>
      <c r="G22" s="1487"/>
      <c r="H22" s="1487"/>
      <c r="I22" s="1487"/>
      <c r="J22" s="1487"/>
      <c r="K22" s="1487"/>
      <c r="L22" s="1487"/>
      <c r="M22" s="1487"/>
      <c r="N22" s="1487"/>
      <c r="O22" s="1487"/>
    </row>
    <row r="23" spans="1:15" ht="19.899999999999999" customHeight="1">
      <c r="A23" s="1454" t="s">
        <v>2097</v>
      </c>
      <c r="B23" s="1486">
        <f t="shared" si="3"/>
        <v>0</v>
      </c>
      <c r="C23" s="1487"/>
      <c r="D23" s="1487"/>
      <c r="E23" s="1487"/>
      <c r="F23" s="1487"/>
      <c r="G23" s="1487"/>
      <c r="H23" s="1487"/>
      <c r="I23" s="1487"/>
      <c r="J23" s="1487"/>
      <c r="K23" s="1487"/>
      <c r="L23" s="1487"/>
      <c r="M23" s="1487"/>
      <c r="N23" s="1487"/>
      <c r="O23" s="1487"/>
    </row>
    <row r="24" spans="1:15" ht="19.899999999999999" customHeight="1">
      <c r="A24" s="1454" t="s">
        <v>2098</v>
      </c>
      <c r="B24" s="1486">
        <f t="shared" si="3"/>
        <v>0</v>
      </c>
      <c r="C24" s="1487"/>
      <c r="D24" s="1487"/>
      <c r="E24" s="1487"/>
      <c r="F24" s="1487"/>
      <c r="G24" s="1487"/>
      <c r="H24" s="1487"/>
      <c r="I24" s="1487"/>
      <c r="J24" s="1487"/>
      <c r="K24" s="1487"/>
      <c r="L24" s="1487"/>
      <c r="M24" s="1487"/>
      <c r="N24" s="1487"/>
      <c r="O24" s="1487"/>
    </row>
    <row r="25" spans="1:15" ht="19.899999999999999" customHeight="1">
      <c r="A25" s="1454" t="s">
        <v>2127</v>
      </c>
      <c r="B25" s="1486">
        <f t="shared" si="3"/>
        <v>0</v>
      </c>
      <c r="C25" s="1487"/>
      <c r="D25" s="1487"/>
      <c r="E25" s="1487"/>
      <c r="F25" s="1487"/>
      <c r="G25" s="1487"/>
      <c r="H25" s="1487"/>
      <c r="I25" s="1487"/>
      <c r="J25" s="1487"/>
      <c r="K25" s="1487"/>
      <c r="L25" s="1487"/>
      <c r="M25" s="1487"/>
      <c r="N25" s="1487"/>
      <c r="O25" s="1487"/>
    </row>
    <row r="26" spans="1:15" ht="19.899999999999999" customHeight="1" thickBot="1">
      <c r="A26" s="1458" t="s">
        <v>2100</v>
      </c>
      <c r="B26" s="1488">
        <f t="shared" si="3"/>
        <v>0</v>
      </c>
      <c r="C26" s="1489"/>
      <c r="D26" s="1489"/>
      <c r="E26" s="1489"/>
      <c r="F26" s="1489"/>
      <c r="G26" s="1489"/>
      <c r="H26" s="1489"/>
      <c r="I26" s="1489"/>
      <c r="J26" s="1489"/>
      <c r="K26" s="1489"/>
      <c r="L26" s="1489"/>
      <c r="M26" s="1489"/>
      <c r="N26" s="1489"/>
      <c r="O26" s="1489"/>
    </row>
  </sheetData>
  <sheetProtection sheet="1" selectLockedCells="1"/>
  <mergeCells count="3">
    <mergeCell ref="M2:O2"/>
    <mergeCell ref="A3:O3"/>
    <mergeCell ref="B4:K4"/>
  </mergeCells>
  <phoneticPr fontId="44" type="noConversion"/>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3686-92E3-40BF-BD61-2CC5DC41F4CC}">
  <sheetPr>
    <pageSetUpPr fitToPage="1"/>
  </sheetPr>
  <dimension ref="A1:K200"/>
  <sheetViews>
    <sheetView showZeros="0" zoomScale="80" zoomScaleNormal="80" workbookViewId="0">
      <selection activeCell="I34" sqref="I34"/>
    </sheetView>
  </sheetViews>
  <sheetFormatPr defaultRowHeight="16.5"/>
  <cols>
    <col min="1" max="1" width="33.5" style="605" customWidth="1"/>
    <col min="2" max="2" width="14.625" style="605" customWidth="1"/>
    <col min="3" max="3" width="14.375" style="605" customWidth="1"/>
    <col min="4" max="6" width="12.125" style="605" bestFit="1" customWidth="1"/>
    <col min="7" max="7" width="13.125" style="605" customWidth="1"/>
    <col min="8" max="8" width="15.375" style="605" customWidth="1"/>
    <col min="9" max="9" width="15.75" style="605" customWidth="1"/>
    <col min="10" max="10" width="27.875" style="605" customWidth="1"/>
    <col min="11" max="256" width="9" style="605"/>
    <col min="257" max="257" width="33.5" style="605" customWidth="1"/>
    <col min="258" max="258" width="14.625" style="605" customWidth="1"/>
    <col min="259" max="259" width="14.375" style="605" customWidth="1"/>
    <col min="260" max="262" width="12.125" style="605" bestFit="1" customWidth="1"/>
    <col min="263" max="263" width="13.125" style="605" customWidth="1"/>
    <col min="264" max="264" width="15.375" style="605" customWidth="1"/>
    <col min="265" max="265" width="15.75" style="605" customWidth="1"/>
    <col min="266" max="266" width="27.875" style="605" customWidth="1"/>
    <col min="267" max="512" width="9" style="605"/>
    <col min="513" max="513" width="33.5" style="605" customWidth="1"/>
    <col min="514" max="514" width="14.625" style="605" customWidth="1"/>
    <col min="515" max="515" width="14.375" style="605" customWidth="1"/>
    <col min="516" max="518" width="12.125" style="605" bestFit="1" customWidth="1"/>
    <col min="519" max="519" width="13.125" style="605" customWidth="1"/>
    <col min="520" max="520" width="15.375" style="605" customWidth="1"/>
    <col min="521" max="521" width="15.75" style="605" customWidth="1"/>
    <col min="522" max="522" width="27.875" style="605" customWidth="1"/>
    <col min="523" max="768" width="9" style="605"/>
    <col min="769" max="769" width="33.5" style="605" customWidth="1"/>
    <col min="770" max="770" width="14.625" style="605" customWidth="1"/>
    <col min="771" max="771" width="14.375" style="605" customWidth="1"/>
    <col min="772" max="774" width="12.125" style="605" bestFit="1" customWidth="1"/>
    <col min="775" max="775" width="13.125" style="605" customWidth="1"/>
    <col min="776" max="776" width="15.375" style="605" customWidth="1"/>
    <col min="777" max="777" width="15.75" style="605" customWidth="1"/>
    <col min="778" max="778" width="27.875" style="605" customWidth="1"/>
    <col min="779" max="1024" width="9" style="605"/>
    <col min="1025" max="1025" width="33.5" style="605" customWidth="1"/>
    <col min="1026" max="1026" width="14.625" style="605" customWidth="1"/>
    <col min="1027" max="1027" width="14.375" style="605" customWidth="1"/>
    <col min="1028" max="1030" width="12.125" style="605" bestFit="1" customWidth="1"/>
    <col min="1031" max="1031" width="13.125" style="605" customWidth="1"/>
    <col min="1032" max="1032" width="15.375" style="605" customWidth="1"/>
    <col min="1033" max="1033" width="15.75" style="605" customWidth="1"/>
    <col min="1034" max="1034" width="27.875" style="605" customWidth="1"/>
    <col min="1035" max="1280" width="9" style="605"/>
    <col min="1281" max="1281" width="33.5" style="605" customWidth="1"/>
    <col min="1282" max="1282" width="14.625" style="605" customWidth="1"/>
    <col min="1283" max="1283" width="14.375" style="605" customWidth="1"/>
    <col min="1284" max="1286" width="12.125" style="605" bestFit="1" customWidth="1"/>
    <col min="1287" max="1287" width="13.125" style="605" customWidth="1"/>
    <col min="1288" max="1288" width="15.375" style="605" customWidth="1"/>
    <col min="1289" max="1289" width="15.75" style="605" customWidth="1"/>
    <col min="1290" max="1290" width="27.875" style="605" customWidth="1"/>
    <col min="1291" max="1536" width="9" style="605"/>
    <col min="1537" max="1537" width="33.5" style="605" customWidth="1"/>
    <col min="1538" max="1538" width="14.625" style="605" customWidth="1"/>
    <col min="1539" max="1539" width="14.375" style="605" customWidth="1"/>
    <col min="1540" max="1542" width="12.125" style="605" bestFit="1" customWidth="1"/>
    <col min="1543" max="1543" width="13.125" style="605" customWidth="1"/>
    <col min="1544" max="1544" width="15.375" style="605" customWidth="1"/>
    <col min="1545" max="1545" width="15.75" style="605" customWidth="1"/>
    <col min="1546" max="1546" width="27.875" style="605" customWidth="1"/>
    <col min="1547" max="1792" width="9" style="605"/>
    <col min="1793" max="1793" width="33.5" style="605" customWidth="1"/>
    <col min="1794" max="1794" width="14.625" style="605" customWidth="1"/>
    <col min="1795" max="1795" width="14.375" style="605" customWidth="1"/>
    <col min="1796" max="1798" width="12.125" style="605" bestFit="1" customWidth="1"/>
    <col min="1799" max="1799" width="13.125" style="605" customWidth="1"/>
    <col min="1800" max="1800" width="15.375" style="605" customWidth="1"/>
    <col min="1801" max="1801" width="15.75" style="605" customWidth="1"/>
    <col min="1802" max="1802" width="27.875" style="605" customWidth="1"/>
    <col min="1803" max="2048" width="9" style="605"/>
    <col min="2049" max="2049" width="33.5" style="605" customWidth="1"/>
    <col min="2050" max="2050" width="14.625" style="605" customWidth="1"/>
    <col min="2051" max="2051" width="14.375" style="605" customWidth="1"/>
    <col min="2052" max="2054" width="12.125" style="605" bestFit="1" customWidth="1"/>
    <col min="2055" max="2055" width="13.125" style="605" customWidth="1"/>
    <col min="2056" max="2056" width="15.375" style="605" customWidth="1"/>
    <col min="2057" max="2057" width="15.75" style="605" customWidth="1"/>
    <col min="2058" max="2058" width="27.875" style="605" customWidth="1"/>
    <col min="2059" max="2304" width="9" style="605"/>
    <col min="2305" max="2305" width="33.5" style="605" customWidth="1"/>
    <col min="2306" max="2306" width="14.625" style="605" customWidth="1"/>
    <col min="2307" max="2307" width="14.375" style="605" customWidth="1"/>
    <col min="2308" max="2310" width="12.125" style="605" bestFit="1" customWidth="1"/>
    <col min="2311" max="2311" width="13.125" style="605" customWidth="1"/>
    <col min="2312" max="2312" width="15.375" style="605" customWidth="1"/>
    <col min="2313" max="2313" width="15.75" style="605" customWidth="1"/>
    <col min="2314" max="2314" width="27.875" style="605" customWidth="1"/>
    <col min="2315" max="2560" width="9" style="605"/>
    <col min="2561" max="2561" width="33.5" style="605" customWidth="1"/>
    <col min="2562" max="2562" width="14.625" style="605" customWidth="1"/>
    <col min="2563" max="2563" width="14.375" style="605" customWidth="1"/>
    <col min="2564" max="2566" width="12.125" style="605" bestFit="1" customWidth="1"/>
    <col min="2567" max="2567" width="13.125" style="605" customWidth="1"/>
    <col min="2568" max="2568" width="15.375" style="605" customWidth="1"/>
    <col min="2569" max="2569" width="15.75" style="605" customWidth="1"/>
    <col min="2570" max="2570" width="27.875" style="605" customWidth="1"/>
    <col min="2571" max="2816" width="9" style="605"/>
    <col min="2817" max="2817" width="33.5" style="605" customWidth="1"/>
    <col min="2818" max="2818" width="14.625" style="605" customWidth="1"/>
    <col min="2819" max="2819" width="14.375" style="605" customWidth="1"/>
    <col min="2820" max="2822" width="12.125" style="605" bestFit="1" customWidth="1"/>
    <col min="2823" max="2823" width="13.125" style="605" customWidth="1"/>
    <col min="2824" max="2824" width="15.375" style="605" customWidth="1"/>
    <col min="2825" max="2825" width="15.75" style="605" customWidth="1"/>
    <col min="2826" max="2826" width="27.875" style="605" customWidth="1"/>
    <col min="2827" max="3072" width="9" style="605"/>
    <col min="3073" max="3073" width="33.5" style="605" customWidth="1"/>
    <col min="3074" max="3074" width="14.625" style="605" customWidth="1"/>
    <col min="3075" max="3075" width="14.375" style="605" customWidth="1"/>
    <col min="3076" max="3078" width="12.125" style="605" bestFit="1" customWidth="1"/>
    <col min="3079" max="3079" width="13.125" style="605" customWidth="1"/>
    <col min="3080" max="3080" width="15.375" style="605" customWidth="1"/>
    <col min="3081" max="3081" width="15.75" style="605" customWidth="1"/>
    <col min="3082" max="3082" width="27.875" style="605" customWidth="1"/>
    <col min="3083" max="3328" width="9" style="605"/>
    <col min="3329" max="3329" width="33.5" style="605" customWidth="1"/>
    <col min="3330" max="3330" width="14.625" style="605" customWidth="1"/>
    <col min="3331" max="3331" width="14.375" style="605" customWidth="1"/>
    <col min="3332" max="3334" width="12.125" style="605" bestFit="1" customWidth="1"/>
    <col min="3335" max="3335" width="13.125" style="605" customWidth="1"/>
    <col min="3336" max="3336" width="15.375" style="605" customWidth="1"/>
    <col min="3337" max="3337" width="15.75" style="605" customWidth="1"/>
    <col min="3338" max="3338" width="27.875" style="605" customWidth="1"/>
    <col min="3339" max="3584" width="9" style="605"/>
    <col min="3585" max="3585" width="33.5" style="605" customWidth="1"/>
    <col min="3586" max="3586" width="14.625" style="605" customWidth="1"/>
    <col min="3587" max="3587" width="14.375" style="605" customWidth="1"/>
    <col min="3588" max="3590" width="12.125" style="605" bestFit="1" customWidth="1"/>
    <col min="3591" max="3591" width="13.125" style="605" customWidth="1"/>
    <col min="3592" max="3592" width="15.375" style="605" customWidth="1"/>
    <col min="3593" max="3593" width="15.75" style="605" customWidth="1"/>
    <col min="3594" max="3594" width="27.875" style="605" customWidth="1"/>
    <col min="3595" max="3840" width="9" style="605"/>
    <col min="3841" max="3841" width="33.5" style="605" customWidth="1"/>
    <col min="3842" max="3842" width="14.625" style="605" customWidth="1"/>
    <col min="3843" max="3843" width="14.375" style="605" customWidth="1"/>
    <col min="3844" max="3846" width="12.125" style="605" bestFit="1" customWidth="1"/>
    <col min="3847" max="3847" width="13.125" style="605" customWidth="1"/>
    <col min="3848" max="3848" width="15.375" style="605" customWidth="1"/>
    <col min="3849" max="3849" width="15.75" style="605" customWidth="1"/>
    <col min="3850" max="3850" width="27.875" style="605" customWidth="1"/>
    <col min="3851" max="4096" width="9" style="605"/>
    <col min="4097" max="4097" width="33.5" style="605" customWidth="1"/>
    <col min="4098" max="4098" width="14.625" style="605" customWidth="1"/>
    <col min="4099" max="4099" width="14.375" style="605" customWidth="1"/>
    <col min="4100" max="4102" width="12.125" style="605" bestFit="1" customWidth="1"/>
    <col min="4103" max="4103" width="13.125" style="605" customWidth="1"/>
    <col min="4104" max="4104" width="15.375" style="605" customWidth="1"/>
    <col min="4105" max="4105" width="15.75" style="605" customWidth="1"/>
    <col min="4106" max="4106" width="27.875" style="605" customWidth="1"/>
    <col min="4107" max="4352" width="9" style="605"/>
    <col min="4353" max="4353" width="33.5" style="605" customWidth="1"/>
    <col min="4354" max="4354" width="14.625" style="605" customWidth="1"/>
    <col min="4355" max="4355" width="14.375" style="605" customWidth="1"/>
    <col min="4356" max="4358" width="12.125" style="605" bestFit="1" customWidth="1"/>
    <col min="4359" max="4359" width="13.125" style="605" customWidth="1"/>
    <col min="4360" max="4360" width="15.375" style="605" customWidth="1"/>
    <col min="4361" max="4361" width="15.75" style="605" customWidth="1"/>
    <col min="4362" max="4362" width="27.875" style="605" customWidth="1"/>
    <col min="4363" max="4608" width="9" style="605"/>
    <col min="4609" max="4609" width="33.5" style="605" customWidth="1"/>
    <col min="4610" max="4610" width="14.625" style="605" customWidth="1"/>
    <col min="4611" max="4611" width="14.375" style="605" customWidth="1"/>
    <col min="4612" max="4614" width="12.125" style="605" bestFit="1" customWidth="1"/>
    <col min="4615" max="4615" width="13.125" style="605" customWidth="1"/>
    <col min="4616" max="4616" width="15.375" style="605" customWidth="1"/>
    <col min="4617" max="4617" width="15.75" style="605" customWidth="1"/>
    <col min="4618" max="4618" width="27.875" style="605" customWidth="1"/>
    <col min="4619" max="4864" width="9" style="605"/>
    <col min="4865" max="4865" width="33.5" style="605" customWidth="1"/>
    <col min="4866" max="4866" width="14.625" style="605" customWidth="1"/>
    <col min="4867" max="4867" width="14.375" style="605" customWidth="1"/>
    <col min="4868" max="4870" width="12.125" style="605" bestFit="1" customWidth="1"/>
    <col min="4871" max="4871" width="13.125" style="605" customWidth="1"/>
    <col min="4872" max="4872" width="15.375" style="605" customWidth="1"/>
    <col min="4873" max="4873" width="15.75" style="605" customWidth="1"/>
    <col min="4874" max="4874" width="27.875" style="605" customWidth="1"/>
    <col min="4875" max="5120" width="9" style="605"/>
    <col min="5121" max="5121" width="33.5" style="605" customWidth="1"/>
    <col min="5122" max="5122" width="14.625" style="605" customWidth="1"/>
    <col min="5123" max="5123" width="14.375" style="605" customWidth="1"/>
    <col min="5124" max="5126" width="12.125" style="605" bestFit="1" customWidth="1"/>
    <col min="5127" max="5127" width="13.125" style="605" customWidth="1"/>
    <col min="5128" max="5128" width="15.375" style="605" customWidth="1"/>
    <col min="5129" max="5129" width="15.75" style="605" customWidth="1"/>
    <col min="5130" max="5130" width="27.875" style="605" customWidth="1"/>
    <col min="5131" max="5376" width="9" style="605"/>
    <col min="5377" max="5377" width="33.5" style="605" customWidth="1"/>
    <col min="5378" max="5378" width="14.625" style="605" customWidth="1"/>
    <col min="5379" max="5379" width="14.375" style="605" customWidth="1"/>
    <col min="5380" max="5382" width="12.125" style="605" bestFit="1" customWidth="1"/>
    <col min="5383" max="5383" width="13.125" style="605" customWidth="1"/>
    <col min="5384" max="5384" width="15.375" style="605" customWidth="1"/>
    <col min="5385" max="5385" width="15.75" style="605" customWidth="1"/>
    <col min="5386" max="5386" width="27.875" style="605" customWidth="1"/>
    <col min="5387" max="5632" width="9" style="605"/>
    <col min="5633" max="5633" width="33.5" style="605" customWidth="1"/>
    <col min="5634" max="5634" width="14.625" style="605" customWidth="1"/>
    <col min="5635" max="5635" width="14.375" style="605" customWidth="1"/>
    <col min="5636" max="5638" width="12.125" style="605" bestFit="1" customWidth="1"/>
    <col min="5639" max="5639" width="13.125" style="605" customWidth="1"/>
    <col min="5640" max="5640" width="15.375" style="605" customWidth="1"/>
    <col min="5641" max="5641" width="15.75" style="605" customWidth="1"/>
    <col min="5642" max="5642" width="27.875" style="605" customWidth="1"/>
    <col min="5643" max="5888" width="9" style="605"/>
    <col min="5889" max="5889" width="33.5" style="605" customWidth="1"/>
    <col min="5890" max="5890" width="14.625" style="605" customWidth="1"/>
    <col min="5891" max="5891" width="14.375" style="605" customWidth="1"/>
    <col min="5892" max="5894" width="12.125" style="605" bestFit="1" customWidth="1"/>
    <col min="5895" max="5895" width="13.125" style="605" customWidth="1"/>
    <col min="5896" max="5896" width="15.375" style="605" customWidth="1"/>
    <col min="5897" max="5897" width="15.75" style="605" customWidth="1"/>
    <col min="5898" max="5898" width="27.875" style="605" customWidth="1"/>
    <col min="5899" max="6144" width="9" style="605"/>
    <col min="6145" max="6145" width="33.5" style="605" customWidth="1"/>
    <col min="6146" max="6146" width="14.625" style="605" customWidth="1"/>
    <col min="6147" max="6147" width="14.375" style="605" customWidth="1"/>
    <col min="6148" max="6150" width="12.125" style="605" bestFit="1" customWidth="1"/>
    <col min="6151" max="6151" width="13.125" style="605" customWidth="1"/>
    <col min="6152" max="6152" width="15.375" style="605" customWidth="1"/>
    <col min="6153" max="6153" width="15.75" style="605" customWidth="1"/>
    <col min="6154" max="6154" width="27.875" style="605" customWidth="1"/>
    <col min="6155" max="6400" width="9" style="605"/>
    <col min="6401" max="6401" width="33.5" style="605" customWidth="1"/>
    <col min="6402" max="6402" width="14.625" style="605" customWidth="1"/>
    <col min="6403" max="6403" width="14.375" style="605" customWidth="1"/>
    <col min="6404" max="6406" width="12.125" style="605" bestFit="1" customWidth="1"/>
    <col min="6407" max="6407" width="13.125" style="605" customWidth="1"/>
    <col min="6408" max="6408" width="15.375" style="605" customWidth="1"/>
    <col min="6409" max="6409" width="15.75" style="605" customWidth="1"/>
    <col min="6410" max="6410" width="27.875" style="605" customWidth="1"/>
    <col min="6411" max="6656" width="9" style="605"/>
    <col min="6657" max="6657" width="33.5" style="605" customWidth="1"/>
    <col min="6658" max="6658" width="14.625" style="605" customWidth="1"/>
    <col min="6659" max="6659" width="14.375" style="605" customWidth="1"/>
    <col min="6660" max="6662" width="12.125" style="605" bestFit="1" customWidth="1"/>
    <col min="6663" max="6663" width="13.125" style="605" customWidth="1"/>
    <col min="6664" max="6664" width="15.375" style="605" customWidth="1"/>
    <col min="6665" max="6665" width="15.75" style="605" customWidth="1"/>
    <col min="6666" max="6666" width="27.875" style="605" customWidth="1"/>
    <col min="6667" max="6912" width="9" style="605"/>
    <col min="6913" max="6913" width="33.5" style="605" customWidth="1"/>
    <col min="6914" max="6914" width="14.625" style="605" customWidth="1"/>
    <col min="6915" max="6915" width="14.375" style="605" customWidth="1"/>
    <col min="6916" max="6918" width="12.125" style="605" bestFit="1" customWidth="1"/>
    <col min="6919" max="6919" width="13.125" style="605" customWidth="1"/>
    <col min="6920" max="6920" width="15.375" style="605" customWidth="1"/>
    <col min="6921" max="6921" width="15.75" style="605" customWidth="1"/>
    <col min="6922" max="6922" width="27.875" style="605" customWidth="1"/>
    <col min="6923" max="7168" width="9" style="605"/>
    <col min="7169" max="7169" width="33.5" style="605" customWidth="1"/>
    <col min="7170" max="7170" width="14.625" style="605" customWidth="1"/>
    <col min="7171" max="7171" width="14.375" style="605" customWidth="1"/>
    <col min="7172" max="7174" width="12.125" style="605" bestFit="1" customWidth="1"/>
    <col min="7175" max="7175" width="13.125" style="605" customWidth="1"/>
    <col min="7176" max="7176" width="15.375" style="605" customWidth="1"/>
    <col min="7177" max="7177" width="15.75" style="605" customWidth="1"/>
    <col min="7178" max="7178" width="27.875" style="605" customWidth="1"/>
    <col min="7179" max="7424" width="9" style="605"/>
    <col min="7425" max="7425" width="33.5" style="605" customWidth="1"/>
    <col min="7426" max="7426" width="14.625" style="605" customWidth="1"/>
    <col min="7427" max="7427" width="14.375" style="605" customWidth="1"/>
    <col min="7428" max="7430" width="12.125" style="605" bestFit="1" customWidth="1"/>
    <col min="7431" max="7431" width="13.125" style="605" customWidth="1"/>
    <col min="7432" max="7432" width="15.375" style="605" customWidth="1"/>
    <col min="7433" max="7433" width="15.75" style="605" customWidth="1"/>
    <col min="7434" max="7434" width="27.875" style="605" customWidth="1"/>
    <col min="7435" max="7680" width="9" style="605"/>
    <col min="7681" max="7681" width="33.5" style="605" customWidth="1"/>
    <col min="7682" max="7682" width="14.625" style="605" customWidth="1"/>
    <col min="7683" max="7683" width="14.375" style="605" customWidth="1"/>
    <col min="7684" max="7686" width="12.125" style="605" bestFit="1" customWidth="1"/>
    <col min="7687" max="7687" width="13.125" style="605" customWidth="1"/>
    <col min="7688" max="7688" width="15.375" style="605" customWidth="1"/>
    <col min="7689" max="7689" width="15.75" style="605" customWidth="1"/>
    <col min="7690" max="7690" width="27.875" style="605" customWidth="1"/>
    <col min="7691" max="7936" width="9" style="605"/>
    <col min="7937" max="7937" width="33.5" style="605" customWidth="1"/>
    <col min="7938" max="7938" width="14.625" style="605" customWidth="1"/>
    <col min="7939" max="7939" width="14.375" style="605" customWidth="1"/>
    <col min="7940" max="7942" width="12.125" style="605" bestFit="1" customWidth="1"/>
    <col min="7943" max="7943" width="13.125" style="605" customWidth="1"/>
    <col min="7944" max="7944" width="15.375" style="605" customWidth="1"/>
    <col min="7945" max="7945" width="15.75" style="605" customWidth="1"/>
    <col min="7946" max="7946" width="27.875" style="605" customWidth="1"/>
    <col min="7947" max="8192" width="9" style="605"/>
    <col min="8193" max="8193" width="33.5" style="605" customWidth="1"/>
    <col min="8194" max="8194" width="14.625" style="605" customWidth="1"/>
    <col min="8195" max="8195" width="14.375" style="605" customWidth="1"/>
    <col min="8196" max="8198" width="12.125" style="605" bestFit="1" customWidth="1"/>
    <col min="8199" max="8199" width="13.125" style="605" customWidth="1"/>
    <col min="8200" max="8200" width="15.375" style="605" customWidth="1"/>
    <col min="8201" max="8201" width="15.75" style="605" customWidth="1"/>
    <col min="8202" max="8202" width="27.875" style="605" customWidth="1"/>
    <col min="8203" max="8448" width="9" style="605"/>
    <col min="8449" max="8449" width="33.5" style="605" customWidth="1"/>
    <col min="8450" max="8450" width="14.625" style="605" customWidth="1"/>
    <col min="8451" max="8451" width="14.375" style="605" customWidth="1"/>
    <col min="8452" max="8454" width="12.125" style="605" bestFit="1" customWidth="1"/>
    <col min="8455" max="8455" width="13.125" style="605" customWidth="1"/>
    <col min="8456" max="8456" width="15.375" style="605" customWidth="1"/>
    <col min="8457" max="8457" width="15.75" style="605" customWidth="1"/>
    <col min="8458" max="8458" width="27.875" style="605" customWidth="1"/>
    <col min="8459" max="8704" width="9" style="605"/>
    <col min="8705" max="8705" width="33.5" style="605" customWidth="1"/>
    <col min="8706" max="8706" width="14.625" style="605" customWidth="1"/>
    <col min="8707" max="8707" width="14.375" style="605" customWidth="1"/>
    <col min="8708" max="8710" width="12.125" style="605" bestFit="1" customWidth="1"/>
    <col min="8711" max="8711" width="13.125" style="605" customWidth="1"/>
    <col min="8712" max="8712" width="15.375" style="605" customWidth="1"/>
    <col min="8713" max="8713" width="15.75" style="605" customWidth="1"/>
    <col min="8714" max="8714" width="27.875" style="605" customWidth="1"/>
    <col min="8715" max="8960" width="9" style="605"/>
    <col min="8961" max="8961" width="33.5" style="605" customWidth="1"/>
    <col min="8962" max="8962" width="14.625" style="605" customWidth="1"/>
    <col min="8963" max="8963" width="14.375" style="605" customWidth="1"/>
    <col min="8964" max="8966" width="12.125" style="605" bestFit="1" customWidth="1"/>
    <col min="8967" max="8967" width="13.125" style="605" customWidth="1"/>
    <col min="8968" max="8968" width="15.375" style="605" customWidth="1"/>
    <col min="8969" max="8969" width="15.75" style="605" customWidth="1"/>
    <col min="8970" max="8970" width="27.875" style="605" customWidth="1"/>
    <col min="8971" max="9216" width="9" style="605"/>
    <col min="9217" max="9217" width="33.5" style="605" customWidth="1"/>
    <col min="9218" max="9218" width="14.625" style="605" customWidth="1"/>
    <col min="9219" max="9219" width="14.375" style="605" customWidth="1"/>
    <col min="9220" max="9222" width="12.125" style="605" bestFit="1" customWidth="1"/>
    <col min="9223" max="9223" width="13.125" style="605" customWidth="1"/>
    <col min="9224" max="9224" width="15.375" style="605" customWidth="1"/>
    <col min="9225" max="9225" width="15.75" style="605" customWidth="1"/>
    <col min="9226" max="9226" width="27.875" style="605" customWidth="1"/>
    <col min="9227" max="9472" width="9" style="605"/>
    <col min="9473" max="9473" width="33.5" style="605" customWidth="1"/>
    <col min="9474" max="9474" width="14.625" style="605" customWidth="1"/>
    <col min="9475" max="9475" width="14.375" style="605" customWidth="1"/>
    <col min="9476" max="9478" width="12.125" style="605" bestFit="1" customWidth="1"/>
    <col min="9479" max="9479" width="13.125" style="605" customWidth="1"/>
    <col min="9480" max="9480" width="15.375" style="605" customWidth="1"/>
    <col min="9481" max="9481" width="15.75" style="605" customWidth="1"/>
    <col min="9482" max="9482" width="27.875" style="605" customWidth="1"/>
    <col min="9483" max="9728" width="9" style="605"/>
    <col min="9729" max="9729" width="33.5" style="605" customWidth="1"/>
    <col min="9730" max="9730" width="14.625" style="605" customWidth="1"/>
    <col min="9731" max="9731" width="14.375" style="605" customWidth="1"/>
    <col min="9732" max="9734" width="12.125" style="605" bestFit="1" customWidth="1"/>
    <col min="9735" max="9735" width="13.125" style="605" customWidth="1"/>
    <col min="9736" max="9736" width="15.375" style="605" customWidth="1"/>
    <col min="9737" max="9737" width="15.75" style="605" customWidth="1"/>
    <col min="9738" max="9738" width="27.875" style="605" customWidth="1"/>
    <col min="9739" max="9984" width="9" style="605"/>
    <col min="9985" max="9985" width="33.5" style="605" customWidth="1"/>
    <col min="9986" max="9986" width="14.625" style="605" customWidth="1"/>
    <col min="9987" max="9987" width="14.375" style="605" customWidth="1"/>
    <col min="9988" max="9990" width="12.125" style="605" bestFit="1" customWidth="1"/>
    <col min="9991" max="9991" width="13.125" style="605" customWidth="1"/>
    <col min="9992" max="9992" width="15.375" style="605" customWidth="1"/>
    <col min="9993" max="9993" width="15.75" style="605" customWidth="1"/>
    <col min="9994" max="9994" width="27.875" style="605" customWidth="1"/>
    <col min="9995" max="10240" width="9" style="605"/>
    <col min="10241" max="10241" width="33.5" style="605" customWidth="1"/>
    <col min="10242" max="10242" width="14.625" style="605" customWidth="1"/>
    <col min="10243" max="10243" width="14.375" style="605" customWidth="1"/>
    <col min="10244" max="10246" width="12.125" style="605" bestFit="1" customWidth="1"/>
    <col min="10247" max="10247" width="13.125" style="605" customWidth="1"/>
    <col min="10248" max="10248" width="15.375" style="605" customWidth="1"/>
    <col min="10249" max="10249" width="15.75" style="605" customWidth="1"/>
    <col min="10250" max="10250" width="27.875" style="605" customWidth="1"/>
    <col min="10251" max="10496" width="9" style="605"/>
    <col min="10497" max="10497" width="33.5" style="605" customWidth="1"/>
    <col min="10498" max="10498" width="14.625" style="605" customWidth="1"/>
    <col min="10499" max="10499" width="14.375" style="605" customWidth="1"/>
    <col min="10500" max="10502" width="12.125" style="605" bestFit="1" customWidth="1"/>
    <col min="10503" max="10503" width="13.125" style="605" customWidth="1"/>
    <col min="10504" max="10504" width="15.375" style="605" customWidth="1"/>
    <col min="10505" max="10505" width="15.75" style="605" customWidth="1"/>
    <col min="10506" max="10506" width="27.875" style="605" customWidth="1"/>
    <col min="10507" max="10752" width="9" style="605"/>
    <col min="10753" max="10753" width="33.5" style="605" customWidth="1"/>
    <col min="10754" max="10754" width="14.625" style="605" customWidth="1"/>
    <col min="10755" max="10755" width="14.375" style="605" customWidth="1"/>
    <col min="10756" max="10758" width="12.125" style="605" bestFit="1" customWidth="1"/>
    <col min="10759" max="10759" width="13.125" style="605" customWidth="1"/>
    <col min="10760" max="10760" width="15.375" style="605" customWidth="1"/>
    <col min="10761" max="10761" width="15.75" style="605" customWidth="1"/>
    <col min="10762" max="10762" width="27.875" style="605" customWidth="1"/>
    <col min="10763" max="11008" width="9" style="605"/>
    <col min="11009" max="11009" width="33.5" style="605" customWidth="1"/>
    <col min="11010" max="11010" width="14.625" style="605" customWidth="1"/>
    <col min="11011" max="11011" width="14.375" style="605" customWidth="1"/>
    <col min="11012" max="11014" width="12.125" style="605" bestFit="1" customWidth="1"/>
    <col min="11015" max="11015" width="13.125" style="605" customWidth="1"/>
    <col min="11016" max="11016" width="15.375" style="605" customWidth="1"/>
    <col min="11017" max="11017" width="15.75" style="605" customWidth="1"/>
    <col min="11018" max="11018" width="27.875" style="605" customWidth="1"/>
    <col min="11019" max="11264" width="9" style="605"/>
    <col min="11265" max="11265" width="33.5" style="605" customWidth="1"/>
    <col min="11266" max="11266" width="14.625" style="605" customWidth="1"/>
    <col min="11267" max="11267" width="14.375" style="605" customWidth="1"/>
    <col min="11268" max="11270" width="12.125" style="605" bestFit="1" customWidth="1"/>
    <col min="11271" max="11271" width="13.125" style="605" customWidth="1"/>
    <col min="11272" max="11272" width="15.375" style="605" customWidth="1"/>
    <col min="11273" max="11273" width="15.75" style="605" customWidth="1"/>
    <col min="11274" max="11274" width="27.875" style="605" customWidth="1"/>
    <col min="11275" max="11520" width="9" style="605"/>
    <col min="11521" max="11521" width="33.5" style="605" customWidth="1"/>
    <col min="11522" max="11522" width="14.625" style="605" customWidth="1"/>
    <col min="11523" max="11523" width="14.375" style="605" customWidth="1"/>
    <col min="11524" max="11526" width="12.125" style="605" bestFit="1" customWidth="1"/>
    <col min="11527" max="11527" width="13.125" style="605" customWidth="1"/>
    <col min="11528" max="11528" width="15.375" style="605" customWidth="1"/>
    <col min="11529" max="11529" width="15.75" style="605" customWidth="1"/>
    <col min="11530" max="11530" width="27.875" style="605" customWidth="1"/>
    <col min="11531" max="11776" width="9" style="605"/>
    <col min="11777" max="11777" width="33.5" style="605" customWidth="1"/>
    <col min="11778" max="11778" width="14.625" style="605" customWidth="1"/>
    <col min="11779" max="11779" width="14.375" style="605" customWidth="1"/>
    <col min="11780" max="11782" width="12.125" style="605" bestFit="1" customWidth="1"/>
    <col min="11783" max="11783" width="13.125" style="605" customWidth="1"/>
    <col min="11784" max="11784" width="15.375" style="605" customWidth="1"/>
    <col min="11785" max="11785" width="15.75" style="605" customWidth="1"/>
    <col min="11786" max="11786" width="27.875" style="605" customWidth="1"/>
    <col min="11787" max="12032" width="9" style="605"/>
    <col min="12033" max="12033" width="33.5" style="605" customWidth="1"/>
    <col min="12034" max="12034" width="14.625" style="605" customWidth="1"/>
    <col min="12035" max="12035" width="14.375" style="605" customWidth="1"/>
    <col min="12036" max="12038" width="12.125" style="605" bestFit="1" customWidth="1"/>
    <col min="12039" max="12039" width="13.125" style="605" customWidth="1"/>
    <col min="12040" max="12040" width="15.375" style="605" customWidth="1"/>
    <col min="12041" max="12041" width="15.75" style="605" customWidth="1"/>
    <col min="12042" max="12042" width="27.875" style="605" customWidth="1"/>
    <col min="12043" max="12288" width="9" style="605"/>
    <col min="12289" max="12289" width="33.5" style="605" customWidth="1"/>
    <col min="12290" max="12290" width="14.625" style="605" customWidth="1"/>
    <col min="12291" max="12291" width="14.375" style="605" customWidth="1"/>
    <col min="12292" max="12294" width="12.125" style="605" bestFit="1" customWidth="1"/>
    <col min="12295" max="12295" width="13.125" style="605" customWidth="1"/>
    <col min="12296" max="12296" width="15.375" style="605" customWidth="1"/>
    <col min="12297" max="12297" width="15.75" style="605" customWidth="1"/>
    <col min="12298" max="12298" width="27.875" style="605" customWidth="1"/>
    <col min="12299" max="12544" width="9" style="605"/>
    <col min="12545" max="12545" width="33.5" style="605" customWidth="1"/>
    <col min="12546" max="12546" width="14.625" style="605" customWidth="1"/>
    <col min="12547" max="12547" width="14.375" style="605" customWidth="1"/>
    <col min="12548" max="12550" width="12.125" style="605" bestFit="1" customWidth="1"/>
    <col min="12551" max="12551" width="13.125" style="605" customWidth="1"/>
    <col min="12552" max="12552" width="15.375" style="605" customWidth="1"/>
    <col min="12553" max="12553" width="15.75" style="605" customWidth="1"/>
    <col min="12554" max="12554" width="27.875" style="605" customWidth="1"/>
    <col min="12555" max="12800" width="9" style="605"/>
    <col min="12801" max="12801" width="33.5" style="605" customWidth="1"/>
    <col min="12802" max="12802" width="14.625" style="605" customWidth="1"/>
    <col min="12803" max="12803" width="14.375" style="605" customWidth="1"/>
    <col min="12804" max="12806" width="12.125" style="605" bestFit="1" customWidth="1"/>
    <col min="12807" max="12807" width="13.125" style="605" customWidth="1"/>
    <col min="12808" max="12808" width="15.375" style="605" customWidth="1"/>
    <col min="12809" max="12809" width="15.75" style="605" customWidth="1"/>
    <col min="12810" max="12810" width="27.875" style="605" customWidth="1"/>
    <col min="12811" max="13056" width="9" style="605"/>
    <col min="13057" max="13057" width="33.5" style="605" customWidth="1"/>
    <col min="13058" max="13058" width="14.625" style="605" customWidth="1"/>
    <col min="13059" max="13059" width="14.375" style="605" customWidth="1"/>
    <col min="13060" max="13062" width="12.125" style="605" bestFit="1" customWidth="1"/>
    <col min="13063" max="13063" width="13.125" style="605" customWidth="1"/>
    <col min="13064" max="13064" width="15.375" style="605" customWidth="1"/>
    <col min="13065" max="13065" width="15.75" style="605" customWidth="1"/>
    <col min="13066" max="13066" width="27.875" style="605" customWidth="1"/>
    <col min="13067" max="13312" width="9" style="605"/>
    <col min="13313" max="13313" width="33.5" style="605" customWidth="1"/>
    <col min="13314" max="13314" width="14.625" style="605" customWidth="1"/>
    <col min="13315" max="13315" width="14.375" style="605" customWidth="1"/>
    <col min="13316" max="13318" width="12.125" style="605" bestFit="1" customWidth="1"/>
    <col min="13319" max="13319" width="13.125" style="605" customWidth="1"/>
    <col min="13320" max="13320" width="15.375" style="605" customWidth="1"/>
    <col min="13321" max="13321" width="15.75" style="605" customWidth="1"/>
    <col min="13322" max="13322" width="27.875" style="605" customWidth="1"/>
    <col min="13323" max="13568" width="9" style="605"/>
    <col min="13569" max="13569" width="33.5" style="605" customWidth="1"/>
    <col min="13570" max="13570" width="14.625" style="605" customWidth="1"/>
    <col min="13571" max="13571" width="14.375" style="605" customWidth="1"/>
    <col min="13572" max="13574" width="12.125" style="605" bestFit="1" customWidth="1"/>
    <col min="13575" max="13575" width="13.125" style="605" customWidth="1"/>
    <col min="13576" max="13576" width="15.375" style="605" customWidth="1"/>
    <col min="13577" max="13577" width="15.75" style="605" customWidth="1"/>
    <col min="13578" max="13578" width="27.875" style="605" customWidth="1"/>
    <col min="13579" max="13824" width="9" style="605"/>
    <col min="13825" max="13825" width="33.5" style="605" customWidth="1"/>
    <col min="13826" max="13826" width="14.625" style="605" customWidth="1"/>
    <col min="13827" max="13827" width="14.375" style="605" customWidth="1"/>
    <col min="13828" max="13830" width="12.125" style="605" bestFit="1" customWidth="1"/>
    <col min="13831" max="13831" width="13.125" style="605" customWidth="1"/>
    <col min="13832" max="13832" width="15.375" style="605" customWidth="1"/>
    <col min="13833" max="13833" width="15.75" style="605" customWidth="1"/>
    <col min="13834" max="13834" width="27.875" style="605" customWidth="1"/>
    <col min="13835" max="14080" width="9" style="605"/>
    <col min="14081" max="14081" width="33.5" style="605" customWidth="1"/>
    <col min="14082" max="14082" width="14.625" style="605" customWidth="1"/>
    <col min="14083" max="14083" width="14.375" style="605" customWidth="1"/>
    <col min="14084" max="14086" width="12.125" style="605" bestFit="1" customWidth="1"/>
    <col min="14087" max="14087" width="13.125" style="605" customWidth="1"/>
    <col min="14088" max="14088" width="15.375" style="605" customWidth="1"/>
    <col min="14089" max="14089" width="15.75" style="605" customWidth="1"/>
    <col min="14090" max="14090" width="27.875" style="605" customWidth="1"/>
    <col min="14091" max="14336" width="9" style="605"/>
    <col min="14337" max="14337" width="33.5" style="605" customWidth="1"/>
    <col min="14338" max="14338" width="14.625" style="605" customWidth="1"/>
    <col min="14339" max="14339" width="14.375" style="605" customWidth="1"/>
    <col min="14340" max="14342" width="12.125" style="605" bestFit="1" customWidth="1"/>
    <col min="14343" max="14343" width="13.125" style="605" customWidth="1"/>
    <col min="14344" max="14344" width="15.375" style="605" customWidth="1"/>
    <col min="14345" max="14345" width="15.75" style="605" customWidth="1"/>
    <col min="14346" max="14346" width="27.875" style="605" customWidth="1"/>
    <col min="14347" max="14592" width="9" style="605"/>
    <col min="14593" max="14593" width="33.5" style="605" customWidth="1"/>
    <col min="14594" max="14594" width="14.625" style="605" customWidth="1"/>
    <col min="14595" max="14595" width="14.375" style="605" customWidth="1"/>
    <col min="14596" max="14598" width="12.125" style="605" bestFit="1" customWidth="1"/>
    <col min="14599" max="14599" width="13.125" style="605" customWidth="1"/>
    <col min="14600" max="14600" width="15.375" style="605" customWidth="1"/>
    <col min="14601" max="14601" width="15.75" style="605" customWidth="1"/>
    <col min="14602" max="14602" width="27.875" style="605" customWidth="1"/>
    <col min="14603" max="14848" width="9" style="605"/>
    <col min="14849" max="14849" width="33.5" style="605" customWidth="1"/>
    <col min="14850" max="14850" width="14.625" style="605" customWidth="1"/>
    <col min="14851" max="14851" width="14.375" style="605" customWidth="1"/>
    <col min="14852" max="14854" width="12.125" style="605" bestFit="1" customWidth="1"/>
    <col min="14855" max="14855" width="13.125" style="605" customWidth="1"/>
    <col min="14856" max="14856" width="15.375" style="605" customWidth="1"/>
    <col min="14857" max="14857" width="15.75" style="605" customWidth="1"/>
    <col min="14858" max="14858" width="27.875" style="605" customWidth="1"/>
    <col min="14859" max="15104" width="9" style="605"/>
    <col min="15105" max="15105" width="33.5" style="605" customWidth="1"/>
    <col min="15106" max="15106" width="14.625" style="605" customWidth="1"/>
    <col min="15107" max="15107" width="14.375" style="605" customWidth="1"/>
    <col min="15108" max="15110" width="12.125" style="605" bestFit="1" customWidth="1"/>
    <col min="15111" max="15111" width="13.125" style="605" customWidth="1"/>
    <col min="15112" max="15112" width="15.375" style="605" customWidth="1"/>
    <col min="15113" max="15113" width="15.75" style="605" customWidth="1"/>
    <col min="15114" max="15114" width="27.875" style="605" customWidth="1"/>
    <col min="15115" max="15360" width="9" style="605"/>
    <col min="15361" max="15361" width="33.5" style="605" customWidth="1"/>
    <col min="15362" max="15362" width="14.625" style="605" customWidth="1"/>
    <col min="15363" max="15363" width="14.375" style="605" customWidth="1"/>
    <col min="15364" max="15366" width="12.125" style="605" bestFit="1" customWidth="1"/>
    <col min="15367" max="15367" width="13.125" style="605" customWidth="1"/>
    <col min="15368" max="15368" width="15.375" style="605" customWidth="1"/>
    <col min="15369" max="15369" width="15.75" style="605" customWidth="1"/>
    <col min="15370" max="15370" width="27.875" style="605" customWidth="1"/>
    <col min="15371" max="15616" width="9" style="605"/>
    <col min="15617" max="15617" width="33.5" style="605" customWidth="1"/>
    <col min="15618" max="15618" width="14.625" style="605" customWidth="1"/>
    <col min="15619" max="15619" width="14.375" style="605" customWidth="1"/>
    <col min="15620" max="15622" width="12.125" style="605" bestFit="1" customWidth="1"/>
    <col min="15623" max="15623" width="13.125" style="605" customWidth="1"/>
    <col min="15624" max="15624" width="15.375" style="605" customWidth="1"/>
    <col min="15625" max="15625" width="15.75" style="605" customWidth="1"/>
    <col min="15626" max="15626" width="27.875" style="605" customWidth="1"/>
    <col min="15627" max="15872" width="9" style="605"/>
    <col min="15873" max="15873" width="33.5" style="605" customWidth="1"/>
    <col min="15874" max="15874" width="14.625" style="605" customWidth="1"/>
    <col min="15875" max="15875" width="14.375" style="605" customWidth="1"/>
    <col min="15876" max="15878" width="12.125" style="605" bestFit="1" customWidth="1"/>
    <col min="15879" max="15879" width="13.125" style="605" customWidth="1"/>
    <col min="15880" max="15880" width="15.375" style="605" customWidth="1"/>
    <col min="15881" max="15881" width="15.75" style="605" customWidth="1"/>
    <col min="15882" max="15882" width="27.875" style="605" customWidth="1"/>
    <col min="15883" max="16128" width="9" style="605"/>
    <col min="16129" max="16129" width="33.5" style="605" customWidth="1"/>
    <col min="16130" max="16130" width="14.625" style="605" customWidth="1"/>
    <col min="16131" max="16131" width="14.375" style="605" customWidth="1"/>
    <col min="16132" max="16134" width="12.125" style="605" bestFit="1" customWidth="1"/>
    <col min="16135" max="16135" width="13.125" style="605" customWidth="1"/>
    <col min="16136" max="16136" width="15.375" style="605" customWidth="1"/>
    <col min="16137" max="16137" width="15.75" style="605" customWidth="1"/>
    <col min="16138" max="16138" width="27.875" style="605" customWidth="1"/>
    <col min="16139" max="16384" width="9" style="605"/>
  </cols>
  <sheetData>
    <row r="1" spans="1:11" ht="20.25" thickBot="1">
      <c r="A1" s="1418" t="s">
        <v>2101</v>
      </c>
      <c r="B1" s="814"/>
      <c r="C1" s="814"/>
      <c r="D1" s="814"/>
      <c r="E1" s="814"/>
      <c r="F1" s="814"/>
      <c r="G1" s="814"/>
      <c r="H1" s="814"/>
      <c r="I1" s="1418" t="s">
        <v>1056</v>
      </c>
      <c r="J1" s="1490" t="s">
        <v>56</v>
      </c>
    </row>
    <row r="2" spans="1:11" ht="20.25" thickBot="1">
      <c r="A2" s="1418" t="s">
        <v>2102</v>
      </c>
      <c r="B2" s="1420" t="s">
        <v>2039</v>
      </c>
      <c r="C2" s="1420"/>
      <c r="D2" s="1420"/>
      <c r="E2" s="1420"/>
      <c r="F2" s="1420"/>
      <c r="G2" s="1420"/>
      <c r="H2" s="1420"/>
      <c r="I2" s="1418" t="s">
        <v>2040</v>
      </c>
      <c r="J2" s="1462" t="s">
        <v>2103</v>
      </c>
    </row>
    <row r="3" spans="1:11" ht="42" customHeight="1">
      <c r="A3" s="2236" t="s">
        <v>2128</v>
      </c>
      <c r="B3" s="2236"/>
      <c r="C3" s="2236"/>
      <c r="D3" s="2236"/>
      <c r="E3" s="2236"/>
      <c r="F3" s="2236"/>
      <c r="G3" s="2236"/>
      <c r="H3" s="2236"/>
      <c r="I3" s="2236"/>
      <c r="J3" s="2236"/>
    </row>
    <row r="4" spans="1:11" ht="32.25" customHeight="1" thickBot="1">
      <c r="A4" s="1463" t="s">
        <v>2105</v>
      </c>
      <c r="B4" s="2245" t="s">
        <v>2129</v>
      </c>
      <c r="C4" s="2248"/>
      <c r="D4" s="2248"/>
      <c r="E4" s="2248"/>
      <c r="F4" s="2248"/>
      <c r="G4" s="2248"/>
      <c r="H4" s="2249"/>
      <c r="I4" s="1464"/>
      <c r="J4" s="1465" t="s">
        <v>2107</v>
      </c>
      <c r="K4" s="606"/>
    </row>
    <row r="5" spans="1:11" ht="21.95" customHeight="1">
      <c r="A5" s="2225" t="s">
        <v>2065</v>
      </c>
      <c r="B5" s="2251" t="s">
        <v>2108</v>
      </c>
      <c r="C5" s="2253" t="s">
        <v>2109</v>
      </c>
      <c r="D5" s="2254"/>
      <c r="E5" s="2254"/>
      <c r="F5" s="2254"/>
      <c r="G5" s="2254"/>
      <c r="H5" s="2229" t="s">
        <v>2110</v>
      </c>
      <c r="I5" s="2255"/>
      <c r="J5" s="2256"/>
    </row>
    <row r="6" spans="1:11" ht="42.95" customHeight="1" thickBot="1">
      <c r="A6" s="2250"/>
      <c r="B6" s="2252"/>
      <c r="C6" s="1423" t="s">
        <v>1079</v>
      </c>
      <c r="D6" s="1423" t="s">
        <v>2111</v>
      </c>
      <c r="E6" s="1423" t="s">
        <v>2112</v>
      </c>
      <c r="F6" s="1423" t="s">
        <v>2113</v>
      </c>
      <c r="G6" s="1466" t="s">
        <v>2114</v>
      </c>
      <c r="H6" s="1423" t="s">
        <v>1079</v>
      </c>
      <c r="I6" s="1467" t="s">
        <v>2115</v>
      </c>
      <c r="J6" s="1468" t="s">
        <v>2116</v>
      </c>
    </row>
    <row r="7" spans="1:11" ht="16.5" customHeight="1">
      <c r="A7" s="1469" t="s">
        <v>2080</v>
      </c>
      <c r="B7" s="1491">
        <f t="shared" ref="B7:J7" si="0">IF(AND(B8=B23,B23=B26,B26=B8),B8,"F")</f>
        <v>16</v>
      </c>
      <c r="C7" s="1492">
        <f>C9+C15+C16+C22</f>
        <v>16</v>
      </c>
      <c r="D7" s="1492">
        <f t="shared" si="0"/>
        <v>9</v>
      </c>
      <c r="E7" s="1492">
        <f t="shared" si="0"/>
        <v>0</v>
      </c>
      <c r="F7" s="1492">
        <f>IF(AND(F8=F23,F23=F26,F26=F8),F8,"F")</f>
        <v>5</v>
      </c>
      <c r="G7" s="1492">
        <f>IF(AND(G8=G23,G23=G26,G26=G8),G8,"F")</f>
        <v>2</v>
      </c>
      <c r="H7" s="1492">
        <f>H9+H15+H16+H22</f>
        <v>0</v>
      </c>
      <c r="I7" s="1492">
        <f t="shared" si="0"/>
        <v>0</v>
      </c>
      <c r="J7" s="1492">
        <f t="shared" si="0"/>
        <v>0</v>
      </c>
    </row>
    <row r="8" spans="1:11" ht="16.5" customHeight="1">
      <c r="A8" s="1454" t="s">
        <v>2081</v>
      </c>
      <c r="B8" s="1493">
        <f>B9+B15+B16+B22</f>
        <v>16</v>
      </c>
      <c r="C8" s="1486">
        <f>SUM(D8:G8)</f>
        <v>16</v>
      </c>
      <c r="D8" s="1486">
        <f t="shared" ref="D8:J8" si="1">SUM(D10:D16)+D22</f>
        <v>9</v>
      </c>
      <c r="E8" s="1486">
        <f t="shared" si="1"/>
        <v>0</v>
      </c>
      <c r="F8" s="1486">
        <f t="shared" si="1"/>
        <v>5</v>
      </c>
      <c r="G8" s="1486">
        <f t="shared" si="1"/>
        <v>2</v>
      </c>
      <c r="H8" s="1486">
        <f>SUM(I8:J8)</f>
        <v>0</v>
      </c>
      <c r="I8" s="1486">
        <f t="shared" si="1"/>
        <v>0</v>
      </c>
      <c r="J8" s="1486">
        <f t="shared" si="1"/>
        <v>0</v>
      </c>
    </row>
    <row r="9" spans="1:11" ht="16.5" customHeight="1">
      <c r="A9" s="1454" t="s">
        <v>2082</v>
      </c>
      <c r="B9" s="1493">
        <f>C9+H9</f>
        <v>1</v>
      </c>
      <c r="C9" s="1486">
        <f>SUM(D9:G9)</f>
        <v>1</v>
      </c>
      <c r="D9" s="1486">
        <f t="shared" ref="D9:J9" si="2">SUM(D10:D14)</f>
        <v>1</v>
      </c>
      <c r="E9" s="1486">
        <f t="shared" si="2"/>
        <v>0</v>
      </c>
      <c r="F9" s="1486">
        <f t="shared" si="2"/>
        <v>0</v>
      </c>
      <c r="G9" s="1486">
        <f t="shared" si="2"/>
        <v>0</v>
      </c>
      <c r="H9" s="1486">
        <f t="shared" ref="H9:H32" si="3">SUM(I9:J9)</f>
        <v>0</v>
      </c>
      <c r="I9" s="1486">
        <f t="shared" si="2"/>
        <v>0</v>
      </c>
      <c r="J9" s="1486">
        <f t="shared" si="2"/>
        <v>0</v>
      </c>
    </row>
    <row r="10" spans="1:11" ht="16.5" customHeight="1">
      <c r="A10" s="1454" t="s">
        <v>2083</v>
      </c>
      <c r="B10" s="1493">
        <f t="shared" ref="B10:B32" si="4">C10+H10</f>
        <v>0</v>
      </c>
      <c r="C10" s="1486">
        <f t="shared" ref="C10:C32" si="5">SUM(D10:G10)</f>
        <v>0</v>
      </c>
      <c r="D10" s="1494"/>
      <c r="E10" s="1494"/>
      <c r="F10" s="1494"/>
      <c r="G10" s="1494"/>
      <c r="H10" s="1486">
        <f t="shared" si="3"/>
        <v>0</v>
      </c>
      <c r="I10" s="1494"/>
      <c r="J10" s="1494"/>
    </row>
    <row r="11" spans="1:11" ht="16.5" customHeight="1">
      <c r="A11" s="1454" t="s">
        <v>2084</v>
      </c>
      <c r="B11" s="1493">
        <f t="shared" si="4"/>
        <v>0</v>
      </c>
      <c r="C11" s="1486">
        <f t="shared" si="5"/>
        <v>0</v>
      </c>
      <c r="D11" s="1494"/>
      <c r="E11" s="1494"/>
      <c r="F11" s="1494"/>
      <c r="G11" s="1494"/>
      <c r="H11" s="1486">
        <f t="shared" si="3"/>
        <v>0</v>
      </c>
      <c r="I11" s="1494"/>
      <c r="J11" s="1494"/>
    </row>
    <row r="12" spans="1:11" ht="16.5" customHeight="1">
      <c r="A12" s="1454" t="s">
        <v>2085</v>
      </c>
      <c r="B12" s="1493">
        <f t="shared" si="4"/>
        <v>1</v>
      </c>
      <c r="C12" s="1486">
        <f>SUM(D12:G12)</f>
        <v>1</v>
      </c>
      <c r="D12" s="1494">
        <v>1</v>
      </c>
      <c r="E12" s="1494"/>
      <c r="F12" s="1494"/>
      <c r="G12" s="1494"/>
      <c r="H12" s="1486">
        <f t="shared" si="3"/>
        <v>0</v>
      </c>
      <c r="I12" s="1494"/>
      <c r="J12" s="1494"/>
    </row>
    <row r="13" spans="1:11" ht="16.5" customHeight="1">
      <c r="A13" s="1454" t="s">
        <v>2086</v>
      </c>
      <c r="B13" s="1493">
        <f t="shared" si="4"/>
        <v>0</v>
      </c>
      <c r="C13" s="1486">
        <f t="shared" si="5"/>
        <v>0</v>
      </c>
      <c r="D13" s="1494"/>
      <c r="E13" s="1494"/>
      <c r="F13" s="1494"/>
      <c r="G13" s="1494"/>
      <c r="H13" s="1486">
        <f t="shared" si="3"/>
        <v>0</v>
      </c>
      <c r="I13" s="1494"/>
      <c r="J13" s="1494"/>
    </row>
    <row r="14" spans="1:11" ht="16.5" customHeight="1">
      <c r="A14" s="1454" t="s">
        <v>2087</v>
      </c>
      <c r="B14" s="1493">
        <f t="shared" si="4"/>
        <v>0</v>
      </c>
      <c r="C14" s="1486">
        <f t="shared" si="5"/>
        <v>0</v>
      </c>
      <c r="D14" s="1494"/>
      <c r="E14" s="1494"/>
      <c r="F14" s="1494"/>
      <c r="G14" s="1494"/>
      <c r="H14" s="1486">
        <f t="shared" si="3"/>
        <v>0</v>
      </c>
      <c r="I14" s="1494"/>
      <c r="J14" s="1494"/>
    </row>
    <row r="15" spans="1:11" ht="16.5" customHeight="1">
      <c r="A15" s="1454" t="s">
        <v>2088</v>
      </c>
      <c r="B15" s="1493">
        <f t="shared" si="4"/>
        <v>0</v>
      </c>
      <c r="C15" s="1486">
        <f t="shared" si="5"/>
        <v>0</v>
      </c>
      <c r="D15" s="1494"/>
      <c r="E15" s="1494"/>
      <c r="F15" s="1494"/>
      <c r="G15" s="1494"/>
      <c r="H15" s="1486">
        <f t="shared" si="3"/>
        <v>0</v>
      </c>
      <c r="I15" s="1494"/>
      <c r="J15" s="1494"/>
    </row>
    <row r="16" spans="1:11" ht="16.5" customHeight="1">
      <c r="A16" s="814" t="s">
        <v>2089</v>
      </c>
      <c r="B16" s="1493">
        <f t="shared" si="4"/>
        <v>15</v>
      </c>
      <c r="C16" s="1486">
        <f t="shared" si="5"/>
        <v>15</v>
      </c>
      <c r="D16" s="1486">
        <f t="shared" ref="D16:J16" si="6">SUM(D17:D21)</f>
        <v>8</v>
      </c>
      <c r="E16" s="1486">
        <f t="shared" si="6"/>
        <v>0</v>
      </c>
      <c r="F16" s="1486">
        <f t="shared" si="6"/>
        <v>5</v>
      </c>
      <c r="G16" s="1486">
        <f t="shared" si="6"/>
        <v>2</v>
      </c>
      <c r="H16" s="1486">
        <f t="shared" si="3"/>
        <v>0</v>
      </c>
      <c r="I16" s="1486">
        <f t="shared" si="6"/>
        <v>0</v>
      </c>
      <c r="J16" s="1486">
        <f t="shared" si="6"/>
        <v>0</v>
      </c>
    </row>
    <row r="17" spans="1:10" ht="16.5" customHeight="1">
      <c r="A17" s="1454" t="s">
        <v>2117</v>
      </c>
      <c r="B17" s="1493">
        <f t="shared" si="4"/>
        <v>13</v>
      </c>
      <c r="C17" s="1486">
        <f t="shared" si="5"/>
        <v>13</v>
      </c>
      <c r="D17" s="1494">
        <v>8</v>
      </c>
      <c r="E17" s="1494"/>
      <c r="F17" s="1494">
        <v>3</v>
      </c>
      <c r="G17" s="1494">
        <v>2</v>
      </c>
      <c r="H17" s="1486">
        <f t="shared" si="3"/>
        <v>0</v>
      </c>
      <c r="I17" s="1494"/>
      <c r="J17" s="1494"/>
    </row>
    <row r="18" spans="1:10" ht="16.5" customHeight="1">
      <c r="A18" s="1454" t="s">
        <v>2118</v>
      </c>
      <c r="B18" s="1493">
        <f t="shared" si="4"/>
        <v>0</v>
      </c>
      <c r="C18" s="1486">
        <f t="shared" si="5"/>
        <v>0</v>
      </c>
      <c r="D18" s="1494"/>
      <c r="E18" s="1494"/>
      <c r="F18" s="1494"/>
      <c r="G18" s="1494"/>
      <c r="H18" s="1486">
        <f t="shared" si="3"/>
        <v>0</v>
      </c>
      <c r="I18" s="1494"/>
      <c r="J18" s="1494"/>
    </row>
    <row r="19" spans="1:10" ht="16.5" customHeight="1">
      <c r="A19" s="1454" t="s">
        <v>2119</v>
      </c>
      <c r="B19" s="1493">
        <f t="shared" si="4"/>
        <v>0</v>
      </c>
      <c r="C19" s="1486">
        <f t="shared" si="5"/>
        <v>0</v>
      </c>
      <c r="D19" s="1494"/>
      <c r="E19" s="1494"/>
      <c r="F19" s="1494"/>
      <c r="G19" s="1494"/>
      <c r="H19" s="1486">
        <f t="shared" si="3"/>
        <v>0</v>
      </c>
      <c r="I19" s="1494"/>
      <c r="J19" s="1494"/>
    </row>
    <row r="20" spans="1:10" ht="16.5" customHeight="1">
      <c r="A20" s="1454" t="s">
        <v>2120</v>
      </c>
      <c r="B20" s="1493">
        <f t="shared" si="4"/>
        <v>2</v>
      </c>
      <c r="C20" s="1486">
        <f t="shared" si="5"/>
        <v>2</v>
      </c>
      <c r="D20" s="1494"/>
      <c r="E20" s="1494"/>
      <c r="F20" s="1494">
        <v>2</v>
      </c>
      <c r="G20" s="1494"/>
      <c r="H20" s="1486">
        <f t="shared" si="3"/>
        <v>0</v>
      </c>
      <c r="I20" s="1494"/>
      <c r="J20" s="1494"/>
    </row>
    <row r="21" spans="1:10" ht="16.5" customHeight="1">
      <c r="A21" s="1454" t="s">
        <v>2121</v>
      </c>
      <c r="B21" s="1493">
        <f t="shared" si="4"/>
        <v>0</v>
      </c>
      <c r="C21" s="1486">
        <f t="shared" si="5"/>
        <v>0</v>
      </c>
      <c r="D21" s="1494"/>
      <c r="E21" s="1494"/>
      <c r="F21" s="1494"/>
      <c r="G21" s="1494"/>
      <c r="H21" s="1486">
        <f t="shared" si="3"/>
        <v>0</v>
      </c>
      <c r="I21" s="1494"/>
      <c r="J21" s="1494"/>
    </row>
    <row r="22" spans="1:10" ht="16.5" customHeight="1">
      <c r="A22" s="1473" t="s">
        <v>2090</v>
      </c>
      <c r="B22" s="1493">
        <f t="shared" si="4"/>
        <v>0</v>
      </c>
      <c r="C22" s="1486">
        <f t="shared" si="5"/>
        <v>0</v>
      </c>
      <c r="D22" s="1494"/>
      <c r="E22" s="1494"/>
      <c r="F22" s="1494"/>
      <c r="G22" s="1494"/>
      <c r="H22" s="1486">
        <f t="shared" si="3"/>
        <v>0</v>
      </c>
      <c r="I22" s="1494"/>
      <c r="J22" s="1494"/>
    </row>
    <row r="23" spans="1:10" ht="16.5" customHeight="1">
      <c r="A23" s="1454" t="s">
        <v>2091</v>
      </c>
      <c r="B23" s="1493">
        <f t="shared" si="4"/>
        <v>16</v>
      </c>
      <c r="C23" s="1486">
        <f t="shared" si="5"/>
        <v>16</v>
      </c>
      <c r="D23" s="1486">
        <f t="shared" ref="D23:J23" si="7">SUM(D24:D25)</f>
        <v>9</v>
      </c>
      <c r="E23" s="1486">
        <f t="shared" si="7"/>
        <v>0</v>
      </c>
      <c r="F23" s="1486">
        <f t="shared" si="7"/>
        <v>5</v>
      </c>
      <c r="G23" s="1486">
        <f t="shared" si="7"/>
        <v>2</v>
      </c>
      <c r="H23" s="1486">
        <f t="shared" si="3"/>
        <v>0</v>
      </c>
      <c r="I23" s="1486">
        <f t="shared" si="7"/>
        <v>0</v>
      </c>
      <c r="J23" s="1486">
        <f t="shared" si="7"/>
        <v>0</v>
      </c>
    </row>
    <row r="24" spans="1:10" ht="16.5" customHeight="1">
      <c r="A24" s="1454" t="s">
        <v>2092</v>
      </c>
      <c r="B24" s="1493">
        <f t="shared" si="4"/>
        <v>14</v>
      </c>
      <c r="C24" s="1486">
        <f t="shared" si="5"/>
        <v>14</v>
      </c>
      <c r="D24" s="1494">
        <v>7</v>
      </c>
      <c r="E24" s="1494"/>
      <c r="F24" s="1494">
        <v>5</v>
      </c>
      <c r="G24" s="1494">
        <v>2</v>
      </c>
      <c r="H24" s="1486">
        <f t="shared" si="3"/>
        <v>0</v>
      </c>
      <c r="I24" s="1494"/>
      <c r="J24" s="1494"/>
    </row>
    <row r="25" spans="1:10" ht="16.5" customHeight="1">
      <c r="A25" s="1454" t="s">
        <v>2093</v>
      </c>
      <c r="B25" s="1493">
        <f t="shared" si="4"/>
        <v>2</v>
      </c>
      <c r="C25" s="1486">
        <f t="shared" si="5"/>
        <v>2</v>
      </c>
      <c r="D25" s="1494">
        <v>2</v>
      </c>
      <c r="E25" s="1494"/>
      <c r="F25" s="1494"/>
      <c r="G25" s="1494"/>
      <c r="H25" s="1486">
        <f t="shared" si="3"/>
        <v>0</v>
      </c>
      <c r="I25" s="1494"/>
      <c r="J25" s="1494"/>
    </row>
    <row r="26" spans="1:10">
      <c r="A26" s="1457" t="s">
        <v>2094</v>
      </c>
      <c r="B26" s="1493">
        <f t="shared" si="4"/>
        <v>16</v>
      </c>
      <c r="C26" s="1486">
        <f t="shared" si="5"/>
        <v>16</v>
      </c>
      <c r="D26" s="1486">
        <f t="shared" ref="D26:J26" si="8">SUM(D27:D32)</f>
        <v>9</v>
      </c>
      <c r="E26" s="1486">
        <f t="shared" si="8"/>
        <v>0</v>
      </c>
      <c r="F26" s="1486">
        <f t="shared" si="8"/>
        <v>5</v>
      </c>
      <c r="G26" s="1486">
        <f t="shared" si="8"/>
        <v>2</v>
      </c>
      <c r="H26" s="1486">
        <f t="shared" si="3"/>
        <v>0</v>
      </c>
      <c r="I26" s="1486">
        <f t="shared" si="8"/>
        <v>0</v>
      </c>
      <c r="J26" s="1486">
        <f t="shared" si="8"/>
        <v>0</v>
      </c>
    </row>
    <row r="27" spans="1:10" ht="16.5" customHeight="1">
      <c r="A27" s="1454" t="s">
        <v>2095</v>
      </c>
      <c r="B27" s="1493">
        <f t="shared" si="4"/>
        <v>1</v>
      </c>
      <c r="C27" s="1486">
        <f t="shared" si="5"/>
        <v>1</v>
      </c>
      <c r="D27" s="1494">
        <v>1</v>
      </c>
      <c r="E27" s="1494"/>
      <c r="F27" s="1494"/>
      <c r="G27" s="1494"/>
      <c r="H27" s="1486">
        <f t="shared" si="3"/>
        <v>0</v>
      </c>
      <c r="I27" s="1494"/>
      <c r="J27" s="1494"/>
    </row>
    <row r="28" spans="1:10" ht="16.5" customHeight="1">
      <c r="A28" s="1454" t="s">
        <v>2096</v>
      </c>
      <c r="B28" s="1493">
        <f t="shared" si="4"/>
        <v>5</v>
      </c>
      <c r="C28" s="1486">
        <f t="shared" si="5"/>
        <v>5</v>
      </c>
      <c r="D28" s="1494">
        <v>2</v>
      </c>
      <c r="E28" s="1494"/>
      <c r="F28" s="1494">
        <v>2</v>
      </c>
      <c r="G28" s="1494">
        <v>1</v>
      </c>
      <c r="H28" s="1486">
        <f t="shared" si="3"/>
        <v>0</v>
      </c>
      <c r="I28" s="1494"/>
      <c r="J28" s="1494"/>
    </row>
    <row r="29" spans="1:10" ht="16.5" customHeight="1">
      <c r="A29" s="1454" t="s">
        <v>2097</v>
      </c>
      <c r="B29" s="1493">
        <f t="shared" si="4"/>
        <v>4</v>
      </c>
      <c r="C29" s="1486">
        <f t="shared" si="5"/>
        <v>4</v>
      </c>
      <c r="D29" s="1494">
        <v>2</v>
      </c>
      <c r="E29" s="1494"/>
      <c r="F29" s="1494">
        <v>2</v>
      </c>
      <c r="G29" s="1494"/>
      <c r="H29" s="1486">
        <f t="shared" si="3"/>
        <v>0</v>
      </c>
      <c r="I29" s="1494"/>
      <c r="J29" s="1494"/>
    </row>
    <row r="30" spans="1:10" ht="16.5" customHeight="1">
      <c r="A30" s="1454" t="s">
        <v>2098</v>
      </c>
      <c r="B30" s="1493">
        <f t="shared" si="4"/>
        <v>2</v>
      </c>
      <c r="C30" s="1486">
        <f t="shared" si="5"/>
        <v>2</v>
      </c>
      <c r="D30" s="1494">
        <v>2</v>
      </c>
      <c r="E30" s="1494"/>
      <c r="F30" s="1494"/>
      <c r="G30" s="1494"/>
      <c r="H30" s="1486">
        <f t="shared" si="3"/>
        <v>0</v>
      </c>
      <c r="I30" s="1494"/>
      <c r="J30" s="1494"/>
    </row>
    <row r="31" spans="1:10" ht="16.5" customHeight="1">
      <c r="A31" s="1454" t="s">
        <v>2127</v>
      </c>
      <c r="B31" s="1493">
        <f t="shared" si="4"/>
        <v>4</v>
      </c>
      <c r="C31" s="1486">
        <f t="shared" si="5"/>
        <v>4</v>
      </c>
      <c r="D31" s="1494">
        <v>2</v>
      </c>
      <c r="E31" s="1494"/>
      <c r="F31" s="1494">
        <v>1</v>
      </c>
      <c r="G31" s="1494">
        <v>1</v>
      </c>
      <c r="H31" s="1486">
        <f t="shared" si="3"/>
        <v>0</v>
      </c>
      <c r="I31" s="1494"/>
      <c r="J31" s="1494"/>
    </row>
    <row r="32" spans="1:10" ht="16.5" customHeight="1" thickBot="1">
      <c r="A32" s="1458" t="s">
        <v>2100</v>
      </c>
      <c r="B32" s="1488">
        <f t="shared" si="4"/>
        <v>0</v>
      </c>
      <c r="C32" s="1495">
        <f t="shared" si="5"/>
        <v>0</v>
      </c>
      <c r="D32" s="1496"/>
      <c r="E32" s="1496"/>
      <c r="F32" s="1496"/>
      <c r="G32" s="1496"/>
      <c r="H32" s="1495">
        <f t="shared" si="3"/>
        <v>0</v>
      </c>
      <c r="I32" s="1496"/>
      <c r="J32" s="1496"/>
    </row>
    <row r="33" spans="1:10">
      <c r="A33" s="814" t="s">
        <v>1091</v>
      </c>
      <c r="B33" s="814" t="s">
        <v>1250</v>
      </c>
      <c r="C33" s="814"/>
      <c r="D33" s="814" t="s">
        <v>1463</v>
      </c>
      <c r="E33" s="814"/>
      <c r="F33" s="814"/>
      <c r="G33" s="814" t="s">
        <v>1799</v>
      </c>
      <c r="H33" s="814"/>
      <c r="I33" s="2246" t="s">
        <v>2130</v>
      </c>
      <c r="J33" s="2247"/>
    </row>
    <row r="34" spans="1:10">
      <c r="A34" s="814"/>
      <c r="B34" s="814"/>
      <c r="C34" s="814"/>
      <c r="D34" s="814" t="s">
        <v>1465</v>
      </c>
      <c r="E34" s="814"/>
      <c r="F34" s="814"/>
      <c r="G34" s="814"/>
      <c r="H34" s="814"/>
      <c r="I34" s="814"/>
      <c r="J34" s="814"/>
    </row>
    <row r="35" spans="1:10">
      <c r="A35" s="814"/>
      <c r="B35" s="814"/>
      <c r="C35" s="814"/>
      <c r="D35" s="814"/>
      <c r="E35" s="814"/>
      <c r="F35" s="814"/>
      <c r="G35" s="814"/>
      <c r="H35" s="814"/>
      <c r="I35" s="814"/>
      <c r="J35" s="814"/>
    </row>
    <row r="36" spans="1:10">
      <c r="A36" s="814" t="s">
        <v>2123</v>
      </c>
      <c r="B36" s="814"/>
      <c r="C36" s="814"/>
      <c r="D36" s="814"/>
      <c r="E36" s="814"/>
      <c r="F36" s="814"/>
      <c r="G36" s="814"/>
      <c r="H36" s="814"/>
      <c r="I36" s="814"/>
      <c r="J36" s="814"/>
    </row>
    <row r="37" spans="1:10">
      <c r="A37" s="814"/>
      <c r="B37" s="814"/>
      <c r="C37" s="814"/>
      <c r="D37" s="814"/>
      <c r="E37" s="814"/>
      <c r="F37" s="814"/>
      <c r="G37" s="814"/>
      <c r="H37" s="814"/>
      <c r="I37" s="814"/>
      <c r="J37" s="814"/>
    </row>
    <row r="38" spans="1:10">
      <c r="A38" s="814"/>
      <c r="B38" s="814"/>
      <c r="C38" s="814"/>
      <c r="D38" s="814"/>
      <c r="E38" s="814"/>
      <c r="F38" s="814"/>
      <c r="G38" s="814"/>
      <c r="H38" s="814"/>
      <c r="I38" s="814"/>
      <c r="J38" s="814"/>
    </row>
    <row r="39" spans="1:10">
      <c r="A39" s="814"/>
      <c r="B39" s="814"/>
      <c r="C39" s="814"/>
      <c r="D39" s="814"/>
      <c r="E39" s="814"/>
      <c r="F39" s="814"/>
      <c r="G39" s="814"/>
      <c r="H39" s="814"/>
      <c r="I39" s="814"/>
      <c r="J39" s="814"/>
    </row>
    <row r="40" spans="1:10">
      <c r="A40" s="814"/>
      <c r="B40" s="814"/>
      <c r="C40" s="814"/>
      <c r="D40" s="814"/>
      <c r="E40" s="814"/>
      <c r="F40" s="814"/>
      <c r="G40" s="814"/>
      <c r="H40" s="814"/>
      <c r="I40" s="814"/>
      <c r="J40" s="814"/>
    </row>
    <row r="41" spans="1:10">
      <c r="A41" s="814"/>
      <c r="B41" s="814"/>
      <c r="C41" s="814"/>
      <c r="D41" s="814"/>
      <c r="E41" s="814"/>
      <c r="F41" s="814"/>
      <c r="G41" s="814"/>
      <c r="H41" s="814"/>
      <c r="I41" s="814"/>
      <c r="J41" s="814"/>
    </row>
    <row r="42" spans="1:10">
      <c r="A42" s="814"/>
      <c r="B42" s="814"/>
      <c r="C42" s="814"/>
      <c r="D42" s="814"/>
      <c r="E42" s="814"/>
      <c r="F42" s="814"/>
      <c r="G42" s="814"/>
      <c r="H42" s="814"/>
      <c r="I42" s="814"/>
      <c r="J42" s="814"/>
    </row>
    <row r="43" spans="1:10">
      <c r="A43" s="814"/>
      <c r="B43" s="814"/>
      <c r="C43" s="814"/>
      <c r="D43" s="814"/>
      <c r="E43" s="814"/>
      <c r="F43" s="814"/>
      <c r="G43" s="814"/>
      <c r="H43" s="814"/>
      <c r="I43" s="814"/>
      <c r="J43" s="814"/>
    </row>
    <row r="44" spans="1:10">
      <c r="A44" s="814"/>
      <c r="B44" s="814"/>
      <c r="C44" s="814"/>
      <c r="D44" s="814"/>
      <c r="E44" s="814"/>
      <c r="F44" s="814"/>
      <c r="G44" s="814"/>
      <c r="H44" s="814"/>
      <c r="I44" s="814"/>
      <c r="J44" s="814"/>
    </row>
    <row r="45" spans="1:10">
      <c r="A45" s="814"/>
      <c r="B45" s="814"/>
      <c r="C45" s="814"/>
      <c r="D45" s="814"/>
      <c r="E45" s="814"/>
      <c r="F45" s="814"/>
      <c r="G45" s="814"/>
      <c r="H45" s="814"/>
      <c r="I45" s="814"/>
      <c r="J45" s="814"/>
    </row>
    <row r="46" spans="1:10">
      <c r="A46" s="814"/>
      <c r="B46" s="814"/>
      <c r="C46" s="814"/>
      <c r="D46" s="814"/>
      <c r="E46" s="814"/>
      <c r="F46" s="814"/>
      <c r="G46" s="814"/>
      <c r="H46" s="814"/>
      <c r="I46" s="814"/>
      <c r="J46" s="814"/>
    </row>
    <row r="47" spans="1:10">
      <c r="A47" s="814"/>
      <c r="B47" s="814"/>
      <c r="C47" s="814"/>
      <c r="D47" s="814"/>
      <c r="E47" s="814"/>
      <c r="F47" s="814"/>
      <c r="G47" s="814"/>
      <c r="H47" s="814"/>
      <c r="I47" s="814"/>
      <c r="J47" s="814"/>
    </row>
    <row r="48" spans="1:10">
      <c r="A48" s="814"/>
      <c r="B48" s="814"/>
      <c r="C48" s="814"/>
      <c r="D48" s="814"/>
      <c r="E48" s="814"/>
      <c r="F48" s="814"/>
      <c r="G48" s="814"/>
      <c r="H48" s="814"/>
      <c r="I48" s="814"/>
      <c r="J48" s="814"/>
    </row>
    <row r="49" spans="1:10">
      <c r="A49" s="814"/>
      <c r="B49" s="814"/>
      <c r="C49" s="814"/>
      <c r="D49" s="814"/>
      <c r="E49" s="814"/>
      <c r="F49" s="814"/>
      <c r="G49" s="814"/>
      <c r="H49" s="814"/>
      <c r="I49" s="814"/>
      <c r="J49" s="814"/>
    </row>
    <row r="50" spans="1:10">
      <c r="A50" s="814"/>
      <c r="B50" s="814"/>
      <c r="C50" s="814"/>
      <c r="D50" s="814"/>
      <c r="E50" s="814"/>
      <c r="F50" s="814"/>
      <c r="G50" s="814"/>
      <c r="H50" s="814"/>
      <c r="I50" s="814"/>
      <c r="J50" s="814"/>
    </row>
    <row r="51" spans="1:10">
      <c r="A51" s="814"/>
      <c r="B51" s="814"/>
      <c r="C51" s="814"/>
      <c r="D51" s="814"/>
      <c r="E51" s="814"/>
      <c r="F51" s="814"/>
      <c r="G51" s="814"/>
      <c r="H51" s="814"/>
      <c r="I51" s="814"/>
      <c r="J51" s="814"/>
    </row>
    <row r="52" spans="1:10">
      <c r="A52" s="814"/>
      <c r="B52" s="814"/>
      <c r="C52" s="814"/>
      <c r="D52" s="814"/>
      <c r="E52" s="814"/>
      <c r="F52" s="814"/>
      <c r="G52" s="814"/>
      <c r="H52" s="814"/>
      <c r="I52" s="814"/>
      <c r="J52" s="814"/>
    </row>
    <row r="53" spans="1:10">
      <c r="A53" s="814"/>
      <c r="B53" s="814"/>
      <c r="C53" s="814"/>
      <c r="D53" s="814"/>
      <c r="E53" s="814"/>
      <c r="F53" s="814"/>
      <c r="G53" s="814"/>
      <c r="H53" s="814"/>
      <c r="I53" s="814"/>
      <c r="J53" s="814"/>
    </row>
    <row r="54" spans="1:10">
      <c r="A54" s="814"/>
      <c r="B54" s="814"/>
      <c r="C54" s="814"/>
      <c r="D54" s="814"/>
      <c r="E54" s="814"/>
      <c r="F54" s="814"/>
      <c r="G54" s="814"/>
      <c r="H54" s="814"/>
      <c r="I54" s="814"/>
      <c r="J54" s="814"/>
    </row>
    <row r="55" spans="1:10">
      <c r="A55" s="814"/>
      <c r="B55" s="814"/>
      <c r="C55" s="814"/>
      <c r="D55" s="814"/>
      <c r="E55" s="814"/>
      <c r="F55" s="814"/>
      <c r="G55" s="814"/>
      <c r="H55" s="814"/>
      <c r="I55" s="814"/>
      <c r="J55" s="814"/>
    </row>
    <row r="56" spans="1:10">
      <c r="A56" s="814"/>
      <c r="B56" s="814"/>
      <c r="C56" s="814"/>
      <c r="D56" s="814"/>
      <c r="E56" s="814"/>
      <c r="F56" s="814"/>
      <c r="G56" s="814"/>
      <c r="H56" s="814"/>
      <c r="I56" s="814"/>
      <c r="J56" s="814"/>
    </row>
    <row r="57" spans="1:10">
      <c r="A57" s="814"/>
      <c r="B57" s="814"/>
      <c r="C57" s="814"/>
      <c r="D57" s="814"/>
      <c r="E57" s="814"/>
      <c r="F57" s="814"/>
      <c r="G57" s="814"/>
      <c r="H57" s="814"/>
      <c r="I57" s="814"/>
      <c r="J57" s="814"/>
    </row>
    <row r="58" spans="1:10">
      <c r="A58" s="814"/>
      <c r="B58" s="814"/>
      <c r="C58" s="814"/>
      <c r="D58" s="814"/>
      <c r="E58" s="814"/>
      <c r="F58" s="814"/>
      <c r="G58" s="814"/>
      <c r="H58" s="814"/>
      <c r="I58" s="814"/>
      <c r="J58" s="814"/>
    </row>
    <row r="59" spans="1:10">
      <c r="A59" s="814"/>
      <c r="B59" s="814"/>
      <c r="C59" s="814"/>
      <c r="D59" s="814"/>
      <c r="E59" s="814"/>
      <c r="F59" s="814"/>
      <c r="G59" s="814"/>
      <c r="H59" s="814"/>
      <c r="I59" s="814"/>
      <c r="J59" s="814"/>
    </row>
    <row r="60" spans="1:10">
      <c r="A60" s="814"/>
      <c r="B60" s="814"/>
      <c r="C60" s="814"/>
      <c r="D60" s="814"/>
      <c r="E60" s="814"/>
      <c r="F60" s="814"/>
      <c r="G60" s="814"/>
      <c r="H60" s="814"/>
      <c r="I60" s="814"/>
      <c r="J60" s="814"/>
    </row>
    <row r="61" spans="1:10">
      <c r="A61" s="814"/>
      <c r="B61" s="814"/>
      <c r="C61" s="814"/>
      <c r="D61" s="814"/>
      <c r="E61" s="814"/>
      <c r="F61" s="814"/>
      <c r="G61" s="814"/>
      <c r="H61" s="814"/>
      <c r="I61" s="814"/>
      <c r="J61" s="814"/>
    </row>
    <row r="62" spans="1:10">
      <c r="A62" s="814"/>
      <c r="B62" s="814"/>
      <c r="C62" s="814"/>
      <c r="D62" s="814"/>
      <c r="E62" s="814"/>
      <c r="F62" s="814"/>
      <c r="G62" s="814"/>
      <c r="H62" s="814"/>
      <c r="I62" s="814"/>
      <c r="J62" s="814"/>
    </row>
    <row r="63" spans="1:10">
      <c r="A63" s="814"/>
      <c r="B63" s="814"/>
      <c r="C63" s="814"/>
      <c r="D63" s="814"/>
      <c r="E63" s="814"/>
      <c r="F63" s="814"/>
      <c r="G63" s="814"/>
      <c r="H63" s="814"/>
      <c r="I63" s="814"/>
      <c r="J63" s="814"/>
    </row>
    <row r="64" spans="1:10">
      <c r="A64" s="814"/>
      <c r="B64" s="814"/>
      <c r="C64" s="814"/>
      <c r="D64" s="814"/>
      <c r="E64" s="814"/>
      <c r="F64" s="814"/>
      <c r="G64" s="814"/>
      <c r="H64" s="814"/>
      <c r="I64" s="814"/>
      <c r="J64" s="814"/>
    </row>
    <row r="65" spans="1:10">
      <c r="A65" s="814"/>
      <c r="B65" s="814"/>
      <c r="C65" s="814"/>
      <c r="D65" s="814"/>
      <c r="E65" s="814"/>
      <c r="F65" s="814"/>
      <c r="G65" s="814"/>
      <c r="H65" s="814"/>
      <c r="I65" s="814"/>
      <c r="J65" s="814"/>
    </row>
    <row r="66" spans="1:10">
      <c r="A66" s="814"/>
      <c r="B66" s="814"/>
      <c r="C66" s="814"/>
      <c r="D66" s="814"/>
      <c r="E66" s="814"/>
      <c r="F66" s="814"/>
      <c r="G66" s="814"/>
      <c r="H66" s="814"/>
      <c r="I66" s="814"/>
      <c r="J66" s="814"/>
    </row>
    <row r="67" spans="1:10">
      <c r="A67" s="814"/>
      <c r="B67" s="814"/>
      <c r="C67" s="814"/>
      <c r="D67" s="814"/>
      <c r="E67" s="814"/>
      <c r="F67" s="814"/>
      <c r="G67" s="814"/>
      <c r="H67" s="814"/>
      <c r="I67" s="814"/>
      <c r="J67" s="814"/>
    </row>
    <row r="68" spans="1:10">
      <c r="A68" s="814"/>
      <c r="B68" s="814"/>
      <c r="C68" s="814"/>
      <c r="D68" s="814"/>
      <c r="E68" s="814"/>
      <c r="F68" s="814"/>
      <c r="G68" s="814"/>
      <c r="H68" s="814"/>
      <c r="I68" s="814"/>
      <c r="J68" s="814"/>
    </row>
    <row r="69" spans="1:10">
      <c r="A69" s="814"/>
      <c r="B69" s="814"/>
      <c r="C69" s="814"/>
      <c r="D69" s="814"/>
      <c r="E69" s="814"/>
      <c r="F69" s="814"/>
      <c r="G69" s="814"/>
      <c r="H69" s="814"/>
      <c r="I69" s="814"/>
      <c r="J69" s="814"/>
    </row>
    <row r="70" spans="1:10">
      <c r="A70" s="814"/>
      <c r="B70" s="814"/>
      <c r="C70" s="814"/>
      <c r="D70" s="814"/>
      <c r="E70" s="814"/>
      <c r="F70" s="814"/>
      <c r="G70" s="814"/>
      <c r="H70" s="814"/>
      <c r="I70" s="814"/>
      <c r="J70" s="814"/>
    </row>
    <row r="71" spans="1:10">
      <c r="A71" s="814"/>
      <c r="B71" s="814"/>
      <c r="C71" s="814"/>
      <c r="D71" s="814"/>
      <c r="E71" s="814"/>
      <c r="F71" s="814"/>
      <c r="G71" s="814"/>
      <c r="H71" s="814"/>
      <c r="I71" s="814"/>
      <c r="J71" s="814"/>
    </row>
    <row r="72" spans="1:10">
      <c r="A72" s="814"/>
      <c r="B72" s="814"/>
      <c r="C72" s="814"/>
      <c r="D72" s="814"/>
      <c r="E72" s="814"/>
      <c r="F72" s="814"/>
      <c r="G72" s="814"/>
      <c r="H72" s="814"/>
      <c r="I72" s="814"/>
      <c r="J72" s="814"/>
    </row>
    <row r="73" spans="1:10">
      <c r="A73" s="814"/>
      <c r="B73" s="814"/>
      <c r="C73" s="814"/>
      <c r="D73" s="814"/>
      <c r="E73" s="814"/>
      <c r="F73" s="814"/>
      <c r="G73" s="814"/>
      <c r="H73" s="814"/>
      <c r="I73" s="814"/>
      <c r="J73" s="814"/>
    </row>
    <row r="74" spans="1:10">
      <c r="A74" s="814"/>
      <c r="B74" s="814"/>
      <c r="C74" s="814"/>
      <c r="D74" s="814"/>
      <c r="E74" s="814"/>
      <c r="F74" s="814"/>
      <c r="G74" s="814"/>
      <c r="H74" s="814"/>
      <c r="I74" s="814"/>
      <c r="J74" s="814"/>
    </row>
    <row r="75" spans="1:10">
      <c r="A75" s="814"/>
      <c r="B75" s="814"/>
      <c r="C75" s="814"/>
      <c r="D75" s="814"/>
      <c r="E75" s="814"/>
      <c r="F75" s="814"/>
      <c r="G75" s="814"/>
      <c r="H75" s="814"/>
      <c r="I75" s="814"/>
      <c r="J75" s="814"/>
    </row>
    <row r="76" spans="1:10">
      <c r="A76" s="814"/>
      <c r="B76" s="814"/>
      <c r="C76" s="814"/>
      <c r="D76" s="814"/>
      <c r="E76" s="814"/>
      <c r="F76" s="814"/>
      <c r="G76" s="814"/>
      <c r="H76" s="814"/>
      <c r="I76" s="814"/>
      <c r="J76" s="814"/>
    </row>
    <row r="77" spans="1:10">
      <c r="A77" s="814"/>
      <c r="B77" s="814"/>
      <c r="C77" s="814"/>
      <c r="D77" s="814"/>
      <c r="E77" s="814"/>
      <c r="F77" s="814"/>
      <c r="G77" s="814"/>
      <c r="H77" s="814"/>
      <c r="I77" s="814"/>
      <c r="J77" s="814"/>
    </row>
    <row r="78" spans="1:10">
      <c r="A78" s="814"/>
      <c r="B78" s="814"/>
      <c r="C78" s="814"/>
      <c r="D78" s="814"/>
      <c r="E78" s="814"/>
      <c r="F78" s="814"/>
      <c r="G78" s="814"/>
      <c r="H78" s="814"/>
      <c r="I78" s="814"/>
      <c r="J78" s="814"/>
    </row>
    <row r="79" spans="1:10">
      <c r="A79" s="814"/>
      <c r="B79" s="814"/>
      <c r="C79" s="814"/>
      <c r="D79" s="814"/>
      <c r="E79" s="814"/>
      <c r="F79" s="814"/>
      <c r="G79" s="814"/>
      <c r="H79" s="814"/>
      <c r="I79" s="814"/>
      <c r="J79" s="814"/>
    </row>
    <row r="80" spans="1:10">
      <c r="A80" s="814"/>
      <c r="B80" s="814"/>
      <c r="C80" s="814"/>
      <c r="D80" s="814"/>
      <c r="E80" s="814"/>
      <c r="F80" s="814"/>
      <c r="G80" s="814"/>
      <c r="H80" s="814"/>
      <c r="I80" s="814"/>
      <c r="J80" s="814"/>
    </row>
    <row r="81" spans="1:10">
      <c r="A81" s="814"/>
      <c r="B81" s="814"/>
      <c r="C81" s="814"/>
      <c r="D81" s="814"/>
      <c r="E81" s="814"/>
      <c r="F81" s="814"/>
      <c r="G81" s="814"/>
      <c r="H81" s="814"/>
      <c r="I81" s="814"/>
      <c r="J81" s="814"/>
    </row>
    <row r="82" spans="1:10">
      <c r="A82" s="814"/>
      <c r="B82" s="814"/>
      <c r="C82" s="814"/>
      <c r="D82" s="814"/>
      <c r="E82" s="814"/>
      <c r="F82" s="814"/>
      <c r="G82" s="814"/>
      <c r="H82" s="814"/>
      <c r="I82" s="814"/>
      <c r="J82" s="814"/>
    </row>
    <row r="83" spans="1:10">
      <c r="A83" s="814"/>
      <c r="B83" s="814"/>
      <c r="C83" s="814"/>
      <c r="D83" s="814"/>
      <c r="E83" s="814"/>
      <c r="F83" s="814"/>
      <c r="G83" s="814"/>
      <c r="H83" s="814"/>
      <c r="I83" s="814"/>
      <c r="J83" s="814"/>
    </row>
    <row r="84" spans="1:10">
      <c r="A84" s="814"/>
      <c r="B84" s="814"/>
      <c r="C84" s="814"/>
      <c r="D84" s="814"/>
      <c r="E84" s="814"/>
      <c r="F84" s="814"/>
      <c r="G84" s="814"/>
      <c r="H84" s="814"/>
      <c r="I84" s="814"/>
      <c r="J84" s="814"/>
    </row>
    <row r="85" spans="1:10">
      <c r="A85" s="814"/>
      <c r="B85" s="814"/>
      <c r="C85" s="814"/>
      <c r="D85" s="814"/>
      <c r="E85" s="814"/>
      <c r="F85" s="814"/>
      <c r="G85" s="814"/>
      <c r="H85" s="814"/>
      <c r="I85" s="814"/>
      <c r="J85" s="814"/>
    </row>
    <row r="86" spans="1:10">
      <c r="A86" s="814"/>
      <c r="B86" s="814"/>
      <c r="C86" s="814"/>
      <c r="D86" s="814"/>
      <c r="E86" s="814"/>
      <c r="F86" s="814"/>
      <c r="G86" s="814"/>
      <c r="H86" s="814"/>
      <c r="I86" s="814"/>
      <c r="J86" s="814"/>
    </row>
    <row r="87" spans="1:10">
      <c r="A87" s="814"/>
      <c r="B87" s="814"/>
      <c r="C87" s="814"/>
      <c r="D87" s="814"/>
      <c r="E87" s="814"/>
      <c r="F87" s="814"/>
      <c r="G87" s="814"/>
      <c r="H87" s="814"/>
      <c r="I87" s="814"/>
      <c r="J87" s="814"/>
    </row>
    <row r="88" spans="1:10">
      <c r="A88" s="814"/>
      <c r="B88" s="814"/>
      <c r="C88" s="814"/>
      <c r="D88" s="814"/>
      <c r="E88" s="814"/>
      <c r="F88" s="814"/>
      <c r="G88" s="814"/>
      <c r="H88" s="814"/>
      <c r="I88" s="814"/>
      <c r="J88" s="814"/>
    </row>
    <row r="89" spans="1:10">
      <c r="A89" s="814"/>
      <c r="B89" s="814"/>
      <c r="C89" s="814"/>
      <c r="D89" s="814"/>
      <c r="E89" s="814"/>
      <c r="F89" s="814"/>
      <c r="G89" s="814"/>
      <c r="H89" s="814"/>
      <c r="I89" s="814"/>
      <c r="J89" s="814"/>
    </row>
    <row r="90" spans="1:10">
      <c r="A90" s="814"/>
      <c r="B90" s="814"/>
      <c r="C90" s="814"/>
      <c r="D90" s="814"/>
      <c r="E90" s="814"/>
      <c r="F90" s="814"/>
      <c r="G90" s="814"/>
      <c r="H90" s="814"/>
      <c r="I90" s="814"/>
      <c r="J90" s="814"/>
    </row>
    <row r="91" spans="1:10">
      <c r="A91" s="814"/>
      <c r="B91" s="814"/>
      <c r="C91" s="814"/>
      <c r="D91" s="814"/>
      <c r="E91" s="814"/>
      <c r="F91" s="814"/>
      <c r="G91" s="814"/>
      <c r="H91" s="814"/>
      <c r="I91" s="814"/>
      <c r="J91" s="814"/>
    </row>
    <row r="92" spans="1:10">
      <c r="A92" s="814"/>
      <c r="B92" s="814"/>
      <c r="C92" s="814"/>
      <c r="D92" s="814"/>
      <c r="E92" s="814"/>
      <c r="F92" s="814"/>
      <c r="G92" s="814"/>
      <c r="H92" s="814"/>
      <c r="I92" s="814"/>
      <c r="J92" s="814"/>
    </row>
    <row r="93" spans="1:10">
      <c r="A93" s="814"/>
      <c r="B93" s="814"/>
      <c r="C93" s="814"/>
      <c r="D93" s="814"/>
      <c r="E93" s="814"/>
      <c r="F93" s="814"/>
      <c r="G93" s="814"/>
      <c r="H93" s="814"/>
      <c r="I93" s="814"/>
      <c r="J93" s="814"/>
    </row>
    <row r="94" spans="1:10">
      <c r="A94" s="814"/>
      <c r="B94" s="814"/>
      <c r="C94" s="814"/>
      <c r="D94" s="814"/>
      <c r="E94" s="814"/>
      <c r="F94" s="814"/>
      <c r="G94" s="814"/>
      <c r="H94" s="814"/>
      <c r="I94" s="814"/>
      <c r="J94" s="814"/>
    </row>
    <row r="95" spans="1:10">
      <c r="A95" s="814"/>
      <c r="B95" s="814"/>
      <c r="C95" s="814"/>
      <c r="D95" s="814"/>
      <c r="E95" s="814"/>
      <c r="F95" s="814"/>
      <c r="G95" s="814"/>
      <c r="H95" s="814"/>
      <c r="I95" s="814"/>
      <c r="J95" s="814"/>
    </row>
    <row r="96" spans="1:10">
      <c r="A96" s="814"/>
      <c r="B96" s="814"/>
      <c r="C96" s="814"/>
      <c r="D96" s="814"/>
      <c r="E96" s="814"/>
      <c r="F96" s="814"/>
      <c r="G96" s="814"/>
      <c r="H96" s="814"/>
      <c r="I96" s="814"/>
      <c r="J96" s="814"/>
    </row>
    <row r="97" spans="1:10">
      <c r="A97" s="814"/>
      <c r="B97" s="814"/>
      <c r="C97" s="814"/>
      <c r="D97" s="814"/>
      <c r="E97" s="814"/>
      <c r="F97" s="814"/>
      <c r="G97" s="814"/>
      <c r="H97" s="814"/>
      <c r="I97" s="814"/>
      <c r="J97" s="814"/>
    </row>
    <row r="98" spans="1:10">
      <c r="A98" s="814"/>
      <c r="B98" s="814"/>
      <c r="C98" s="814"/>
      <c r="D98" s="814"/>
      <c r="E98" s="814"/>
      <c r="F98" s="814"/>
      <c r="G98" s="814"/>
      <c r="H98" s="814"/>
      <c r="I98" s="814"/>
      <c r="J98" s="814"/>
    </row>
    <row r="99" spans="1:10">
      <c r="A99" s="814"/>
      <c r="B99" s="814"/>
      <c r="C99" s="814"/>
      <c r="D99" s="814"/>
      <c r="E99" s="814"/>
      <c r="F99" s="814"/>
      <c r="G99" s="814"/>
      <c r="H99" s="814"/>
      <c r="I99" s="814"/>
      <c r="J99" s="814"/>
    </row>
    <row r="100" spans="1:10">
      <c r="A100" s="814"/>
      <c r="B100" s="814"/>
      <c r="C100" s="814"/>
      <c r="D100" s="814"/>
      <c r="E100" s="814"/>
      <c r="F100" s="814"/>
      <c r="G100" s="814"/>
      <c r="H100" s="814"/>
      <c r="I100" s="814"/>
      <c r="J100" s="814"/>
    </row>
    <row r="101" spans="1:10">
      <c r="A101" s="814"/>
      <c r="B101" s="814"/>
      <c r="C101" s="814"/>
      <c r="D101" s="814"/>
      <c r="E101" s="814"/>
      <c r="F101" s="814"/>
      <c r="G101" s="814"/>
      <c r="H101" s="814"/>
      <c r="I101" s="814"/>
      <c r="J101" s="814"/>
    </row>
    <row r="102" spans="1:10">
      <c r="A102" s="814"/>
      <c r="B102" s="814"/>
      <c r="C102" s="814"/>
      <c r="D102" s="814"/>
      <c r="E102" s="814"/>
      <c r="F102" s="814"/>
      <c r="G102" s="814"/>
      <c r="H102" s="814"/>
      <c r="I102" s="814"/>
      <c r="J102" s="814"/>
    </row>
    <row r="103" spans="1:10">
      <c r="A103" s="814"/>
      <c r="B103" s="814"/>
      <c r="C103" s="814"/>
      <c r="D103" s="814"/>
      <c r="E103" s="814"/>
      <c r="F103" s="814"/>
      <c r="G103" s="814"/>
      <c r="H103" s="814"/>
      <c r="I103" s="814"/>
      <c r="J103" s="814"/>
    </row>
    <row r="104" spans="1:10">
      <c r="A104" s="814"/>
      <c r="B104" s="814"/>
      <c r="C104" s="814"/>
      <c r="D104" s="814"/>
      <c r="E104" s="814"/>
      <c r="F104" s="814"/>
      <c r="G104" s="814"/>
      <c r="H104" s="814"/>
      <c r="I104" s="814"/>
      <c r="J104" s="814"/>
    </row>
    <row r="105" spans="1:10">
      <c r="A105" s="814"/>
      <c r="B105" s="814"/>
      <c r="C105" s="814"/>
      <c r="D105" s="814"/>
      <c r="E105" s="814"/>
      <c r="F105" s="814"/>
      <c r="G105" s="814"/>
      <c r="H105" s="814"/>
      <c r="I105" s="814"/>
      <c r="J105" s="814"/>
    </row>
    <row r="106" spans="1:10">
      <c r="A106" s="814"/>
      <c r="B106" s="814"/>
      <c r="C106" s="814"/>
      <c r="D106" s="814"/>
      <c r="E106" s="814"/>
      <c r="F106" s="814"/>
      <c r="G106" s="814"/>
      <c r="H106" s="814"/>
      <c r="I106" s="814"/>
      <c r="J106" s="814"/>
    </row>
    <row r="107" spans="1:10">
      <c r="A107" s="814"/>
      <c r="B107" s="814"/>
      <c r="C107" s="814"/>
      <c r="D107" s="814"/>
      <c r="E107" s="814"/>
      <c r="F107" s="814"/>
      <c r="G107" s="814"/>
      <c r="H107" s="814"/>
      <c r="I107" s="814"/>
      <c r="J107" s="814"/>
    </row>
    <row r="108" spans="1:10">
      <c r="A108" s="814"/>
      <c r="B108" s="814"/>
      <c r="C108" s="814"/>
      <c r="D108" s="814"/>
      <c r="E108" s="814"/>
      <c r="F108" s="814"/>
      <c r="G108" s="814"/>
      <c r="H108" s="814"/>
      <c r="I108" s="814"/>
      <c r="J108" s="814"/>
    </row>
    <row r="109" spans="1:10">
      <c r="A109" s="814"/>
      <c r="B109" s="814"/>
      <c r="C109" s="814"/>
      <c r="D109" s="814"/>
      <c r="E109" s="814"/>
      <c r="F109" s="814"/>
      <c r="G109" s="814"/>
      <c r="H109" s="814"/>
      <c r="I109" s="814"/>
      <c r="J109" s="814"/>
    </row>
    <row r="110" spans="1:10">
      <c r="A110" s="814"/>
      <c r="B110" s="814"/>
      <c r="C110" s="814"/>
      <c r="D110" s="814"/>
      <c r="E110" s="814"/>
      <c r="F110" s="814"/>
      <c r="G110" s="814"/>
      <c r="H110" s="814"/>
      <c r="I110" s="814"/>
      <c r="J110" s="814"/>
    </row>
    <row r="111" spans="1:10">
      <c r="A111" s="814"/>
      <c r="B111" s="814"/>
      <c r="C111" s="814"/>
      <c r="D111" s="814"/>
      <c r="E111" s="814"/>
      <c r="F111" s="814"/>
      <c r="G111" s="814"/>
      <c r="H111" s="814"/>
      <c r="I111" s="814"/>
      <c r="J111" s="814"/>
    </row>
    <row r="112" spans="1:10">
      <c r="A112" s="814"/>
      <c r="B112" s="814"/>
      <c r="C112" s="814"/>
      <c r="D112" s="814"/>
      <c r="E112" s="814"/>
      <c r="F112" s="814"/>
      <c r="G112" s="814"/>
      <c r="H112" s="814"/>
      <c r="I112" s="814"/>
      <c r="J112" s="814"/>
    </row>
    <row r="113" spans="1:10">
      <c r="A113" s="814"/>
      <c r="B113" s="814"/>
      <c r="C113" s="814"/>
      <c r="D113" s="814"/>
      <c r="E113" s="814"/>
      <c r="F113" s="814"/>
      <c r="G113" s="814"/>
      <c r="H113" s="814"/>
      <c r="I113" s="814"/>
      <c r="J113" s="814"/>
    </row>
    <row r="114" spans="1:10">
      <c r="A114" s="814"/>
      <c r="B114" s="814"/>
      <c r="C114" s="814"/>
      <c r="D114" s="814"/>
      <c r="E114" s="814"/>
      <c r="F114" s="814"/>
      <c r="G114" s="814"/>
      <c r="H114" s="814"/>
      <c r="I114" s="814"/>
      <c r="J114" s="814"/>
    </row>
    <row r="115" spans="1:10">
      <c r="A115" s="814"/>
      <c r="B115" s="814"/>
      <c r="C115" s="814"/>
      <c r="D115" s="814"/>
      <c r="E115" s="814"/>
      <c r="F115" s="814"/>
      <c r="G115" s="814"/>
      <c r="H115" s="814"/>
      <c r="I115" s="814"/>
      <c r="J115" s="814"/>
    </row>
    <row r="116" spans="1:10">
      <c r="A116" s="814"/>
      <c r="B116" s="814"/>
      <c r="C116" s="814"/>
      <c r="D116" s="814"/>
      <c r="E116" s="814"/>
      <c r="F116" s="814"/>
      <c r="G116" s="814"/>
      <c r="H116" s="814"/>
      <c r="I116" s="814"/>
      <c r="J116" s="814"/>
    </row>
    <row r="117" spans="1:10">
      <c r="A117" s="814"/>
      <c r="B117" s="814"/>
      <c r="C117" s="814"/>
      <c r="D117" s="814"/>
      <c r="E117" s="814"/>
      <c r="F117" s="814"/>
      <c r="G117" s="814"/>
      <c r="H117" s="814"/>
      <c r="I117" s="814"/>
      <c r="J117" s="814"/>
    </row>
    <row r="118" spans="1:10">
      <c r="A118" s="814"/>
      <c r="B118" s="814"/>
      <c r="C118" s="814"/>
      <c r="D118" s="814"/>
      <c r="E118" s="814"/>
      <c r="F118" s="814"/>
      <c r="G118" s="814"/>
      <c r="H118" s="814"/>
      <c r="I118" s="814"/>
      <c r="J118" s="814"/>
    </row>
    <row r="119" spans="1:10">
      <c r="A119" s="814"/>
      <c r="B119" s="814"/>
      <c r="C119" s="814"/>
      <c r="D119" s="814"/>
      <c r="E119" s="814"/>
      <c r="F119" s="814"/>
      <c r="G119" s="814"/>
      <c r="H119" s="814"/>
      <c r="I119" s="814"/>
      <c r="J119" s="814"/>
    </row>
    <row r="120" spans="1:10">
      <c r="A120" s="814"/>
      <c r="B120" s="814"/>
      <c r="C120" s="814"/>
      <c r="D120" s="814"/>
      <c r="E120" s="814"/>
      <c r="F120" s="814"/>
      <c r="G120" s="814"/>
      <c r="H120" s="814"/>
      <c r="I120" s="814"/>
      <c r="J120" s="814"/>
    </row>
    <row r="121" spans="1:10">
      <c r="A121" s="814"/>
      <c r="B121" s="814"/>
      <c r="C121" s="814"/>
      <c r="D121" s="814"/>
      <c r="E121" s="814"/>
      <c r="F121" s="814"/>
      <c r="G121" s="814"/>
      <c r="H121" s="814"/>
      <c r="I121" s="814"/>
      <c r="J121" s="814"/>
    </row>
    <row r="122" spans="1:10">
      <c r="A122" s="814"/>
      <c r="B122" s="814"/>
      <c r="C122" s="814"/>
      <c r="D122" s="814"/>
      <c r="E122" s="814"/>
      <c r="F122" s="814"/>
      <c r="G122" s="814"/>
      <c r="H122" s="814"/>
      <c r="I122" s="814"/>
      <c r="J122" s="814"/>
    </row>
    <row r="123" spans="1:10">
      <c r="A123" s="814"/>
      <c r="B123" s="814"/>
      <c r="C123" s="814"/>
      <c r="D123" s="814"/>
      <c r="E123" s="814"/>
      <c r="F123" s="814"/>
      <c r="G123" s="814"/>
      <c r="H123" s="814"/>
      <c r="I123" s="814"/>
      <c r="J123" s="814"/>
    </row>
    <row r="124" spans="1:10">
      <c r="A124" s="814"/>
      <c r="B124" s="814"/>
      <c r="C124" s="814"/>
      <c r="D124" s="814"/>
      <c r="E124" s="814"/>
      <c r="F124" s="814"/>
      <c r="G124" s="814"/>
      <c r="H124" s="814"/>
      <c r="I124" s="814"/>
      <c r="J124" s="814"/>
    </row>
    <row r="125" spans="1:10">
      <c r="A125" s="814"/>
      <c r="B125" s="814"/>
      <c r="C125" s="814"/>
      <c r="D125" s="814"/>
      <c r="E125" s="814"/>
      <c r="F125" s="814"/>
      <c r="G125" s="814"/>
      <c r="H125" s="814"/>
      <c r="I125" s="814"/>
      <c r="J125" s="814"/>
    </row>
    <row r="126" spans="1:10">
      <c r="A126" s="814"/>
      <c r="B126" s="814"/>
      <c r="C126" s="814"/>
      <c r="D126" s="814"/>
      <c r="E126" s="814"/>
      <c r="F126" s="814"/>
      <c r="G126" s="814"/>
      <c r="H126" s="814"/>
      <c r="I126" s="814"/>
      <c r="J126" s="814"/>
    </row>
    <row r="127" spans="1:10">
      <c r="A127" s="814"/>
      <c r="B127" s="814"/>
      <c r="C127" s="814"/>
      <c r="D127" s="814"/>
      <c r="E127" s="814"/>
      <c r="F127" s="814"/>
      <c r="G127" s="814"/>
      <c r="H127" s="814"/>
      <c r="I127" s="814"/>
      <c r="J127" s="814"/>
    </row>
    <row r="128" spans="1:10">
      <c r="A128" s="814"/>
      <c r="B128" s="814"/>
      <c r="C128" s="814"/>
      <c r="D128" s="814"/>
      <c r="E128" s="814"/>
      <c r="F128" s="814"/>
      <c r="G128" s="814"/>
      <c r="H128" s="814"/>
      <c r="I128" s="814"/>
      <c r="J128" s="814"/>
    </row>
    <row r="129" spans="1:10">
      <c r="A129" s="814"/>
      <c r="B129" s="814"/>
      <c r="C129" s="814"/>
      <c r="D129" s="814"/>
      <c r="E129" s="814"/>
      <c r="F129" s="814"/>
      <c r="G129" s="814"/>
      <c r="H129" s="814"/>
      <c r="I129" s="814"/>
      <c r="J129" s="814"/>
    </row>
    <row r="130" spans="1:10">
      <c r="A130" s="814"/>
      <c r="B130" s="814"/>
      <c r="C130" s="814"/>
      <c r="D130" s="814"/>
      <c r="E130" s="814"/>
      <c r="F130" s="814"/>
      <c r="G130" s="814"/>
      <c r="H130" s="814"/>
      <c r="I130" s="814"/>
      <c r="J130" s="814"/>
    </row>
    <row r="131" spans="1:10">
      <c r="A131" s="814"/>
      <c r="B131" s="814"/>
      <c r="C131" s="814"/>
      <c r="D131" s="814"/>
      <c r="E131" s="814"/>
      <c r="F131" s="814"/>
      <c r="G131" s="814"/>
      <c r="H131" s="814"/>
      <c r="I131" s="814"/>
      <c r="J131" s="814"/>
    </row>
    <row r="132" spans="1:10">
      <c r="A132" s="814"/>
      <c r="B132" s="814"/>
      <c r="C132" s="814"/>
      <c r="D132" s="814"/>
      <c r="E132" s="814"/>
      <c r="F132" s="814"/>
      <c r="G132" s="814"/>
      <c r="H132" s="814"/>
      <c r="I132" s="814"/>
      <c r="J132" s="814"/>
    </row>
    <row r="133" spans="1:10">
      <c r="A133" s="814"/>
      <c r="B133" s="814"/>
      <c r="C133" s="814"/>
      <c r="D133" s="814"/>
      <c r="E133" s="814"/>
      <c r="F133" s="814"/>
      <c r="G133" s="814"/>
      <c r="H133" s="814"/>
      <c r="I133" s="814"/>
      <c r="J133" s="814"/>
    </row>
    <row r="134" spans="1:10">
      <c r="A134" s="814"/>
      <c r="B134" s="814"/>
      <c r="C134" s="814"/>
      <c r="D134" s="814"/>
      <c r="E134" s="814"/>
      <c r="F134" s="814"/>
      <c r="G134" s="814"/>
      <c r="H134" s="814"/>
      <c r="I134" s="814"/>
      <c r="J134" s="814"/>
    </row>
    <row r="135" spans="1:10">
      <c r="A135" s="814"/>
      <c r="B135" s="814"/>
      <c r="C135" s="814"/>
      <c r="D135" s="814"/>
      <c r="E135" s="814"/>
      <c r="F135" s="814"/>
      <c r="G135" s="814"/>
      <c r="H135" s="814"/>
      <c r="I135" s="814"/>
      <c r="J135" s="814"/>
    </row>
    <row r="136" spans="1:10">
      <c r="A136" s="814"/>
      <c r="B136" s="814"/>
      <c r="C136" s="814"/>
      <c r="D136" s="814"/>
      <c r="E136" s="814"/>
      <c r="F136" s="814"/>
      <c r="G136" s="814"/>
      <c r="H136" s="814"/>
      <c r="I136" s="814"/>
      <c r="J136" s="814"/>
    </row>
    <row r="137" spans="1:10">
      <c r="A137" s="814"/>
      <c r="B137" s="814"/>
      <c r="C137" s="814"/>
      <c r="D137" s="814"/>
      <c r="E137" s="814"/>
      <c r="F137" s="814"/>
      <c r="G137" s="814"/>
      <c r="H137" s="814"/>
      <c r="I137" s="814"/>
      <c r="J137" s="814"/>
    </row>
    <row r="138" spans="1:10">
      <c r="A138" s="814"/>
      <c r="B138" s="814"/>
      <c r="C138" s="814"/>
      <c r="D138" s="814"/>
      <c r="E138" s="814"/>
      <c r="F138" s="814"/>
      <c r="G138" s="814"/>
      <c r="H138" s="814"/>
      <c r="I138" s="814"/>
      <c r="J138" s="814"/>
    </row>
    <row r="139" spans="1:10">
      <c r="A139" s="814"/>
      <c r="B139" s="814"/>
      <c r="C139" s="814"/>
      <c r="D139" s="814"/>
      <c r="E139" s="814"/>
      <c r="F139" s="814"/>
      <c r="G139" s="814"/>
      <c r="H139" s="814"/>
      <c r="I139" s="814"/>
      <c r="J139" s="814"/>
    </row>
    <row r="140" spans="1:10">
      <c r="A140" s="814"/>
      <c r="B140" s="814"/>
      <c r="C140" s="814"/>
      <c r="D140" s="814"/>
      <c r="E140" s="814"/>
      <c r="F140" s="814"/>
      <c r="G140" s="814"/>
      <c r="H140" s="814"/>
      <c r="I140" s="814"/>
      <c r="J140" s="814"/>
    </row>
    <row r="141" spans="1:10">
      <c r="A141" s="814"/>
      <c r="B141" s="814"/>
      <c r="C141" s="814"/>
      <c r="D141" s="814"/>
      <c r="E141" s="814"/>
      <c r="F141" s="814"/>
      <c r="G141" s="814"/>
      <c r="H141" s="814"/>
      <c r="I141" s="814"/>
      <c r="J141" s="814"/>
    </row>
    <row r="142" spans="1:10">
      <c r="A142" s="814"/>
      <c r="B142" s="814"/>
      <c r="C142" s="814"/>
      <c r="D142" s="814"/>
      <c r="E142" s="814"/>
      <c r="F142" s="814"/>
      <c r="G142" s="814"/>
      <c r="H142" s="814"/>
      <c r="I142" s="814"/>
      <c r="J142" s="814"/>
    </row>
    <row r="143" spans="1:10">
      <c r="A143" s="814"/>
      <c r="B143" s="814"/>
      <c r="C143" s="814"/>
      <c r="D143" s="814"/>
      <c r="E143" s="814"/>
      <c r="F143" s="814"/>
      <c r="G143" s="814"/>
      <c r="H143" s="814"/>
      <c r="I143" s="814"/>
      <c r="J143" s="814"/>
    </row>
    <row r="144" spans="1:10">
      <c r="A144" s="814"/>
      <c r="B144" s="814"/>
      <c r="C144" s="814"/>
      <c r="D144" s="814"/>
      <c r="E144" s="814"/>
      <c r="F144" s="814"/>
      <c r="G144" s="814"/>
      <c r="H144" s="814"/>
      <c r="I144" s="814"/>
      <c r="J144" s="814"/>
    </row>
    <row r="145" spans="1:10">
      <c r="A145" s="814"/>
      <c r="B145" s="814"/>
      <c r="C145" s="814"/>
      <c r="D145" s="814"/>
      <c r="E145" s="814"/>
      <c r="F145" s="814"/>
      <c r="G145" s="814"/>
      <c r="H145" s="814"/>
      <c r="I145" s="814"/>
      <c r="J145" s="814"/>
    </row>
    <row r="146" spans="1:10">
      <c r="A146" s="814"/>
      <c r="B146" s="814"/>
      <c r="C146" s="814"/>
      <c r="D146" s="814"/>
      <c r="E146" s="814"/>
      <c r="F146" s="814"/>
      <c r="G146" s="814"/>
      <c r="H146" s="814"/>
      <c r="I146" s="814"/>
      <c r="J146" s="814"/>
    </row>
    <row r="147" spans="1:10">
      <c r="A147" s="814"/>
      <c r="B147" s="814"/>
      <c r="C147" s="814"/>
      <c r="D147" s="814"/>
      <c r="E147" s="814"/>
      <c r="F147" s="814"/>
      <c r="G147" s="814"/>
      <c r="H147" s="814"/>
      <c r="I147" s="814"/>
      <c r="J147" s="814"/>
    </row>
    <row r="148" spans="1:10">
      <c r="A148" s="814"/>
      <c r="B148" s="814"/>
      <c r="C148" s="814"/>
      <c r="D148" s="814"/>
      <c r="E148" s="814"/>
      <c r="F148" s="814"/>
      <c r="G148" s="814"/>
      <c r="H148" s="814"/>
      <c r="I148" s="814"/>
      <c r="J148" s="814"/>
    </row>
    <row r="149" spans="1:10">
      <c r="A149" s="814"/>
      <c r="B149" s="814"/>
      <c r="C149" s="814"/>
      <c r="D149" s="814"/>
      <c r="E149" s="814"/>
      <c r="F149" s="814"/>
      <c r="G149" s="814"/>
      <c r="H149" s="814"/>
      <c r="I149" s="814"/>
      <c r="J149" s="814"/>
    </row>
    <row r="150" spans="1:10">
      <c r="A150" s="814"/>
      <c r="B150" s="814"/>
      <c r="C150" s="814"/>
      <c r="D150" s="814"/>
      <c r="E150" s="814"/>
      <c r="F150" s="814"/>
      <c r="G150" s="814"/>
      <c r="H150" s="814"/>
      <c r="I150" s="814"/>
      <c r="J150" s="814"/>
    </row>
    <row r="151" spans="1:10">
      <c r="A151" s="814"/>
      <c r="B151" s="814"/>
      <c r="C151" s="814"/>
      <c r="D151" s="814"/>
      <c r="E151" s="814"/>
      <c r="F151" s="814"/>
      <c r="G151" s="814"/>
      <c r="H151" s="814"/>
      <c r="I151" s="814"/>
      <c r="J151" s="814"/>
    </row>
    <row r="152" spans="1:10">
      <c r="A152" s="814"/>
      <c r="B152" s="814"/>
      <c r="C152" s="814"/>
      <c r="D152" s="814"/>
      <c r="E152" s="814"/>
      <c r="F152" s="814"/>
      <c r="G152" s="814"/>
      <c r="H152" s="814"/>
      <c r="I152" s="814"/>
      <c r="J152" s="814"/>
    </row>
    <row r="153" spans="1:10">
      <c r="A153" s="814"/>
      <c r="B153" s="814"/>
      <c r="C153" s="814"/>
      <c r="D153" s="814"/>
      <c r="E153" s="814"/>
      <c r="F153" s="814"/>
      <c r="G153" s="814"/>
      <c r="H153" s="814"/>
      <c r="I153" s="814"/>
      <c r="J153" s="814"/>
    </row>
    <row r="154" spans="1:10">
      <c r="A154" s="814"/>
      <c r="B154" s="814"/>
      <c r="C154" s="814"/>
      <c r="D154" s="814"/>
      <c r="E154" s="814"/>
      <c r="F154" s="814"/>
      <c r="G154" s="814"/>
      <c r="H154" s="814"/>
      <c r="I154" s="814"/>
      <c r="J154" s="814"/>
    </row>
    <row r="155" spans="1:10">
      <c r="A155" s="814"/>
      <c r="B155" s="814"/>
      <c r="C155" s="814"/>
      <c r="D155" s="814"/>
      <c r="E155" s="814"/>
      <c r="F155" s="814"/>
      <c r="G155" s="814"/>
      <c r="H155" s="814"/>
      <c r="I155" s="814"/>
      <c r="J155" s="814"/>
    </row>
    <row r="156" spans="1:10">
      <c r="A156" s="814"/>
      <c r="B156" s="814"/>
      <c r="C156" s="814"/>
      <c r="D156" s="814"/>
      <c r="E156" s="814"/>
      <c r="F156" s="814"/>
      <c r="G156" s="814"/>
      <c r="H156" s="814"/>
      <c r="I156" s="814"/>
      <c r="J156" s="814"/>
    </row>
    <row r="157" spans="1:10">
      <c r="A157" s="814"/>
      <c r="B157" s="814"/>
      <c r="C157" s="814"/>
      <c r="D157" s="814"/>
      <c r="E157" s="814"/>
      <c r="F157" s="814"/>
      <c r="G157" s="814"/>
      <c r="H157" s="814"/>
      <c r="I157" s="814"/>
      <c r="J157" s="814"/>
    </row>
    <row r="158" spans="1:10">
      <c r="A158" s="814"/>
      <c r="B158" s="814"/>
      <c r="C158" s="814"/>
      <c r="D158" s="814"/>
      <c r="E158" s="814"/>
      <c r="F158" s="814"/>
      <c r="G158" s="814"/>
      <c r="H158" s="814"/>
      <c r="I158" s="814"/>
      <c r="J158" s="814"/>
    </row>
    <row r="159" spans="1:10">
      <c r="A159" s="814"/>
      <c r="B159" s="814"/>
      <c r="C159" s="814"/>
      <c r="D159" s="814"/>
      <c r="E159" s="814"/>
      <c r="F159" s="814"/>
      <c r="G159" s="814"/>
      <c r="H159" s="814"/>
      <c r="I159" s="814"/>
      <c r="J159" s="814"/>
    </row>
    <row r="160" spans="1:10">
      <c r="A160" s="814"/>
      <c r="B160" s="814"/>
      <c r="C160" s="814"/>
      <c r="D160" s="814"/>
      <c r="E160" s="814"/>
      <c r="F160" s="814"/>
      <c r="G160" s="814"/>
      <c r="H160" s="814"/>
      <c r="I160" s="814"/>
      <c r="J160" s="814"/>
    </row>
    <row r="161" spans="1:10">
      <c r="A161" s="814"/>
      <c r="B161" s="814"/>
      <c r="C161" s="814"/>
      <c r="D161" s="814"/>
      <c r="E161" s="814"/>
      <c r="F161" s="814"/>
      <c r="G161" s="814"/>
      <c r="H161" s="814"/>
      <c r="I161" s="814"/>
      <c r="J161" s="814"/>
    </row>
    <row r="162" spans="1:10">
      <c r="A162" s="814"/>
      <c r="B162" s="814"/>
      <c r="C162" s="814"/>
      <c r="D162" s="814"/>
      <c r="E162" s="814"/>
      <c r="F162" s="814"/>
      <c r="G162" s="814"/>
      <c r="H162" s="814"/>
      <c r="I162" s="814"/>
      <c r="J162" s="814"/>
    </row>
    <row r="163" spans="1:10">
      <c r="A163" s="814"/>
      <c r="B163" s="814"/>
      <c r="C163" s="814"/>
      <c r="D163" s="814"/>
      <c r="E163" s="814"/>
      <c r="F163" s="814"/>
      <c r="G163" s="814"/>
      <c r="H163" s="814"/>
      <c r="I163" s="814"/>
      <c r="J163" s="814"/>
    </row>
    <row r="164" spans="1:10">
      <c r="A164" s="814"/>
      <c r="B164" s="814"/>
      <c r="C164" s="814"/>
      <c r="D164" s="814"/>
      <c r="E164" s="814"/>
      <c r="F164" s="814"/>
      <c r="G164" s="814"/>
      <c r="H164" s="814"/>
      <c r="I164" s="814"/>
      <c r="J164" s="814"/>
    </row>
    <row r="165" spans="1:10">
      <c r="A165" s="814"/>
      <c r="B165" s="814"/>
      <c r="C165" s="814"/>
      <c r="D165" s="814"/>
      <c r="E165" s="814"/>
      <c r="F165" s="814"/>
      <c r="G165" s="814"/>
      <c r="H165" s="814"/>
      <c r="I165" s="814"/>
      <c r="J165" s="814"/>
    </row>
    <row r="166" spans="1:10">
      <c r="A166" s="814"/>
      <c r="B166" s="814"/>
      <c r="C166" s="814"/>
      <c r="D166" s="814"/>
      <c r="E166" s="814"/>
      <c r="F166" s="814"/>
      <c r="G166" s="814"/>
      <c r="H166" s="814"/>
      <c r="I166" s="814"/>
      <c r="J166" s="814"/>
    </row>
    <row r="167" spans="1:10">
      <c r="A167" s="814"/>
      <c r="B167" s="814"/>
      <c r="C167" s="814"/>
      <c r="D167" s="814"/>
      <c r="E167" s="814"/>
      <c r="F167" s="814"/>
      <c r="G167" s="814"/>
      <c r="H167" s="814"/>
      <c r="I167" s="814"/>
      <c r="J167" s="814"/>
    </row>
    <row r="168" spans="1:10">
      <c r="A168" s="814"/>
      <c r="B168" s="814"/>
      <c r="C168" s="814"/>
      <c r="D168" s="814"/>
      <c r="E168" s="814"/>
      <c r="F168" s="814"/>
      <c r="G168" s="814"/>
      <c r="H168" s="814"/>
      <c r="I168" s="814"/>
      <c r="J168" s="814"/>
    </row>
    <row r="169" spans="1:10">
      <c r="A169" s="814"/>
      <c r="B169" s="814"/>
      <c r="C169" s="814"/>
      <c r="D169" s="814"/>
      <c r="E169" s="814"/>
      <c r="F169" s="814"/>
      <c r="G169" s="814"/>
      <c r="H169" s="814"/>
      <c r="I169" s="814"/>
      <c r="J169" s="814"/>
    </row>
    <row r="170" spans="1:10">
      <c r="A170" s="814"/>
      <c r="B170" s="814"/>
      <c r="C170" s="814"/>
      <c r="D170" s="814"/>
      <c r="E170" s="814"/>
      <c r="F170" s="814"/>
      <c r="G170" s="814"/>
      <c r="H170" s="814"/>
      <c r="I170" s="814"/>
      <c r="J170" s="814"/>
    </row>
    <row r="171" spans="1:10">
      <c r="A171" s="814"/>
      <c r="B171" s="814"/>
      <c r="C171" s="814"/>
      <c r="D171" s="814"/>
      <c r="E171" s="814"/>
      <c r="F171" s="814"/>
      <c r="G171" s="814"/>
      <c r="H171" s="814"/>
      <c r="I171" s="814"/>
      <c r="J171" s="814"/>
    </row>
    <row r="172" spans="1:10">
      <c r="A172" s="814"/>
      <c r="B172" s="814"/>
      <c r="C172" s="814"/>
      <c r="D172" s="814"/>
      <c r="E172" s="814"/>
      <c r="F172" s="814"/>
      <c r="G172" s="814"/>
      <c r="H172" s="814"/>
      <c r="I172" s="814"/>
      <c r="J172" s="814"/>
    </row>
    <row r="173" spans="1:10">
      <c r="A173" s="814"/>
      <c r="B173" s="814"/>
      <c r="C173" s="814"/>
      <c r="D173" s="814"/>
      <c r="E173" s="814"/>
      <c r="F173" s="814"/>
      <c r="G173" s="814"/>
      <c r="H173" s="814"/>
      <c r="I173" s="814"/>
      <c r="J173" s="814"/>
    </row>
    <row r="174" spans="1:10">
      <c r="A174" s="814"/>
      <c r="B174" s="814"/>
      <c r="C174" s="814"/>
      <c r="D174" s="814"/>
      <c r="E174" s="814"/>
      <c r="F174" s="814"/>
      <c r="G174" s="814"/>
      <c r="H174" s="814"/>
      <c r="I174" s="814"/>
      <c r="J174" s="814"/>
    </row>
    <row r="175" spans="1:10">
      <c r="A175" s="814"/>
      <c r="B175" s="814"/>
      <c r="C175" s="814"/>
      <c r="D175" s="814"/>
      <c r="E175" s="814"/>
      <c r="F175" s="814"/>
      <c r="G175" s="814"/>
      <c r="H175" s="814"/>
      <c r="I175" s="814"/>
      <c r="J175" s="814"/>
    </row>
    <row r="176" spans="1:10">
      <c r="A176" s="814"/>
      <c r="B176" s="814"/>
      <c r="C176" s="814"/>
      <c r="D176" s="814"/>
      <c r="E176" s="814"/>
      <c r="F176" s="814"/>
      <c r="G176" s="814"/>
      <c r="H176" s="814"/>
      <c r="I176" s="814"/>
      <c r="J176" s="814"/>
    </row>
    <row r="177" spans="1:10">
      <c r="A177" s="814"/>
      <c r="B177" s="814"/>
      <c r="C177" s="814"/>
      <c r="D177" s="814"/>
      <c r="E177" s="814"/>
      <c r="F177" s="814"/>
      <c r="G177" s="814"/>
      <c r="H177" s="814"/>
      <c r="I177" s="814"/>
      <c r="J177" s="814"/>
    </row>
    <row r="178" spans="1:10">
      <c r="A178" s="814"/>
      <c r="B178" s="814"/>
      <c r="C178" s="814"/>
      <c r="D178" s="814"/>
      <c r="E178" s="814"/>
      <c r="F178" s="814"/>
      <c r="G178" s="814"/>
      <c r="H178" s="814"/>
      <c r="I178" s="814"/>
      <c r="J178" s="814"/>
    </row>
    <row r="179" spans="1:10">
      <c r="A179" s="814"/>
      <c r="B179" s="814"/>
      <c r="C179" s="814"/>
      <c r="D179" s="814"/>
      <c r="E179" s="814"/>
      <c r="F179" s="814"/>
      <c r="G179" s="814"/>
      <c r="H179" s="814"/>
      <c r="I179" s="814"/>
      <c r="J179" s="814"/>
    </row>
    <row r="180" spans="1:10">
      <c r="A180" s="814"/>
      <c r="B180" s="814"/>
      <c r="C180" s="814"/>
      <c r="D180" s="814"/>
      <c r="E180" s="814"/>
      <c r="F180" s="814"/>
      <c r="G180" s="814"/>
      <c r="H180" s="814"/>
      <c r="I180" s="814"/>
      <c r="J180" s="814"/>
    </row>
    <row r="181" spans="1:10">
      <c r="A181" s="814"/>
      <c r="B181" s="814"/>
      <c r="C181" s="814"/>
      <c r="D181" s="814"/>
      <c r="E181" s="814"/>
      <c r="F181" s="814"/>
      <c r="G181" s="814"/>
      <c r="H181" s="814"/>
      <c r="I181" s="814"/>
      <c r="J181" s="814"/>
    </row>
    <row r="182" spans="1:10">
      <c r="A182" s="814"/>
      <c r="B182" s="814"/>
      <c r="C182" s="814"/>
      <c r="D182" s="814"/>
      <c r="E182" s="814"/>
      <c r="F182" s="814"/>
      <c r="G182" s="814"/>
      <c r="H182" s="814"/>
      <c r="I182" s="814"/>
      <c r="J182" s="814"/>
    </row>
    <row r="183" spans="1:10">
      <c r="A183" s="814"/>
      <c r="B183" s="814"/>
      <c r="C183" s="814"/>
      <c r="D183" s="814"/>
      <c r="E183" s="814"/>
      <c r="F183" s="814"/>
      <c r="G183" s="814"/>
      <c r="H183" s="814"/>
      <c r="I183" s="814"/>
      <c r="J183" s="814"/>
    </row>
    <row r="184" spans="1:10">
      <c r="A184" s="814"/>
      <c r="B184" s="814"/>
      <c r="C184" s="814"/>
      <c r="D184" s="814"/>
      <c r="E184" s="814"/>
      <c r="F184" s="814"/>
      <c r="G184" s="814"/>
      <c r="H184" s="814"/>
      <c r="I184" s="814"/>
      <c r="J184" s="814"/>
    </row>
    <row r="185" spans="1:10">
      <c r="A185" s="814"/>
      <c r="B185" s="814"/>
      <c r="C185" s="814"/>
      <c r="D185" s="814"/>
      <c r="E185" s="814"/>
      <c r="F185" s="814"/>
      <c r="G185" s="814"/>
      <c r="H185" s="814"/>
      <c r="I185" s="814"/>
      <c r="J185" s="814"/>
    </row>
    <row r="186" spans="1:10">
      <c r="A186" s="814"/>
      <c r="B186" s="814"/>
      <c r="C186" s="814"/>
      <c r="D186" s="814"/>
      <c r="E186" s="814"/>
      <c r="F186" s="814"/>
      <c r="G186" s="814"/>
      <c r="H186" s="814"/>
      <c r="I186" s="814"/>
      <c r="J186" s="814"/>
    </row>
    <row r="187" spans="1:10">
      <c r="A187" s="814"/>
      <c r="B187" s="814"/>
      <c r="C187" s="814"/>
      <c r="D187" s="814"/>
      <c r="E187" s="814"/>
      <c r="F187" s="814"/>
      <c r="G187" s="814"/>
      <c r="H187" s="814"/>
      <c r="I187" s="814"/>
      <c r="J187" s="814"/>
    </row>
    <row r="188" spans="1:10">
      <c r="A188" s="814"/>
      <c r="B188" s="814"/>
      <c r="C188" s="814"/>
      <c r="D188" s="814"/>
      <c r="E188" s="814"/>
      <c r="F188" s="814"/>
      <c r="G188" s="814"/>
      <c r="H188" s="814"/>
      <c r="I188" s="814"/>
      <c r="J188" s="814"/>
    </row>
    <row r="189" spans="1:10">
      <c r="A189" s="814"/>
      <c r="B189" s="814"/>
      <c r="C189" s="814"/>
      <c r="D189" s="814"/>
      <c r="E189" s="814"/>
      <c r="F189" s="814"/>
      <c r="G189" s="814"/>
      <c r="H189" s="814"/>
      <c r="I189" s="814"/>
      <c r="J189" s="814"/>
    </row>
    <row r="190" spans="1:10">
      <c r="A190" s="814"/>
      <c r="B190" s="814"/>
      <c r="C190" s="814"/>
      <c r="D190" s="814"/>
      <c r="E190" s="814"/>
      <c r="F190" s="814"/>
      <c r="G190" s="814"/>
      <c r="H190" s="814"/>
      <c r="I190" s="814"/>
      <c r="J190" s="814"/>
    </row>
    <row r="191" spans="1:10">
      <c r="A191" s="814"/>
      <c r="B191" s="814"/>
      <c r="C191" s="814"/>
      <c r="D191" s="814"/>
      <c r="E191" s="814"/>
      <c r="F191" s="814"/>
      <c r="G191" s="814"/>
      <c r="H191" s="814"/>
      <c r="I191" s="814"/>
      <c r="J191" s="814"/>
    </row>
    <row r="192" spans="1:10">
      <c r="A192" s="814"/>
      <c r="B192" s="814"/>
      <c r="C192" s="814"/>
      <c r="D192" s="814"/>
      <c r="E192" s="814"/>
      <c r="F192" s="814"/>
      <c r="G192" s="814"/>
      <c r="H192" s="814"/>
      <c r="I192" s="814"/>
      <c r="J192" s="814"/>
    </row>
    <row r="193" spans="1:10">
      <c r="A193" s="814"/>
      <c r="B193" s="814"/>
      <c r="C193" s="814"/>
      <c r="D193" s="814"/>
      <c r="E193" s="814"/>
      <c r="F193" s="814"/>
      <c r="G193" s="814"/>
      <c r="H193" s="814"/>
      <c r="I193" s="814"/>
      <c r="J193" s="814"/>
    </row>
    <row r="194" spans="1:10">
      <c r="A194" s="814"/>
      <c r="B194" s="814"/>
      <c r="C194" s="814"/>
      <c r="D194" s="814"/>
      <c r="E194" s="814"/>
      <c r="F194" s="814"/>
      <c r="G194" s="814"/>
      <c r="H194" s="814"/>
      <c r="I194" s="814"/>
      <c r="J194" s="814"/>
    </row>
    <row r="195" spans="1:10">
      <c r="A195" s="814"/>
      <c r="B195" s="814"/>
      <c r="C195" s="814"/>
      <c r="D195" s="814"/>
      <c r="E195" s="814"/>
      <c r="F195" s="814"/>
      <c r="G195" s="814"/>
      <c r="H195" s="814"/>
      <c r="I195" s="814"/>
      <c r="J195" s="814"/>
    </row>
    <row r="196" spans="1:10">
      <c r="A196" s="814"/>
      <c r="B196" s="814"/>
      <c r="C196" s="814"/>
      <c r="D196" s="814"/>
      <c r="E196" s="814"/>
      <c r="F196" s="814"/>
      <c r="G196" s="814"/>
      <c r="H196" s="814"/>
      <c r="I196" s="814"/>
      <c r="J196" s="814"/>
    </row>
    <row r="197" spans="1:10">
      <c r="A197" s="814"/>
      <c r="B197" s="814"/>
      <c r="C197" s="814"/>
      <c r="D197" s="814"/>
      <c r="E197" s="814"/>
      <c r="F197" s="814"/>
      <c r="G197" s="814"/>
      <c r="H197" s="814"/>
      <c r="I197" s="814"/>
      <c r="J197" s="814"/>
    </row>
    <row r="198" spans="1:10">
      <c r="A198" s="814"/>
      <c r="B198" s="814"/>
      <c r="C198" s="814"/>
      <c r="D198" s="814"/>
      <c r="E198" s="814"/>
      <c r="F198" s="814"/>
      <c r="G198" s="814"/>
      <c r="H198" s="814"/>
      <c r="I198" s="814"/>
      <c r="J198" s="814"/>
    </row>
    <row r="199" spans="1:10">
      <c r="A199" s="814"/>
      <c r="B199" s="814"/>
      <c r="C199" s="814"/>
      <c r="D199" s="814"/>
      <c r="E199" s="814"/>
      <c r="F199" s="814"/>
      <c r="G199" s="814"/>
      <c r="H199" s="814"/>
      <c r="I199" s="814"/>
      <c r="J199" s="814"/>
    </row>
    <row r="200" spans="1:10">
      <c r="A200" s="814"/>
      <c r="B200" s="814"/>
      <c r="C200" s="814"/>
      <c r="D200" s="814"/>
      <c r="E200" s="814"/>
      <c r="F200" s="814"/>
      <c r="G200" s="814"/>
      <c r="H200" s="814"/>
      <c r="I200" s="814"/>
      <c r="J200" s="814"/>
    </row>
  </sheetData>
  <sheetProtection sheet="1"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44" type="noConversion"/>
  <printOptions horizontalCentered="1" verticalCentered="1"/>
  <pageMargins left="0.39370078740157483" right="0.39370078740157483" top="0.39370078740157483" bottom="0.39370078740157483" header="0.19685039370078741" footer="0.27559055118110237"/>
  <pageSetup paperSize="9" scale="84" orientation="landscape" horizontalDpi="4294967295" verticalDpi="4294967295"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A76D-6D28-4A4A-9BFC-294E593F6F07}">
  <sheetPr>
    <pageSetUpPr fitToPage="1"/>
  </sheetPr>
  <dimension ref="A1:K16"/>
  <sheetViews>
    <sheetView showZeros="0" zoomScale="55" zoomScaleNormal="55" workbookViewId="0">
      <selection activeCell="K2" sqref="K2"/>
    </sheetView>
  </sheetViews>
  <sheetFormatPr defaultRowHeight="16.5"/>
  <cols>
    <col min="1" max="1" width="36.5" style="1437" customWidth="1"/>
    <col min="2" max="10" width="16.875" style="814" customWidth="1"/>
    <col min="11" max="256" width="9" style="814"/>
    <col min="257" max="257" width="36.5" style="814" customWidth="1"/>
    <col min="258" max="266" width="16.875" style="814" customWidth="1"/>
    <col min="267" max="512" width="9" style="814"/>
    <col min="513" max="513" width="36.5" style="814" customWidth="1"/>
    <col min="514" max="522" width="16.875" style="814" customWidth="1"/>
    <col min="523" max="768" width="9" style="814"/>
    <col min="769" max="769" width="36.5" style="814" customWidth="1"/>
    <col min="770" max="778" width="16.875" style="814" customWidth="1"/>
    <col min="779" max="1024" width="9" style="814"/>
    <col min="1025" max="1025" width="36.5" style="814" customWidth="1"/>
    <col min="1026" max="1034" width="16.875" style="814" customWidth="1"/>
    <col min="1035" max="1280" width="9" style="814"/>
    <col min="1281" max="1281" width="36.5" style="814" customWidth="1"/>
    <col min="1282" max="1290" width="16.875" style="814" customWidth="1"/>
    <col min="1291" max="1536" width="9" style="814"/>
    <col min="1537" max="1537" width="36.5" style="814" customWidth="1"/>
    <col min="1538" max="1546" width="16.875" style="814" customWidth="1"/>
    <col min="1547" max="1792" width="9" style="814"/>
    <col min="1793" max="1793" width="36.5" style="814" customWidth="1"/>
    <col min="1794" max="1802" width="16.875" style="814" customWidth="1"/>
    <col min="1803" max="2048" width="9" style="814"/>
    <col min="2049" max="2049" width="36.5" style="814" customWidth="1"/>
    <col min="2050" max="2058" width="16.875" style="814" customWidth="1"/>
    <col min="2059" max="2304" width="9" style="814"/>
    <col min="2305" max="2305" width="36.5" style="814" customWidth="1"/>
    <col min="2306" max="2314" width="16.875" style="814" customWidth="1"/>
    <col min="2315" max="2560" width="9" style="814"/>
    <col min="2561" max="2561" width="36.5" style="814" customWidth="1"/>
    <col min="2562" max="2570" width="16.875" style="814" customWidth="1"/>
    <col min="2571" max="2816" width="9" style="814"/>
    <col min="2817" max="2817" width="36.5" style="814" customWidth="1"/>
    <col min="2818" max="2826" width="16.875" style="814" customWidth="1"/>
    <col min="2827" max="3072" width="9" style="814"/>
    <col min="3073" max="3073" width="36.5" style="814" customWidth="1"/>
    <col min="3074" max="3082" width="16.875" style="814" customWidth="1"/>
    <col min="3083" max="3328" width="9" style="814"/>
    <col min="3329" max="3329" width="36.5" style="814" customWidth="1"/>
    <col min="3330" max="3338" width="16.875" style="814" customWidth="1"/>
    <col min="3339" max="3584" width="9" style="814"/>
    <col min="3585" max="3585" width="36.5" style="814" customWidth="1"/>
    <col min="3586" max="3594" width="16.875" style="814" customWidth="1"/>
    <col min="3595" max="3840" width="9" style="814"/>
    <col min="3841" max="3841" width="36.5" style="814" customWidth="1"/>
    <col min="3842" max="3850" width="16.875" style="814" customWidth="1"/>
    <col min="3851" max="4096" width="9" style="814"/>
    <col min="4097" max="4097" width="36.5" style="814" customWidth="1"/>
    <col min="4098" max="4106" width="16.875" style="814" customWidth="1"/>
    <col min="4107" max="4352" width="9" style="814"/>
    <col min="4353" max="4353" width="36.5" style="814" customWidth="1"/>
    <col min="4354" max="4362" width="16.875" style="814" customWidth="1"/>
    <col min="4363" max="4608" width="9" style="814"/>
    <col min="4609" max="4609" width="36.5" style="814" customWidth="1"/>
    <col min="4610" max="4618" width="16.875" style="814" customWidth="1"/>
    <col min="4619" max="4864" width="9" style="814"/>
    <col min="4865" max="4865" width="36.5" style="814" customWidth="1"/>
    <col min="4866" max="4874" width="16.875" style="814" customWidth="1"/>
    <col min="4875" max="5120" width="9" style="814"/>
    <col min="5121" max="5121" width="36.5" style="814" customWidth="1"/>
    <col min="5122" max="5130" width="16.875" style="814" customWidth="1"/>
    <col min="5131" max="5376" width="9" style="814"/>
    <col min="5377" max="5377" width="36.5" style="814" customWidth="1"/>
    <col min="5378" max="5386" width="16.875" style="814" customWidth="1"/>
    <col min="5387" max="5632" width="9" style="814"/>
    <col min="5633" max="5633" width="36.5" style="814" customWidth="1"/>
    <col min="5634" max="5642" width="16.875" style="814" customWidth="1"/>
    <col min="5643" max="5888" width="9" style="814"/>
    <col min="5889" max="5889" width="36.5" style="814" customWidth="1"/>
    <col min="5890" max="5898" width="16.875" style="814" customWidth="1"/>
    <col min="5899" max="6144" width="9" style="814"/>
    <col min="6145" max="6145" width="36.5" style="814" customWidth="1"/>
    <col min="6146" max="6154" width="16.875" style="814" customWidth="1"/>
    <col min="6155" max="6400" width="9" style="814"/>
    <col min="6401" max="6401" width="36.5" style="814" customWidth="1"/>
    <col min="6402" max="6410" width="16.875" style="814" customWidth="1"/>
    <col min="6411" max="6656" width="9" style="814"/>
    <col min="6657" max="6657" width="36.5" style="814" customWidth="1"/>
    <col min="6658" max="6666" width="16.875" style="814" customWidth="1"/>
    <col min="6667" max="6912" width="9" style="814"/>
    <col min="6913" max="6913" width="36.5" style="814" customWidth="1"/>
    <col min="6914" max="6922" width="16.875" style="814" customWidth="1"/>
    <col min="6923" max="7168" width="9" style="814"/>
    <col min="7169" max="7169" width="36.5" style="814" customWidth="1"/>
    <col min="7170" max="7178" width="16.875" style="814" customWidth="1"/>
    <col min="7179" max="7424" width="9" style="814"/>
    <col min="7425" max="7425" width="36.5" style="814" customWidth="1"/>
    <col min="7426" max="7434" width="16.875" style="814" customWidth="1"/>
    <col min="7435" max="7680" width="9" style="814"/>
    <col min="7681" max="7681" width="36.5" style="814" customWidth="1"/>
    <col min="7682" max="7690" width="16.875" style="814" customWidth="1"/>
    <col min="7691" max="7936" width="9" style="814"/>
    <col min="7937" max="7937" width="36.5" style="814" customWidth="1"/>
    <col min="7938" max="7946" width="16.875" style="814" customWidth="1"/>
    <col min="7947" max="8192" width="9" style="814"/>
    <col min="8193" max="8193" width="36.5" style="814" customWidth="1"/>
    <col min="8194" max="8202" width="16.875" style="814" customWidth="1"/>
    <col min="8203" max="8448" width="9" style="814"/>
    <col min="8449" max="8449" width="36.5" style="814" customWidth="1"/>
    <col min="8450" max="8458" width="16.875" style="814" customWidth="1"/>
    <col min="8459" max="8704" width="9" style="814"/>
    <col min="8705" max="8705" width="36.5" style="814" customWidth="1"/>
    <col min="8706" max="8714" width="16.875" style="814" customWidth="1"/>
    <col min="8715" max="8960" width="9" style="814"/>
    <col min="8961" max="8961" width="36.5" style="814" customWidth="1"/>
    <col min="8962" max="8970" width="16.875" style="814" customWidth="1"/>
    <col min="8971" max="9216" width="9" style="814"/>
    <col min="9217" max="9217" width="36.5" style="814" customWidth="1"/>
    <col min="9218" max="9226" width="16.875" style="814" customWidth="1"/>
    <col min="9227" max="9472" width="9" style="814"/>
    <col min="9473" max="9473" width="36.5" style="814" customWidth="1"/>
    <col min="9474" max="9482" width="16.875" style="814" customWidth="1"/>
    <col min="9483" max="9728" width="9" style="814"/>
    <col min="9729" max="9729" width="36.5" style="814" customWidth="1"/>
    <col min="9730" max="9738" width="16.875" style="814" customWidth="1"/>
    <col min="9739" max="9984" width="9" style="814"/>
    <col min="9985" max="9985" width="36.5" style="814" customWidth="1"/>
    <col min="9986" max="9994" width="16.875" style="814" customWidth="1"/>
    <col min="9995" max="10240" width="9" style="814"/>
    <col min="10241" max="10241" width="36.5" style="814" customWidth="1"/>
    <col min="10242" max="10250" width="16.875" style="814" customWidth="1"/>
    <col min="10251" max="10496" width="9" style="814"/>
    <col min="10497" max="10497" width="36.5" style="814" customWidth="1"/>
    <col min="10498" max="10506" width="16.875" style="814" customWidth="1"/>
    <col min="10507" max="10752" width="9" style="814"/>
    <col min="10753" max="10753" width="36.5" style="814" customWidth="1"/>
    <col min="10754" max="10762" width="16.875" style="814" customWidth="1"/>
    <col min="10763" max="11008" width="9" style="814"/>
    <col min="11009" max="11009" width="36.5" style="814" customWidth="1"/>
    <col min="11010" max="11018" width="16.875" style="814" customWidth="1"/>
    <col min="11019" max="11264" width="9" style="814"/>
    <col min="11265" max="11265" width="36.5" style="814" customWidth="1"/>
    <col min="11266" max="11274" width="16.875" style="814" customWidth="1"/>
    <col min="11275" max="11520" width="9" style="814"/>
    <col min="11521" max="11521" width="36.5" style="814" customWidth="1"/>
    <col min="11522" max="11530" width="16.875" style="814" customWidth="1"/>
    <col min="11531" max="11776" width="9" style="814"/>
    <col min="11777" max="11777" width="36.5" style="814" customWidth="1"/>
    <col min="11778" max="11786" width="16.875" style="814" customWidth="1"/>
    <col min="11787" max="12032" width="9" style="814"/>
    <col min="12033" max="12033" width="36.5" style="814" customWidth="1"/>
    <col min="12034" max="12042" width="16.875" style="814" customWidth="1"/>
    <col min="12043" max="12288" width="9" style="814"/>
    <col min="12289" max="12289" width="36.5" style="814" customWidth="1"/>
    <col min="12290" max="12298" width="16.875" style="814" customWidth="1"/>
    <col min="12299" max="12544" width="9" style="814"/>
    <col min="12545" max="12545" width="36.5" style="814" customWidth="1"/>
    <col min="12546" max="12554" width="16.875" style="814" customWidth="1"/>
    <col min="12555" max="12800" width="9" style="814"/>
    <col min="12801" max="12801" width="36.5" style="814" customWidth="1"/>
    <col min="12802" max="12810" width="16.875" style="814" customWidth="1"/>
    <col min="12811" max="13056" width="9" style="814"/>
    <col min="13057" max="13057" width="36.5" style="814" customWidth="1"/>
    <col min="13058" max="13066" width="16.875" style="814" customWidth="1"/>
    <col min="13067" max="13312" width="9" style="814"/>
    <col min="13313" max="13313" width="36.5" style="814" customWidth="1"/>
    <col min="13314" max="13322" width="16.875" style="814" customWidth="1"/>
    <col min="13323" max="13568" width="9" style="814"/>
    <col min="13569" max="13569" width="36.5" style="814" customWidth="1"/>
    <col min="13570" max="13578" width="16.875" style="814" customWidth="1"/>
    <col min="13579" max="13824" width="9" style="814"/>
    <col min="13825" max="13825" width="36.5" style="814" customWidth="1"/>
    <col min="13826" max="13834" width="16.875" style="814" customWidth="1"/>
    <col min="13835" max="14080" width="9" style="814"/>
    <col min="14081" max="14081" width="36.5" style="814" customWidth="1"/>
    <col min="14082" max="14090" width="16.875" style="814" customWidth="1"/>
    <col min="14091" max="14336" width="9" style="814"/>
    <col min="14337" max="14337" width="36.5" style="814" customWidth="1"/>
    <col min="14338" max="14346" width="16.875" style="814" customWidth="1"/>
    <col min="14347" max="14592" width="9" style="814"/>
    <col min="14593" max="14593" width="36.5" style="814" customWidth="1"/>
    <col min="14594" max="14602" width="16.875" style="814" customWidth="1"/>
    <col min="14603" max="14848" width="9" style="814"/>
    <col min="14849" max="14849" width="36.5" style="814" customWidth="1"/>
    <col min="14850" max="14858" width="16.875" style="814" customWidth="1"/>
    <col min="14859" max="15104" width="9" style="814"/>
    <col min="15105" max="15105" width="36.5" style="814" customWidth="1"/>
    <col min="15106" max="15114" width="16.875" style="814" customWidth="1"/>
    <col min="15115" max="15360" width="9" style="814"/>
    <col min="15361" max="15361" width="36.5" style="814" customWidth="1"/>
    <col min="15362" max="15370" width="16.875" style="814" customWidth="1"/>
    <col min="15371" max="15616" width="9" style="814"/>
    <col min="15617" max="15617" width="36.5" style="814" customWidth="1"/>
    <col min="15618" max="15626" width="16.875" style="814" customWidth="1"/>
    <col min="15627" max="15872" width="9" style="814"/>
    <col min="15873" max="15873" width="36.5" style="814" customWidth="1"/>
    <col min="15874" max="15882" width="16.875" style="814" customWidth="1"/>
    <col min="15883" max="16128" width="9" style="814"/>
    <col min="16129" max="16129" width="36.5" style="814" customWidth="1"/>
    <col min="16130" max="16138" width="16.875" style="814" customWidth="1"/>
    <col min="16139" max="16384" width="9" style="814"/>
  </cols>
  <sheetData>
    <row r="1" spans="1:11" ht="20.25" thickBot="1">
      <c r="A1" s="1418" t="s">
        <v>1606</v>
      </c>
      <c r="H1" s="1419" t="s">
        <v>1056</v>
      </c>
      <c r="I1" s="2257" t="s">
        <v>56</v>
      </c>
      <c r="J1" s="2258"/>
    </row>
    <row r="2" spans="1:11" ht="20.25" thickBot="1">
      <c r="A2" s="1418" t="s">
        <v>2038</v>
      </c>
      <c r="B2" s="814" t="s">
        <v>2039</v>
      </c>
      <c r="D2" s="1420"/>
      <c r="E2" s="1420"/>
      <c r="F2" s="1420"/>
      <c r="G2" s="1420"/>
      <c r="H2" s="1418" t="s">
        <v>2040</v>
      </c>
      <c r="I2" s="2234" t="s">
        <v>2041</v>
      </c>
      <c r="J2" s="2235"/>
      <c r="K2" s="125" t="s">
        <v>13</v>
      </c>
    </row>
    <row r="3" spans="1:11" ht="42" customHeight="1">
      <c r="A3" s="2236" t="s">
        <v>2042</v>
      </c>
      <c r="B3" s="2236"/>
      <c r="C3" s="2236"/>
      <c r="D3" s="2236"/>
      <c r="E3" s="2236"/>
      <c r="F3" s="2236"/>
      <c r="G3" s="2236"/>
      <c r="H3" s="2236"/>
      <c r="I3" s="2236"/>
      <c r="J3" s="2236"/>
    </row>
    <row r="4" spans="1:11" ht="32.25" customHeight="1" thickBot="1">
      <c r="A4" s="1421" t="s">
        <v>2043</v>
      </c>
      <c r="B4" s="2237" t="s">
        <v>2044</v>
      </c>
      <c r="C4" s="2238"/>
      <c r="D4" s="2238"/>
      <c r="E4" s="2238"/>
      <c r="F4" s="2238"/>
      <c r="G4" s="2238"/>
      <c r="H4" s="2238"/>
      <c r="I4" s="2239" t="s">
        <v>2045</v>
      </c>
      <c r="J4" s="2240"/>
    </row>
    <row r="5" spans="1:11" ht="42.95" customHeight="1">
      <c r="A5" s="2225" t="s">
        <v>2046</v>
      </c>
      <c r="B5" s="2227" t="s">
        <v>2047</v>
      </c>
      <c r="C5" s="2228"/>
      <c r="D5" s="2228"/>
      <c r="E5" s="2229" t="s">
        <v>2048</v>
      </c>
      <c r="F5" s="2230"/>
      <c r="G5" s="2230"/>
      <c r="H5" s="2228" t="s">
        <v>2049</v>
      </c>
      <c r="I5" s="2230"/>
      <c r="J5" s="2231"/>
    </row>
    <row r="6" spans="1:11" ht="21.95" customHeight="1" thickBot="1">
      <c r="A6" s="2226"/>
      <c r="B6" s="1422" t="s">
        <v>1079</v>
      </c>
      <c r="C6" s="1423" t="s">
        <v>1483</v>
      </c>
      <c r="D6" s="1423" t="s">
        <v>1484</v>
      </c>
      <c r="E6" s="1423" t="s">
        <v>1079</v>
      </c>
      <c r="F6" s="1424" t="s">
        <v>1483</v>
      </c>
      <c r="G6" s="1424" t="s">
        <v>1484</v>
      </c>
      <c r="H6" s="1424" t="s">
        <v>1079</v>
      </c>
      <c r="I6" s="1424" t="s">
        <v>1483</v>
      </c>
      <c r="J6" s="1425" t="s">
        <v>1484</v>
      </c>
    </row>
    <row r="7" spans="1:11" ht="44.25" customHeight="1">
      <c r="A7" s="1426" t="s">
        <v>1070</v>
      </c>
      <c r="B7" s="1427">
        <f>C7+D7</f>
        <v>16</v>
      </c>
      <c r="C7" s="1428">
        <f>SUM(C9:C16)</f>
        <v>14</v>
      </c>
      <c r="D7" s="1428">
        <f>SUM(D9:D16)</f>
        <v>2</v>
      </c>
      <c r="E7" s="1428">
        <f>SUM(F7:G7)</f>
        <v>0</v>
      </c>
      <c r="F7" s="1428">
        <v>0</v>
      </c>
      <c r="G7" s="1428">
        <v>0</v>
      </c>
      <c r="H7" s="1428">
        <f>SUM(I7:J7)</f>
        <v>16</v>
      </c>
      <c r="I7" s="1428">
        <v>14</v>
      </c>
      <c r="J7" s="1428">
        <v>2</v>
      </c>
    </row>
    <row r="8" spans="1:11" ht="44.25" customHeight="1">
      <c r="A8" s="1429" t="s">
        <v>2050</v>
      </c>
      <c r="B8" s="1430">
        <f>SUM(C8:D8)</f>
        <v>1</v>
      </c>
      <c r="C8" s="1431">
        <f t="shared" ref="C8:J8" si="0">SUM(C9:C13)</f>
        <v>1</v>
      </c>
      <c r="D8" s="1431">
        <f t="shared" si="0"/>
        <v>0</v>
      </c>
      <c r="E8" s="1431">
        <f>SUM(F8:G8)</f>
        <v>0</v>
      </c>
      <c r="F8" s="1431">
        <f>SUM(F9:F13)</f>
        <v>0</v>
      </c>
      <c r="G8" s="1431">
        <f>SUM(G9:G13)</f>
        <v>0</v>
      </c>
      <c r="H8" s="1431">
        <f>SUM(I8:J8)</f>
        <v>1</v>
      </c>
      <c r="I8" s="1431">
        <f t="shared" si="0"/>
        <v>1</v>
      </c>
      <c r="J8" s="1431">
        <f t="shared" si="0"/>
        <v>0</v>
      </c>
    </row>
    <row r="9" spans="1:11" ht="44.25" customHeight="1">
      <c r="A9" s="1429" t="s">
        <v>2051</v>
      </c>
      <c r="B9" s="1430">
        <f t="shared" ref="B9:B16" si="1">SUM(C9:D9)</f>
        <v>0</v>
      </c>
      <c r="C9" s="1431">
        <f>F9+I9</f>
        <v>0</v>
      </c>
      <c r="D9" s="1431">
        <f>+G9+J9</f>
        <v>0</v>
      </c>
      <c r="E9" s="1431">
        <v>0</v>
      </c>
      <c r="F9" s="1432"/>
      <c r="G9" s="1432"/>
      <c r="H9" s="1431">
        <v>0</v>
      </c>
      <c r="I9" s="1432"/>
      <c r="J9" s="1432"/>
    </row>
    <row r="10" spans="1:11" ht="44.25" customHeight="1">
      <c r="A10" s="1429" t="s">
        <v>2052</v>
      </c>
      <c r="B10" s="1430">
        <f t="shared" si="1"/>
        <v>0</v>
      </c>
      <c r="C10" s="1431">
        <f t="shared" ref="C10:C16" si="2">F10+I10</f>
        <v>0</v>
      </c>
      <c r="D10" s="1431">
        <f>+G10+J10</f>
        <v>0</v>
      </c>
      <c r="E10" s="1431">
        <v>0</v>
      </c>
      <c r="F10" s="1432"/>
      <c r="G10" s="1432"/>
      <c r="H10" s="1431">
        <v>0</v>
      </c>
      <c r="I10" s="1432"/>
      <c r="J10" s="1432"/>
    </row>
    <row r="11" spans="1:11" ht="44.25" customHeight="1">
      <c r="A11" s="1429" t="s">
        <v>2053</v>
      </c>
      <c r="B11" s="1430">
        <f t="shared" si="1"/>
        <v>1</v>
      </c>
      <c r="C11" s="1431">
        <f t="shared" si="2"/>
        <v>1</v>
      </c>
      <c r="D11" s="1431">
        <f>+G11+J11</f>
        <v>0</v>
      </c>
      <c r="E11" s="1431">
        <v>0</v>
      </c>
      <c r="F11" s="1432"/>
      <c r="G11" s="1432"/>
      <c r="H11" s="1431">
        <v>1</v>
      </c>
      <c r="I11" s="1432">
        <v>1</v>
      </c>
      <c r="J11" s="1432"/>
    </row>
    <row r="12" spans="1:11" ht="44.25" customHeight="1">
      <c r="A12" s="1429" t="s">
        <v>2054</v>
      </c>
      <c r="B12" s="1430">
        <f t="shared" si="1"/>
        <v>0</v>
      </c>
      <c r="C12" s="1431">
        <f t="shared" si="2"/>
        <v>0</v>
      </c>
      <c r="D12" s="1431">
        <f>+G12+J12</f>
        <v>0</v>
      </c>
      <c r="E12" s="1431">
        <v>0</v>
      </c>
      <c r="F12" s="1432"/>
      <c r="G12" s="1432"/>
      <c r="H12" s="1431">
        <v>0</v>
      </c>
      <c r="I12" s="1432"/>
      <c r="J12" s="1432"/>
    </row>
    <row r="13" spans="1:11" ht="44.25" customHeight="1">
      <c r="A13" s="1429" t="s">
        <v>2055</v>
      </c>
      <c r="B13" s="1430">
        <f t="shared" si="1"/>
        <v>0</v>
      </c>
      <c r="C13" s="1431">
        <f t="shared" si="2"/>
        <v>0</v>
      </c>
      <c r="D13" s="1431">
        <f>G13+J13</f>
        <v>0</v>
      </c>
      <c r="E13" s="1431">
        <v>0</v>
      </c>
      <c r="F13" s="1432"/>
      <c r="G13" s="1432"/>
      <c r="H13" s="1431">
        <v>0</v>
      </c>
      <c r="I13" s="1432"/>
      <c r="J13" s="1432"/>
    </row>
    <row r="14" spans="1:11" ht="44.25" customHeight="1">
      <c r="A14" s="1429" t="s">
        <v>2056</v>
      </c>
      <c r="B14" s="1430">
        <f>SUM(C14:D14)</f>
        <v>0</v>
      </c>
      <c r="C14" s="1431">
        <f t="shared" si="2"/>
        <v>0</v>
      </c>
      <c r="D14" s="1431">
        <f>G14+J14</f>
        <v>0</v>
      </c>
      <c r="E14" s="1431">
        <v>0</v>
      </c>
      <c r="F14" s="1432"/>
      <c r="G14" s="1432"/>
      <c r="H14" s="1431">
        <v>0</v>
      </c>
      <c r="I14" s="1432"/>
      <c r="J14" s="1432"/>
    </row>
    <row r="15" spans="1:11" ht="44.25" customHeight="1">
      <c r="A15" s="1429" t="s">
        <v>2057</v>
      </c>
      <c r="B15" s="1430">
        <f t="shared" si="1"/>
        <v>15</v>
      </c>
      <c r="C15" s="1431">
        <f t="shared" si="2"/>
        <v>13</v>
      </c>
      <c r="D15" s="1431">
        <f>G15+J15</f>
        <v>2</v>
      </c>
      <c r="E15" s="1431">
        <v>0</v>
      </c>
      <c r="F15" s="1432"/>
      <c r="G15" s="1432"/>
      <c r="H15" s="1431">
        <v>15</v>
      </c>
      <c r="I15" s="1432">
        <v>13</v>
      </c>
      <c r="J15" s="1432">
        <v>2</v>
      </c>
    </row>
    <row r="16" spans="1:11" ht="44.25" customHeight="1" thickBot="1">
      <c r="A16" s="1433" t="s">
        <v>1596</v>
      </c>
      <c r="B16" s="1434">
        <f t="shared" si="1"/>
        <v>0</v>
      </c>
      <c r="C16" s="1435">
        <f t="shared" si="2"/>
        <v>0</v>
      </c>
      <c r="D16" s="1435">
        <f>+G16+J16</f>
        <v>0</v>
      </c>
      <c r="E16" s="1435">
        <v>0</v>
      </c>
      <c r="F16" s="1436"/>
      <c r="G16" s="1436"/>
      <c r="H16" s="1435">
        <v>0</v>
      </c>
      <c r="I16" s="1436"/>
      <c r="J16" s="1436"/>
    </row>
  </sheetData>
  <sheetProtection formatCells="0" selectLockedCells="1"/>
  <protectedRanges>
    <protectedRange sqref="H9:H16 F7:J8 B7:E16" name="範圍1"/>
  </protectedRanges>
  <mergeCells count="9">
    <mergeCell ref="A5:A6"/>
    <mergeCell ref="B5:D5"/>
    <mergeCell ref="E5:G5"/>
    <mergeCell ref="H5:J5"/>
    <mergeCell ref="I1:J1"/>
    <mergeCell ref="I2:J2"/>
    <mergeCell ref="A3:J3"/>
    <mergeCell ref="B4:H4"/>
    <mergeCell ref="I4:J4"/>
  </mergeCells>
  <phoneticPr fontId="44" type="noConversion"/>
  <hyperlinks>
    <hyperlink ref="K2" location="預告統計資料發布時間表!A1" display="回發布時間表" xr:uid="{8C424AE9-C817-42D4-B3F4-BCA1B0952184}"/>
  </hyperlinks>
  <printOptions horizontalCentered="1" verticalCentered="1"/>
  <pageMargins left="0.39370078740157483" right="0.39370078740157483" top="0.39370078740157483" bottom="0.39370078740157483" header="0.27559055118110237" footer="0.15748031496062992"/>
  <pageSetup paperSize="9" scale="73" orientation="landscape" horizontalDpi="4294967295" verticalDpi="4294967295"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6DF30-ECFC-40E8-8DF1-6BBB3697C42D}">
  <sheetPr>
    <pageSetUpPr fitToPage="1"/>
  </sheetPr>
  <dimension ref="A1:O26"/>
  <sheetViews>
    <sheetView showZeros="0" zoomScale="85" zoomScaleNormal="85" workbookViewId="0">
      <selection activeCell="D11" sqref="D11"/>
    </sheetView>
  </sheetViews>
  <sheetFormatPr defaultRowHeight="16.5"/>
  <cols>
    <col min="1" max="1" width="34.5" style="814" customWidth="1"/>
    <col min="2" max="4" width="10.375" style="814" customWidth="1"/>
    <col min="5" max="5" width="10.25" style="814" customWidth="1"/>
    <col min="6" max="6" width="10.75" style="814" customWidth="1"/>
    <col min="7" max="7" width="12.5" style="814" customWidth="1"/>
    <col min="8" max="8" width="10.75" style="814" customWidth="1"/>
    <col min="9" max="9" width="11.875" style="814" customWidth="1"/>
    <col min="10" max="10" width="11" style="814" bestFit="1" customWidth="1"/>
    <col min="11" max="11" width="11.75" style="814" customWidth="1"/>
    <col min="12" max="12" width="11" style="814" bestFit="1" customWidth="1"/>
    <col min="13" max="14" width="10.75" style="814" customWidth="1"/>
    <col min="15" max="15" width="11" style="814" bestFit="1" customWidth="1"/>
    <col min="16" max="256" width="9" style="814"/>
    <col min="257" max="257" width="34.5" style="814" customWidth="1"/>
    <col min="258" max="260" width="10.375" style="814" customWidth="1"/>
    <col min="261" max="261" width="10.25" style="814" customWidth="1"/>
    <col min="262" max="262" width="10.75" style="814" customWidth="1"/>
    <col min="263" max="263" width="12.5" style="814" customWidth="1"/>
    <col min="264" max="264" width="10.75" style="814" customWidth="1"/>
    <col min="265" max="265" width="11.875" style="814" customWidth="1"/>
    <col min="266" max="266" width="11" style="814" bestFit="1" customWidth="1"/>
    <col min="267" max="267" width="11.75" style="814" customWidth="1"/>
    <col min="268" max="268" width="11" style="814" bestFit="1" customWidth="1"/>
    <col min="269" max="270" width="10.75" style="814" customWidth="1"/>
    <col min="271" max="271" width="11" style="814" bestFit="1" customWidth="1"/>
    <col min="272" max="512" width="9" style="814"/>
    <col min="513" max="513" width="34.5" style="814" customWidth="1"/>
    <col min="514" max="516" width="10.375" style="814" customWidth="1"/>
    <col min="517" max="517" width="10.25" style="814" customWidth="1"/>
    <col min="518" max="518" width="10.75" style="814" customWidth="1"/>
    <col min="519" max="519" width="12.5" style="814" customWidth="1"/>
    <col min="520" max="520" width="10.75" style="814" customWidth="1"/>
    <col min="521" max="521" width="11.875" style="814" customWidth="1"/>
    <col min="522" max="522" width="11" style="814" bestFit="1" customWidth="1"/>
    <col min="523" max="523" width="11.75" style="814" customWidth="1"/>
    <col min="524" max="524" width="11" style="814" bestFit="1" customWidth="1"/>
    <col min="525" max="526" width="10.75" style="814" customWidth="1"/>
    <col min="527" max="527" width="11" style="814" bestFit="1" customWidth="1"/>
    <col min="528" max="768" width="9" style="814"/>
    <col min="769" max="769" width="34.5" style="814" customWidth="1"/>
    <col min="770" max="772" width="10.375" style="814" customWidth="1"/>
    <col min="773" max="773" width="10.25" style="814" customWidth="1"/>
    <col min="774" max="774" width="10.75" style="814" customWidth="1"/>
    <col min="775" max="775" width="12.5" style="814" customWidth="1"/>
    <col min="776" max="776" width="10.75" style="814" customWidth="1"/>
    <col min="777" max="777" width="11.875" style="814" customWidth="1"/>
    <col min="778" max="778" width="11" style="814" bestFit="1" customWidth="1"/>
    <col min="779" max="779" width="11.75" style="814" customWidth="1"/>
    <col min="780" max="780" width="11" style="814" bestFit="1" customWidth="1"/>
    <col min="781" max="782" width="10.75" style="814" customWidth="1"/>
    <col min="783" max="783" width="11" style="814" bestFit="1" customWidth="1"/>
    <col min="784" max="1024" width="9" style="814"/>
    <col min="1025" max="1025" width="34.5" style="814" customWidth="1"/>
    <col min="1026" max="1028" width="10.375" style="814" customWidth="1"/>
    <col min="1029" max="1029" width="10.25" style="814" customWidth="1"/>
    <col min="1030" max="1030" width="10.75" style="814" customWidth="1"/>
    <col min="1031" max="1031" width="12.5" style="814" customWidth="1"/>
    <col min="1032" max="1032" width="10.75" style="814" customWidth="1"/>
    <col min="1033" max="1033" width="11.875" style="814" customWidth="1"/>
    <col min="1034" max="1034" width="11" style="814" bestFit="1" customWidth="1"/>
    <col min="1035" max="1035" width="11.75" style="814" customWidth="1"/>
    <col min="1036" max="1036" width="11" style="814" bestFit="1" customWidth="1"/>
    <col min="1037" max="1038" width="10.75" style="814" customWidth="1"/>
    <col min="1039" max="1039" width="11" style="814" bestFit="1" customWidth="1"/>
    <col min="1040" max="1280" width="9" style="814"/>
    <col min="1281" max="1281" width="34.5" style="814" customWidth="1"/>
    <col min="1282" max="1284" width="10.375" style="814" customWidth="1"/>
    <col min="1285" max="1285" width="10.25" style="814" customWidth="1"/>
    <col min="1286" max="1286" width="10.75" style="814" customWidth="1"/>
    <col min="1287" max="1287" width="12.5" style="814" customWidth="1"/>
    <col min="1288" max="1288" width="10.75" style="814" customWidth="1"/>
    <col min="1289" max="1289" width="11.875" style="814" customWidth="1"/>
    <col min="1290" max="1290" width="11" style="814" bestFit="1" customWidth="1"/>
    <col min="1291" max="1291" width="11.75" style="814" customWidth="1"/>
    <col min="1292" max="1292" width="11" style="814" bestFit="1" customWidth="1"/>
    <col min="1293" max="1294" width="10.75" style="814" customWidth="1"/>
    <col min="1295" max="1295" width="11" style="814" bestFit="1" customWidth="1"/>
    <col min="1296" max="1536" width="9" style="814"/>
    <col min="1537" max="1537" width="34.5" style="814" customWidth="1"/>
    <col min="1538" max="1540" width="10.375" style="814" customWidth="1"/>
    <col min="1541" max="1541" width="10.25" style="814" customWidth="1"/>
    <col min="1542" max="1542" width="10.75" style="814" customWidth="1"/>
    <col min="1543" max="1543" width="12.5" style="814" customWidth="1"/>
    <col min="1544" max="1544" width="10.75" style="814" customWidth="1"/>
    <col min="1545" max="1545" width="11.875" style="814" customWidth="1"/>
    <col min="1546" max="1546" width="11" style="814" bestFit="1" customWidth="1"/>
    <col min="1547" max="1547" width="11.75" style="814" customWidth="1"/>
    <col min="1548" max="1548" width="11" style="814" bestFit="1" customWidth="1"/>
    <col min="1549" max="1550" width="10.75" style="814" customWidth="1"/>
    <col min="1551" max="1551" width="11" style="814" bestFit="1" customWidth="1"/>
    <col min="1552" max="1792" width="9" style="814"/>
    <col min="1793" max="1793" width="34.5" style="814" customWidth="1"/>
    <col min="1794" max="1796" width="10.375" style="814" customWidth="1"/>
    <col min="1797" max="1797" width="10.25" style="814" customWidth="1"/>
    <col min="1798" max="1798" width="10.75" style="814" customWidth="1"/>
    <col min="1799" max="1799" width="12.5" style="814" customWidth="1"/>
    <col min="1800" max="1800" width="10.75" style="814" customWidth="1"/>
    <col min="1801" max="1801" width="11.875" style="814" customWidth="1"/>
    <col min="1802" max="1802" width="11" style="814" bestFit="1" customWidth="1"/>
    <col min="1803" max="1803" width="11.75" style="814" customWidth="1"/>
    <col min="1804" max="1804" width="11" style="814" bestFit="1" customWidth="1"/>
    <col min="1805" max="1806" width="10.75" style="814" customWidth="1"/>
    <col min="1807" max="1807" width="11" style="814" bestFit="1" customWidth="1"/>
    <col min="1808" max="2048" width="9" style="814"/>
    <col min="2049" max="2049" width="34.5" style="814" customWidth="1"/>
    <col min="2050" max="2052" width="10.375" style="814" customWidth="1"/>
    <col min="2053" max="2053" width="10.25" style="814" customWidth="1"/>
    <col min="2054" max="2054" width="10.75" style="814" customWidth="1"/>
    <col min="2055" max="2055" width="12.5" style="814" customWidth="1"/>
    <col min="2056" max="2056" width="10.75" style="814" customWidth="1"/>
    <col min="2057" max="2057" width="11.875" style="814" customWidth="1"/>
    <col min="2058" max="2058" width="11" style="814" bestFit="1" customWidth="1"/>
    <col min="2059" max="2059" width="11.75" style="814" customWidth="1"/>
    <col min="2060" max="2060" width="11" style="814" bestFit="1" customWidth="1"/>
    <col min="2061" max="2062" width="10.75" style="814" customWidth="1"/>
    <col min="2063" max="2063" width="11" style="814" bestFit="1" customWidth="1"/>
    <col min="2064" max="2304" width="9" style="814"/>
    <col min="2305" max="2305" width="34.5" style="814" customWidth="1"/>
    <col min="2306" max="2308" width="10.375" style="814" customWidth="1"/>
    <col min="2309" max="2309" width="10.25" style="814" customWidth="1"/>
    <col min="2310" max="2310" width="10.75" style="814" customWidth="1"/>
    <col min="2311" max="2311" width="12.5" style="814" customWidth="1"/>
    <col min="2312" max="2312" width="10.75" style="814" customWidth="1"/>
    <col min="2313" max="2313" width="11.875" style="814" customWidth="1"/>
    <col min="2314" max="2314" width="11" style="814" bestFit="1" customWidth="1"/>
    <col min="2315" max="2315" width="11.75" style="814" customWidth="1"/>
    <col min="2316" max="2316" width="11" style="814" bestFit="1" customWidth="1"/>
    <col min="2317" max="2318" width="10.75" style="814" customWidth="1"/>
    <col min="2319" max="2319" width="11" style="814" bestFit="1" customWidth="1"/>
    <col min="2320" max="2560" width="9" style="814"/>
    <col min="2561" max="2561" width="34.5" style="814" customWidth="1"/>
    <col min="2562" max="2564" width="10.375" style="814" customWidth="1"/>
    <col min="2565" max="2565" width="10.25" style="814" customWidth="1"/>
    <col min="2566" max="2566" width="10.75" style="814" customWidth="1"/>
    <col min="2567" max="2567" width="12.5" style="814" customWidth="1"/>
    <col min="2568" max="2568" width="10.75" style="814" customWidth="1"/>
    <col min="2569" max="2569" width="11.875" style="814" customWidth="1"/>
    <col min="2570" max="2570" width="11" style="814" bestFit="1" customWidth="1"/>
    <col min="2571" max="2571" width="11.75" style="814" customWidth="1"/>
    <col min="2572" max="2572" width="11" style="814" bestFit="1" customWidth="1"/>
    <col min="2573" max="2574" width="10.75" style="814" customWidth="1"/>
    <col min="2575" max="2575" width="11" style="814" bestFit="1" customWidth="1"/>
    <col min="2576" max="2816" width="9" style="814"/>
    <col min="2817" max="2817" width="34.5" style="814" customWidth="1"/>
    <col min="2818" max="2820" width="10.375" style="814" customWidth="1"/>
    <col min="2821" max="2821" width="10.25" style="814" customWidth="1"/>
    <col min="2822" max="2822" width="10.75" style="814" customWidth="1"/>
    <col min="2823" max="2823" width="12.5" style="814" customWidth="1"/>
    <col min="2824" max="2824" width="10.75" style="814" customWidth="1"/>
    <col min="2825" max="2825" width="11.875" style="814" customWidth="1"/>
    <col min="2826" max="2826" width="11" style="814" bestFit="1" customWidth="1"/>
    <col min="2827" max="2827" width="11.75" style="814" customWidth="1"/>
    <col min="2828" max="2828" width="11" style="814" bestFit="1" customWidth="1"/>
    <col min="2829" max="2830" width="10.75" style="814" customWidth="1"/>
    <col min="2831" max="2831" width="11" style="814" bestFit="1" customWidth="1"/>
    <col min="2832" max="3072" width="9" style="814"/>
    <col min="3073" max="3073" width="34.5" style="814" customWidth="1"/>
    <col min="3074" max="3076" width="10.375" style="814" customWidth="1"/>
    <col min="3077" max="3077" width="10.25" style="814" customWidth="1"/>
    <col min="3078" max="3078" width="10.75" style="814" customWidth="1"/>
    <col min="3079" max="3079" width="12.5" style="814" customWidth="1"/>
    <col min="3080" max="3080" width="10.75" style="814" customWidth="1"/>
    <col min="3081" max="3081" width="11.875" style="814" customWidth="1"/>
    <col min="3082" max="3082" width="11" style="814" bestFit="1" customWidth="1"/>
    <col min="3083" max="3083" width="11.75" style="814" customWidth="1"/>
    <col min="3084" max="3084" width="11" style="814" bestFit="1" customWidth="1"/>
    <col min="3085" max="3086" width="10.75" style="814" customWidth="1"/>
    <col min="3087" max="3087" width="11" style="814" bestFit="1" customWidth="1"/>
    <col min="3088" max="3328" width="9" style="814"/>
    <col min="3329" max="3329" width="34.5" style="814" customWidth="1"/>
    <col min="3330" max="3332" width="10.375" style="814" customWidth="1"/>
    <col min="3333" max="3333" width="10.25" style="814" customWidth="1"/>
    <col min="3334" max="3334" width="10.75" style="814" customWidth="1"/>
    <col min="3335" max="3335" width="12.5" style="814" customWidth="1"/>
    <col min="3336" max="3336" width="10.75" style="814" customWidth="1"/>
    <col min="3337" max="3337" width="11.875" style="814" customWidth="1"/>
    <col min="3338" max="3338" width="11" style="814" bestFit="1" customWidth="1"/>
    <col min="3339" max="3339" width="11.75" style="814" customWidth="1"/>
    <col min="3340" max="3340" width="11" style="814" bestFit="1" customWidth="1"/>
    <col min="3341" max="3342" width="10.75" style="814" customWidth="1"/>
    <col min="3343" max="3343" width="11" style="814" bestFit="1" customWidth="1"/>
    <col min="3344" max="3584" width="9" style="814"/>
    <col min="3585" max="3585" width="34.5" style="814" customWidth="1"/>
    <col min="3586" max="3588" width="10.375" style="814" customWidth="1"/>
    <col min="3589" max="3589" width="10.25" style="814" customWidth="1"/>
    <col min="3590" max="3590" width="10.75" style="814" customWidth="1"/>
    <col min="3591" max="3591" width="12.5" style="814" customWidth="1"/>
    <col min="3592" max="3592" width="10.75" style="814" customWidth="1"/>
    <col min="3593" max="3593" width="11.875" style="814" customWidth="1"/>
    <col min="3594" max="3594" width="11" style="814" bestFit="1" customWidth="1"/>
    <col min="3595" max="3595" width="11.75" style="814" customWidth="1"/>
    <col min="3596" max="3596" width="11" style="814" bestFit="1" customWidth="1"/>
    <col min="3597" max="3598" width="10.75" style="814" customWidth="1"/>
    <col min="3599" max="3599" width="11" style="814" bestFit="1" customWidth="1"/>
    <col min="3600" max="3840" width="9" style="814"/>
    <col min="3841" max="3841" width="34.5" style="814" customWidth="1"/>
    <col min="3842" max="3844" width="10.375" style="814" customWidth="1"/>
    <col min="3845" max="3845" width="10.25" style="814" customWidth="1"/>
    <col min="3846" max="3846" width="10.75" style="814" customWidth="1"/>
    <col min="3847" max="3847" width="12.5" style="814" customWidth="1"/>
    <col min="3848" max="3848" width="10.75" style="814" customWidth="1"/>
    <col min="3849" max="3849" width="11.875" style="814" customWidth="1"/>
    <col min="3850" max="3850" width="11" style="814" bestFit="1" customWidth="1"/>
    <col min="3851" max="3851" width="11.75" style="814" customWidth="1"/>
    <col min="3852" max="3852" width="11" style="814" bestFit="1" customWidth="1"/>
    <col min="3853" max="3854" width="10.75" style="814" customWidth="1"/>
    <col min="3855" max="3855" width="11" style="814" bestFit="1" customWidth="1"/>
    <col min="3856" max="4096" width="9" style="814"/>
    <col min="4097" max="4097" width="34.5" style="814" customWidth="1"/>
    <col min="4098" max="4100" width="10.375" style="814" customWidth="1"/>
    <col min="4101" max="4101" width="10.25" style="814" customWidth="1"/>
    <col min="4102" max="4102" width="10.75" style="814" customWidth="1"/>
    <col min="4103" max="4103" width="12.5" style="814" customWidth="1"/>
    <col min="4104" max="4104" width="10.75" style="814" customWidth="1"/>
    <col min="4105" max="4105" width="11.875" style="814" customWidth="1"/>
    <col min="4106" max="4106" width="11" style="814" bestFit="1" customWidth="1"/>
    <col min="4107" max="4107" width="11.75" style="814" customWidth="1"/>
    <col min="4108" max="4108" width="11" style="814" bestFit="1" customWidth="1"/>
    <col min="4109" max="4110" width="10.75" style="814" customWidth="1"/>
    <col min="4111" max="4111" width="11" style="814" bestFit="1" customWidth="1"/>
    <col min="4112" max="4352" width="9" style="814"/>
    <col min="4353" max="4353" width="34.5" style="814" customWidth="1"/>
    <col min="4354" max="4356" width="10.375" style="814" customWidth="1"/>
    <col min="4357" max="4357" width="10.25" style="814" customWidth="1"/>
    <col min="4358" max="4358" width="10.75" style="814" customWidth="1"/>
    <col min="4359" max="4359" width="12.5" style="814" customWidth="1"/>
    <col min="4360" max="4360" width="10.75" style="814" customWidth="1"/>
    <col min="4361" max="4361" width="11.875" style="814" customWidth="1"/>
    <col min="4362" max="4362" width="11" style="814" bestFit="1" customWidth="1"/>
    <col min="4363" max="4363" width="11.75" style="814" customWidth="1"/>
    <col min="4364" max="4364" width="11" style="814" bestFit="1" customWidth="1"/>
    <col min="4365" max="4366" width="10.75" style="814" customWidth="1"/>
    <col min="4367" max="4367" width="11" style="814" bestFit="1" customWidth="1"/>
    <col min="4368" max="4608" width="9" style="814"/>
    <col min="4609" max="4609" width="34.5" style="814" customWidth="1"/>
    <col min="4610" max="4612" width="10.375" style="814" customWidth="1"/>
    <col min="4613" max="4613" width="10.25" style="814" customWidth="1"/>
    <col min="4614" max="4614" width="10.75" style="814" customWidth="1"/>
    <col min="4615" max="4615" width="12.5" style="814" customWidth="1"/>
    <col min="4616" max="4616" width="10.75" style="814" customWidth="1"/>
    <col min="4617" max="4617" width="11.875" style="814" customWidth="1"/>
    <col min="4618" max="4618" width="11" style="814" bestFit="1" customWidth="1"/>
    <col min="4619" max="4619" width="11.75" style="814" customWidth="1"/>
    <col min="4620" max="4620" width="11" style="814" bestFit="1" customWidth="1"/>
    <col min="4621" max="4622" width="10.75" style="814" customWidth="1"/>
    <col min="4623" max="4623" width="11" style="814" bestFit="1" customWidth="1"/>
    <col min="4624" max="4864" width="9" style="814"/>
    <col min="4865" max="4865" width="34.5" style="814" customWidth="1"/>
    <col min="4866" max="4868" width="10.375" style="814" customWidth="1"/>
    <col min="4869" max="4869" width="10.25" style="814" customWidth="1"/>
    <col min="4870" max="4870" width="10.75" style="814" customWidth="1"/>
    <col min="4871" max="4871" width="12.5" style="814" customWidth="1"/>
    <col min="4872" max="4872" width="10.75" style="814" customWidth="1"/>
    <col min="4873" max="4873" width="11.875" style="814" customWidth="1"/>
    <col min="4874" max="4874" width="11" style="814" bestFit="1" customWidth="1"/>
    <col min="4875" max="4875" width="11.75" style="814" customWidth="1"/>
    <col min="4876" max="4876" width="11" style="814" bestFit="1" customWidth="1"/>
    <col min="4877" max="4878" width="10.75" style="814" customWidth="1"/>
    <col min="4879" max="4879" width="11" style="814" bestFit="1" customWidth="1"/>
    <col min="4880" max="5120" width="9" style="814"/>
    <col min="5121" max="5121" width="34.5" style="814" customWidth="1"/>
    <col min="5122" max="5124" width="10.375" style="814" customWidth="1"/>
    <col min="5125" max="5125" width="10.25" style="814" customWidth="1"/>
    <col min="5126" max="5126" width="10.75" style="814" customWidth="1"/>
    <col min="5127" max="5127" width="12.5" style="814" customWidth="1"/>
    <col min="5128" max="5128" width="10.75" style="814" customWidth="1"/>
    <col min="5129" max="5129" width="11.875" style="814" customWidth="1"/>
    <col min="5130" max="5130" width="11" style="814" bestFit="1" customWidth="1"/>
    <col min="5131" max="5131" width="11.75" style="814" customWidth="1"/>
    <col min="5132" max="5132" width="11" style="814" bestFit="1" customWidth="1"/>
    <col min="5133" max="5134" width="10.75" style="814" customWidth="1"/>
    <col min="5135" max="5135" width="11" style="814" bestFit="1" customWidth="1"/>
    <col min="5136" max="5376" width="9" style="814"/>
    <col min="5377" max="5377" width="34.5" style="814" customWidth="1"/>
    <col min="5378" max="5380" width="10.375" style="814" customWidth="1"/>
    <col min="5381" max="5381" width="10.25" style="814" customWidth="1"/>
    <col min="5382" max="5382" width="10.75" style="814" customWidth="1"/>
    <col min="5383" max="5383" width="12.5" style="814" customWidth="1"/>
    <col min="5384" max="5384" width="10.75" style="814" customWidth="1"/>
    <col min="5385" max="5385" width="11.875" style="814" customWidth="1"/>
    <col min="5386" max="5386" width="11" style="814" bestFit="1" customWidth="1"/>
    <col min="5387" max="5387" width="11.75" style="814" customWidth="1"/>
    <col min="5388" max="5388" width="11" style="814" bestFit="1" customWidth="1"/>
    <col min="5389" max="5390" width="10.75" style="814" customWidth="1"/>
    <col min="5391" max="5391" width="11" style="814" bestFit="1" customWidth="1"/>
    <col min="5392" max="5632" width="9" style="814"/>
    <col min="5633" max="5633" width="34.5" style="814" customWidth="1"/>
    <col min="5634" max="5636" width="10.375" style="814" customWidth="1"/>
    <col min="5637" max="5637" width="10.25" style="814" customWidth="1"/>
    <col min="5638" max="5638" width="10.75" style="814" customWidth="1"/>
    <col min="5639" max="5639" width="12.5" style="814" customWidth="1"/>
    <col min="5640" max="5640" width="10.75" style="814" customWidth="1"/>
    <col min="5641" max="5641" width="11.875" style="814" customWidth="1"/>
    <col min="5642" max="5642" width="11" style="814" bestFit="1" customWidth="1"/>
    <col min="5643" max="5643" width="11.75" style="814" customWidth="1"/>
    <col min="5644" max="5644" width="11" style="814" bestFit="1" customWidth="1"/>
    <col min="5645" max="5646" width="10.75" style="814" customWidth="1"/>
    <col min="5647" max="5647" width="11" style="814" bestFit="1" customWidth="1"/>
    <col min="5648" max="5888" width="9" style="814"/>
    <col min="5889" max="5889" width="34.5" style="814" customWidth="1"/>
    <col min="5890" max="5892" width="10.375" style="814" customWidth="1"/>
    <col min="5893" max="5893" width="10.25" style="814" customWidth="1"/>
    <col min="5894" max="5894" width="10.75" style="814" customWidth="1"/>
    <col min="5895" max="5895" width="12.5" style="814" customWidth="1"/>
    <col min="5896" max="5896" width="10.75" style="814" customWidth="1"/>
    <col min="5897" max="5897" width="11.875" style="814" customWidth="1"/>
    <col min="5898" max="5898" width="11" style="814" bestFit="1" customWidth="1"/>
    <col min="5899" max="5899" width="11.75" style="814" customWidth="1"/>
    <col min="5900" max="5900" width="11" style="814" bestFit="1" customWidth="1"/>
    <col min="5901" max="5902" width="10.75" style="814" customWidth="1"/>
    <col min="5903" max="5903" width="11" style="814" bestFit="1" customWidth="1"/>
    <col min="5904" max="6144" width="9" style="814"/>
    <col min="6145" max="6145" width="34.5" style="814" customWidth="1"/>
    <col min="6146" max="6148" width="10.375" style="814" customWidth="1"/>
    <col min="6149" max="6149" width="10.25" style="814" customWidth="1"/>
    <col min="6150" max="6150" width="10.75" style="814" customWidth="1"/>
    <col min="6151" max="6151" width="12.5" style="814" customWidth="1"/>
    <col min="6152" max="6152" width="10.75" style="814" customWidth="1"/>
    <col min="6153" max="6153" width="11.875" style="814" customWidth="1"/>
    <col min="6154" max="6154" width="11" style="814" bestFit="1" customWidth="1"/>
    <col min="6155" max="6155" width="11.75" style="814" customWidth="1"/>
    <col min="6156" max="6156" width="11" style="814" bestFit="1" customWidth="1"/>
    <col min="6157" max="6158" width="10.75" style="814" customWidth="1"/>
    <col min="6159" max="6159" width="11" style="814" bestFit="1" customWidth="1"/>
    <col min="6160" max="6400" width="9" style="814"/>
    <col min="6401" max="6401" width="34.5" style="814" customWidth="1"/>
    <col min="6402" max="6404" width="10.375" style="814" customWidth="1"/>
    <col min="6405" max="6405" width="10.25" style="814" customWidth="1"/>
    <col min="6406" max="6406" width="10.75" style="814" customWidth="1"/>
    <col min="6407" max="6407" width="12.5" style="814" customWidth="1"/>
    <col min="6408" max="6408" width="10.75" style="814" customWidth="1"/>
    <col min="6409" max="6409" width="11.875" style="814" customWidth="1"/>
    <col min="6410" max="6410" width="11" style="814" bestFit="1" customWidth="1"/>
    <col min="6411" max="6411" width="11.75" style="814" customWidth="1"/>
    <col min="6412" max="6412" width="11" style="814" bestFit="1" customWidth="1"/>
    <col min="6413" max="6414" width="10.75" style="814" customWidth="1"/>
    <col min="6415" max="6415" width="11" style="814" bestFit="1" customWidth="1"/>
    <col min="6416" max="6656" width="9" style="814"/>
    <col min="6657" max="6657" width="34.5" style="814" customWidth="1"/>
    <col min="6658" max="6660" width="10.375" style="814" customWidth="1"/>
    <col min="6661" max="6661" width="10.25" style="814" customWidth="1"/>
    <col min="6662" max="6662" width="10.75" style="814" customWidth="1"/>
    <col min="6663" max="6663" width="12.5" style="814" customWidth="1"/>
    <col min="6664" max="6664" width="10.75" style="814" customWidth="1"/>
    <col min="6665" max="6665" width="11.875" style="814" customWidth="1"/>
    <col min="6666" max="6666" width="11" style="814" bestFit="1" customWidth="1"/>
    <col min="6667" max="6667" width="11.75" style="814" customWidth="1"/>
    <col min="6668" max="6668" width="11" style="814" bestFit="1" customWidth="1"/>
    <col min="6669" max="6670" width="10.75" style="814" customWidth="1"/>
    <col min="6671" max="6671" width="11" style="814" bestFit="1" customWidth="1"/>
    <col min="6672" max="6912" width="9" style="814"/>
    <col min="6913" max="6913" width="34.5" style="814" customWidth="1"/>
    <col min="6914" max="6916" width="10.375" style="814" customWidth="1"/>
    <col min="6917" max="6917" width="10.25" style="814" customWidth="1"/>
    <col min="6918" max="6918" width="10.75" style="814" customWidth="1"/>
    <col min="6919" max="6919" width="12.5" style="814" customWidth="1"/>
    <col min="6920" max="6920" width="10.75" style="814" customWidth="1"/>
    <col min="6921" max="6921" width="11.875" style="814" customWidth="1"/>
    <col min="6922" max="6922" width="11" style="814" bestFit="1" customWidth="1"/>
    <col min="6923" max="6923" width="11.75" style="814" customWidth="1"/>
    <col min="6924" max="6924" width="11" style="814" bestFit="1" customWidth="1"/>
    <col min="6925" max="6926" width="10.75" style="814" customWidth="1"/>
    <col min="6927" max="6927" width="11" style="814" bestFit="1" customWidth="1"/>
    <col min="6928" max="7168" width="9" style="814"/>
    <col min="7169" max="7169" width="34.5" style="814" customWidth="1"/>
    <col min="7170" max="7172" width="10.375" style="814" customWidth="1"/>
    <col min="7173" max="7173" width="10.25" style="814" customWidth="1"/>
    <col min="7174" max="7174" width="10.75" style="814" customWidth="1"/>
    <col min="7175" max="7175" width="12.5" style="814" customWidth="1"/>
    <col min="7176" max="7176" width="10.75" style="814" customWidth="1"/>
    <col min="7177" max="7177" width="11.875" style="814" customWidth="1"/>
    <col min="7178" max="7178" width="11" style="814" bestFit="1" customWidth="1"/>
    <col min="7179" max="7179" width="11.75" style="814" customWidth="1"/>
    <col min="7180" max="7180" width="11" style="814" bestFit="1" customWidth="1"/>
    <col min="7181" max="7182" width="10.75" style="814" customWidth="1"/>
    <col min="7183" max="7183" width="11" style="814" bestFit="1" customWidth="1"/>
    <col min="7184" max="7424" width="9" style="814"/>
    <col min="7425" max="7425" width="34.5" style="814" customWidth="1"/>
    <col min="7426" max="7428" width="10.375" style="814" customWidth="1"/>
    <col min="7429" max="7429" width="10.25" style="814" customWidth="1"/>
    <col min="7430" max="7430" width="10.75" style="814" customWidth="1"/>
    <col min="7431" max="7431" width="12.5" style="814" customWidth="1"/>
    <col min="7432" max="7432" width="10.75" style="814" customWidth="1"/>
    <col min="7433" max="7433" width="11.875" style="814" customWidth="1"/>
    <col min="7434" max="7434" width="11" style="814" bestFit="1" customWidth="1"/>
    <col min="7435" max="7435" width="11.75" style="814" customWidth="1"/>
    <col min="7436" max="7436" width="11" style="814" bestFit="1" customWidth="1"/>
    <col min="7437" max="7438" width="10.75" style="814" customWidth="1"/>
    <col min="7439" max="7439" width="11" style="814" bestFit="1" customWidth="1"/>
    <col min="7440" max="7680" width="9" style="814"/>
    <col min="7681" max="7681" width="34.5" style="814" customWidth="1"/>
    <col min="7682" max="7684" width="10.375" style="814" customWidth="1"/>
    <col min="7685" max="7685" width="10.25" style="814" customWidth="1"/>
    <col min="7686" max="7686" width="10.75" style="814" customWidth="1"/>
    <col min="7687" max="7687" width="12.5" style="814" customWidth="1"/>
    <col min="7688" max="7688" width="10.75" style="814" customWidth="1"/>
    <col min="7689" max="7689" width="11.875" style="814" customWidth="1"/>
    <col min="7690" max="7690" width="11" style="814" bestFit="1" customWidth="1"/>
    <col min="7691" max="7691" width="11.75" style="814" customWidth="1"/>
    <col min="7692" max="7692" width="11" style="814" bestFit="1" customWidth="1"/>
    <col min="7693" max="7694" width="10.75" style="814" customWidth="1"/>
    <col min="7695" max="7695" width="11" style="814" bestFit="1" customWidth="1"/>
    <col min="7696" max="7936" width="9" style="814"/>
    <col min="7937" max="7937" width="34.5" style="814" customWidth="1"/>
    <col min="7938" max="7940" width="10.375" style="814" customWidth="1"/>
    <col min="7941" max="7941" width="10.25" style="814" customWidth="1"/>
    <col min="7942" max="7942" width="10.75" style="814" customWidth="1"/>
    <col min="7943" max="7943" width="12.5" style="814" customWidth="1"/>
    <col min="7944" max="7944" width="10.75" style="814" customWidth="1"/>
    <col min="7945" max="7945" width="11.875" style="814" customWidth="1"/>
    <col min="7946" max="7946" width="11" style="814" bestFit="1" customWidth="1"/>
    <col min="7947" max="7947" width="11.75" style="814" customWidth="1"/>
    <col min="7948" max="7948" width="11" style="814" bestFit="1" customWidth="1"/>
    <col min="7949" max="7950" width="10.75" style="814" customWidth="1"/>
    <col min="7951" max="7951" width="11" style="814" bestFit="1" customWidth="1"/>
    <col min="7952" max="8192" width="9" style="814"/>
    <col min="8193" max="8193" width="34.5" style="814" customWidth="1"/>
    <col min="8194" max="8196" width="10.375" style="814" customWidth="1"/>
    <col min="8197" max="8197" width="10.25" style="814" customWidth="1"/>
    <col min="8198" max="8198" width="10.75" style="814" customWidth="1"/>
    <col min="8199" max="8199" width="12.5" style="814" customWidth="1"/>
    <col min="8200" max="8200" width="10.75" style="814" customWidth="1"/>
    <col min="8201" max="8201" width="11.875" style="814" customWidth="1"/>
    <col min="8202" max="8202" width="11" style="814" bestFit="1" customWidth="1"/>
    <col min="8203" max="8203" width="11.75" style="814" customWidth="1"/>
    <col min="8204" max="8204" width="11" style="814" bestFit="1" customWidth="1"/>
    <col min="8205" max="8206" width="10.75" style="814" customWidth="1"/>
    <col min="8207" max="8207" width="11" style="814" bestFit="1" customWidth="1"/>
    <col min="8208" max="8448" width="9" style="814"/>
    <col min="8449" max="8449" width="34.5" style="814" customWidth="1"/>
    <col min="8450" max="8452" width="10.375" style="814" customWidth="1"/>
    <col min="8453" max="8453" width="10.25" style="814" customWidth="1"/>
    <col min="8454" max="8454" width="10.75" style="814" customWidth="1"/>
    <col min="8455" max="8455" width="12.5" style="814" customWidth="1"/>
    <col min="8456" max="8456" width="10.75" style="814" customWidth="1"/>
    <col min="8457" max="8457" width="11.875" style="814" customWidth="1"/>
    <col min="8458" max="8458" width="11" style="814" bestFit="1" customWidth="1"/>
    <col min="8459" max="8459" width="11.75" style="814" customWidth="1"/>
    <col min="8460" max="8460" width="11" style="814" bestFit="1" customWidth="1"/>
    <col min="8461" max="8462" width="10.75" style="814" customWidth="1"/>
    <col min="8463" max="8463" width="11" style="814" bestFit="1" customWidth="1"/>
    <col min="8464" max="8704" width="9" style="814"/>
    <col min="8705" max="8705" width="34.5" style="814" customWidth="1"/>
    <col min="8706" max="8708" width="10.375" style="814" customWidth="1"/>
    <col min="8709" max="8709" width="10.25" style="814" customWidth="1"/>
    <col min="8710" max="8710" width="10.75" style="814" customWidth="1"/>
    <col min="8711" max="8711" width="12.5" style="814" customWidth="1"/>
    <col min="8712" max="8712" width="10.75" style="814" customWidth="1"/>
    <col min="8713" max="8713" width="11.875" style="814" customWidth="1"/>
    <col min="8714" max="8714" width="11" style="814" bestFit="1" customWidth="1"/>
    <col min="8715" max="8715" width="11.75" style="814" customWidth="1"/>
    <col min="8716" max="8716" width="11" style="814" bestFit="1" customWidth="1"/>
    <col min="8717" max="8718" width="10.75" style="814" customWidth="1"/>
    <col min="8719" max="8719" width="11" style="814" bestFit="1" customWidth="1"/>
    <col min="8720" max="8960" width="9" style="814"/>
    <col min="8961" max="8961" width="34.5" style="814" customWidth="1"/>
    <col min="8962" max="8964" width="10.375" style="814" customWidth="1"/>
    <col min="8965" max="8965" width="10.25" style="814" customWidth="1"/>
    <col min="8966" max="8966" width="10.75" style="814" customWidth="1"/>
    <col min="8967" max="8967" width="12.5" style="814" customWidth="1"/>
    <col min="8968" max="8968" width="10.75" style="814" customWidth="1"/>
    <col min="8969" max="8969" width="11.875" style="814" customWidth="1"/>
    <col min="8970" max="8970" width="11" style="814" bestFit="1" customWidth="1"/>
    <col min="8971" max="8971" width="11.75" style="814" customWidth="1"/>
    <col min="8972" max="8972" width="11" style="814" bestFit="1" customWidth="1"/>
    <col min="8973" max="8974" width="10.75" style="814" customWidth="1"/>
    <col min="8975" max="8975" width="11" style="814" bestFit="1" customWidth="1"/>
    <col min="8976" max="9216" width="9" style="814"/>
    <col min="9217" max="9217" width="34.5" style="814" customWidth="1"/>
    <col min="9218" max="9220" width="10.375" style="814" customWidth="1"/>
    <col min="9221" max="9221" width="10.25" style="814" customWidth="1"/>
    <col min="9222" max="9222" width="10.75" style="814" customWidth="1"/>
    <col min="9223" max="9223" width="12.5" style="814" customWidth="1"/>
    <col min="9224" max="9224" width="10.75" style="814" customWidth="1"/>
    <col min="9225" max="9225" width="11.875" style="814" customWidth="1"/>
    <col min="9226" max="9226" width="11" style="814" bestFit="1" customWidth="1"/>
    <col min="9227" max="9227" width="11.75" style="814" customWidth="1"/>
    <col min="9228" max="9228" width="11" style="814" bestFit="1" customWidth="1"/>
    <col min="9229" max="9230" width="10.75" style="814" customWidth="1"/>
    <col min="9231" max="9231" width="11" style="814" bestFit="1" customWidth="1"/>
    <col min="9232" max="9472" width="9" style="814"/>
    <col min="9473" max="9473" width="34.5" style="814" customWidth="1"/>
    <col min="9474" max="9476" width="10.375" style="814" customWidth="1"/>
    <col min="9477" max="9477" width="10.25" style="814" customWidth="1"/>
    <col min="9478" max="9478" width="10.75" style="814" customWidth="1"/>
    <col min="9479" max="9479" width="12.5" style="814" customWidth="1"/>
    <col min="9480" max="9480" width="10.75" style="814" customWidth="1"/>
    <col min="9481" max="9481" width="11.875" style="814" customWidth="1"/>
    <col min="9482" max="9482" width="11" style="814" bestFit="1" customWidth="1"/>
    <col min="9483" max="9483" width="11.75" style="814" customWidth="1"/>
    <col min="9484" max="9484" width="11" style="814" bestFit="1" customWidth="1"/>
    <col min="9485" max="9486" width="10.75" style="814" customWidth="1"/>
    <col min="9487" max="9487" width="11" style="814" bestFit="1" customWidth="1"/>
    <col min="9488" max="9728" width="9" style="814"/>
    <col min="9729" max="9729" width="34.5" style="814" customWidth="1"/>
    <col min="9730" max="9732" width="10.375" style="814" customWidth="1"/>
    <col min="9733" max="9733" width="10.25" style="814" customWidth="1"/>
    <col min="9734" max="9734" width="10.75" style="814" customWidth="1"/>
    <col min="9735" max="9735" width="12.5" style="814" customWidth="1"/>
    <col min="9736" max="9736" width="10.75" style="814" customWidth="1"/>
    <col min="9737" max="9737" width="11.875" style="814" customWidth="1"/>
    <col min="9738" max="9738" width="11" style="814" bestFit="1" customWidth="1"/>
    <col min="9739" max="9739" width="11.75" style="814" customWidth="1"/>
    <col min="9740" max="9740" width="11" style="814" bestFit="1" customWidth="1"/>
    <col min="9741" max="9742" width="10.75" style="814" customWidth="1"/>
    <col min="9743" max="9743" width="11" style="814" bestFit="1" customWidth="1"/>
    <col min="9744" max="9984" width="9" style="814"/>
    <col min="9985" max="9985" width="34.5" style="814" customWidth="1"/>
    <col min="9986" max="9988" width="10.375" style="814" customWidth="1"/>
    <col min="9989" max="9989" width="10.25" style="814" customWidth="1"/>
    <col min="9990" max="9990" width="10.75" style="814" customWidth="1"/>
    <col min="9991" max="9991" width="12.5" style="814" customWidth="1"/>
    <col min="9992" max="9992" width="10.75" style="814" customWidth="1"/>
    <col min="9993" max="9993" width="11.875" style="814" customWidth="1"/>
    <col min="9994" max="9994" width="11" style="814" bestFit="1" customWidth="1"/>
    <col min="9995" max="9995" width="11.75" style="814" customWidth="1"/>
    <col min="9996" max="9996" width="11" style="814" bestFit="1" customWidth="1"/>
    <col min="9997" max="9998" width="10.75" style="814" customWidth="1"/>
    <col min="9999" max="9999" width="11" style="814" bestFit="1" customWidth="1"/>
    <col min="10000" max="10240" width="9" style="814"/>
    <col min="10241" max="10241" width="34.5" style="814" customWidth="1"/>
    <col min="10242" max="10244" width="10.375" style="814" customWidth="1"/>
    <col min="10245" max="10245" width="10.25" style="814" customWidth="1"/>
    <col min="10246" max="10246" width="10.75" style="814" customWidth="1"/>
    <col min="10247" max="10247" width="12.5" style="814" customWidth="1"/>
    <col min="10248" max="10248" width="10.75" style="814" customWidth="1"/>
    <col min="10249" max="10249" width="11.875" style="814" customWidth="1"/>
    <col min="10250" max="10250" width="11" style="814" bestFit="1" customWidth="1"/>
    <col min="10251" max="10251" width="11.75" style="814" customWidth="1"/>
    <col min="10252" max="10252" width="11" style="814" bestFit="1" customWidth="1"/>
    <col min="10253" max="10254" width="10.75" style="814" customWidth="1"/>
    <col min="10255" max="10255" width="11" style="814" bestFit="1" customWidth="1"/>
    <col min="10256" max="10496" width="9" style="814"/>
    <col min="10497" max="10497" width="34.5" style="814" customWidth="1"/>
    <col min="10498" max="10500" width="10.375" style="814" customWidth="1"/>
    <col min="10501" max="10501" width="10.25" style="814" customWidth="1"/>
    <col min="10502" max="10502" width="10.75" style="814" customWidth="1"/>
    <col min="10503" max="10503" width="12.5" style="814" customWidth="1"/>
    <col min="10504" max="10504" width="10.75" style="814" customWidth="1"/>
    <col min="10505" max="10505" width="11.875" style="814" customWidth="1"/>
    <col min="10506" max="10506" width="11" style="814" bestFit="1" customWidth="1"/>
    <col min="10507" max="10507" width="11.75" style="814" customWidth="1"/>
    <col min="10508" max="10508" width="11" style="814" bestFit="1" customWidth="1"/>
    <col min="10509" max="10510" width="10.75" style="814" customWidth="1"/>
    <col min="10511" max="10511" width="11" style="814" bestFit="1" customWidth="1"/>
    <col min="10512" max="10752" width="9" style="814"/>
    <col min="10753" max="10753" width="34.5" style="814" customWidth="1"/>
    <col min="10754" max="10756" width="10.375" style="814" customWidth="1"/>
    <col min="10757" max="10757" width="10.25" style="814" customWidth="1"/>
    <col min="10758" max="10758" width="10.75" style="814" customWidth="1"/>
    <col min="10759" max="10759" width="12.5" style="814" customWidth="1"/>
    <col min="10760" max="10760" width="10.75" style="814" customWidth="1"/>
    <col min="10761" max="10761" width="11.875" style="814" customWidth="1"/>
    <col min="10762" max="10762" width="11" style="814" bestFit="1" customWidth="1"/>
    <col min="10763" max="10763" width="11.75" style="814" customWidth="1"/>
    <col min="10764" max="10764" width="11" style="814" bestFit="1" customWidth="1"/>
    <col min="10765" max="10766" width="10.75" style="814" customWidth="1"/>
    <col min="10767" max="10767" width="11" style="814" bestFit="1" customWidth="1"/>
    <col min="10768" max="11008" width="9" style="814"/>
    <col min="11009" max="11009" width="34.5" style="814" customWidth="1"/>
    <col min="11010" max="11012" width="10.375" style="814" customWidth="1"/>
    <col min="11013" max="11013" width="10.25" style="814" customWidth="1"/>
    <col min="11014" max="11014" width="10.75" style="814" customWidth="1"/>
    <col min="11015" max="11015" width="12.5" style="814" customWidth="1"/>
    <col min="11016" max="11016" width="10.75" style="814" customWidth="1"/>
    <col min="11017" max="11017" width="11.875" style="814" customWidth="1"/>
    <col min="11018" max="11018" width="11" style="814" bestFit="1" customWidth="1"/>
    <col min="11019" max="11019" width="11.75" style="814" customWidth="1"/>
    <col min="11020" max="11020" width="11" style="814" bestFit="1" customWidth="1"/>
    <col min="11021" max="11022" width="10.75" style="814" customWidth="1"/>
    <col min="11023" max="11023" width="11" style="814" bestFit="1" customWidth="1"/>
    <col min="11024" max="11264" width="9" style="814"/>
    <col min="11265" max="11265" width="34.5" style="814" customWidth="1"/>
    <col min="11266" max="11268" width="10.375" style="814" customWidth="1"/>
    <col min="11269" max="11269" width="10.25" style="814" customWidth="1"/>
    <col min="11270" max="11270" width="10.75" style="814" customWidth="1"/>
    <col min="11271" max="11271" width="12.5" style="814" customWidth="1"/>
    <col min="11272" max="11272" width="10.75" style="814" customWidth="1"/>
    <col min="11273" max="11273" width="11.875" style="814" customWidth="1"/>
    <col min="11274" max="11274" width="11" style="814" bestFit="1" customWidth="1"/>
    <col min="11275" max="11275" width="11.75" style="814" customWidth="1"/>
    <col min="11276" max="11276" width="11" style="814" bestFit="1" customWidth="1"/>
    <col min="11277" max="11278" width="10.75" style="814" customWidth="1"/>
    <col min="11279" max="11279" width="11" style="814" bestFit="1" customWidth="1"/>
    <col min="11280" max="11520" width="9" style="814"/>
    <col min="11521" max="11521" width="34.5" style="814" customWidth="1"/>
    <col min="11522" max="11524" width="10.375" style="814" customWidth="1"/>
    <col min="11525" max="11525" width="10.25" style="814" customWidth="1"/>
    <col min="11526" max="11526" width="10.75" style="814" customWidth="1"/>
    <col min="11527" max="11527" width="12.5" style="814" customWidth="1"/>
    <col min="11528" max="11528" width="10.75" style="814" customWidth="1"/>
    <col min="11529" max="11529" width="11.875" style="814" customWidth="1"/>
    <col min="11530" max="11530" width="11" style="814" bestFit="1" customWidth="1"/>
    <col min="11531" max="11531" width="11.75" style="814" customWidth="1"/>
    <col min="11532" max="11532" width="11" style="814" bestFit="1" customWidth="1"/>
    <col min="11533" max="11534" width="10.75" style="814" customWidth="1"/>
    <col min="11535" max="11535" width="11" style="814" bestFit="1" customWidth="1"/>
    <col min="11536" max="11776" width="9" style="814"/>
    <col min="11777" max="11777" width="34.5" style="814" customWidth="1"/>
    <col min="11778" max="11780" width="10.375" style="814" customWidth="1"/>
    <col min="11781" max="11781" width="10.25" style="814" customWidth="1"/>
    <col min="11782" max="11782" width="10.75" style="814" customWidth="1"/>
    <col min="11783" max="11783" width="12.5" style="814" customWidth="1"/>
    <col min="11784" max="11784" width="10.75" style="814" customWidth="1"/>
    <col min="11785" max="11785" width="11.875" style="814" customWidth="1"/>
    <col min="11786" max="11786" width="11" style="814" bestFit="1" customWidth="1"/>
    <col min="11787" max="11787" width="11.75" style="814" customWidth="1"/>
    <col min="11788" max="11788" width="11" style="814" bestFit="1" customWidth="1"/>
    <col min="11789" max="11790" width="10.75" style="814" customWidth="1"/>
    <col min="11791" max="11791" width="11" style="814" bestFit="1" customWidth="1"/>
    <col min="11792" max="12032" width="9" style="814"/>
    <col min="12033" max="12033" width="34.5" style="814" customWidth="1"/>
    <col min="12034" max="12036" width="10.375" style="814" customWidth="1"/>
    <col min="12037" max="12037" width="10.25" style="814" customWidth="1"/>
    <col min="12038" max="12038" width="10.75" style="814" customWidth="1"/>
    <col min="12039" max="12039" width="12.5" style="814" customWidth="1"/>
    <col min="12040" max="12040" width="10.75" style="814" customWidth="1"/>
    <col min="12041" max="12041" width="11.875" style="814" customWidth="1"/>
    <col min="12042" max="12042" width="11" style="814" bestFit="1" customWidth="1"/>
    <col min="12043" max="12043" width="11.75" style="814" customWidth="1"/>
    <col min="12044" max="12044" width="11" style="814" bestFit="1" customWidth="1"/>
    <col min="12045" max="12046" width="10.75" style="814" customWidth="1"/>
    <col min="12047" max="12047" width="11" style="814" bestFit="1" customWidth="1"/>
    <col min="12048" max="12288" width="9" style="814"/>
    <col min="12289" max="12289" width="34.5" style="814" customWidth="1"/>
    <col min="12290" max="12292" width="10.375" style="814" customWidth="1"/>
    <col min="12293" max="12293" width="10.25" style="814" customWidth="1"/>
    <col min="12294" max="12294" width="10.75" style="814" customWidth="1"/>
    <col min="12295" max="12295" width="12.5" style="814" customWidth="1"/>
    <col min="12296" max="12296" width="10.75" style="814" customWidth="1"/>
    <col min="12297" max="12297" width="11.875" style="814" customWidth="1"/>
    <col min="12298" max="12298" width="11" style="814" bestFit="1" customWidth="1"/>
    <col min="12299" max="12299" width="11.75" style="814" customWidth="1"/>
    <col min="12300" max="12300" width="11" style="814" bestFit="1" customWidth="1"/>
    <col min="12301" max="12302" width="10.75" style="814" customWidth="1"/>
    <col min="12303" max="12303" width="11" style="814" bestFit="1" customWidth="1"/>
    <col min="12304" max="12544" width="9" style="814"/>
    <col min="12545" max="12545" width="34.5" style="814" customWidth="1"/>
    <col min="12546" max="12548" width="10.375" style="814" customWidth="1"/>
    <col min="12549" max="12549" width="10.25" style="814" customWidth="1"/>
    <col min="12550" max="12550" width="10.75" style="814" customWidth="1"/>
    <col min="12551" max="12551" width="12.5" style="814" customWidth="1"/>
    <col min="12552" max="12552" width="10.75" style="814" customWidth="1"/>
    <col min="12553" max="12553" width="11.875" style="814" customWidth="1"/>
    <col min="12554" max="12554" width="11" style="814" bestFit="1" customWidth="1"/>
    <col min="12555" max="12555" width="11.75" style="814" customWidth="1"/>
    <col min="12556" max="12556" width="11" style="814" bestFit="1" customWidth="1"/>
    <col min="12557" max="12558" width="10.75" style="814" customWidth="1"/>
    <col min="12559" max="12559" width="11" style="814" bestFit="1" customWidth="1"/>
    <col min="12560" max="12800" width="9" style="814"/>
    <col min="12801" max="12801" width="34.5" style="814" customWidth="1"/>
    <col min="12802" max="12804" width="10.375" style="814" customWidth="1"/>
    <col min="12805" max="12805" width="10.25" style="814" customWidth="1"/>
    <col min="12806" max="12806" width="10.75" style="814" customWidth="1"/>
    <col min="12807" max="12807" width="12.5" style="814" customWidth="1"/>
    <col min="12808" max="12808" width="10.75" style="814" customWidth="1"/>
    <col min="12809" max="12809" width="11.875" style="814" customWidth="1"/>
    <col min="12810" max="12810" width="11" style="814" bestFit="1" customWidth="1"/>
    <col min="12811" max="12811" width="11.75" style="814" customWidth="1"/>
    <col min="12812" max="12812" width="11" style="814" bestFit="1" customWidth="1"/>
    <col min="12813" max="12814" width="10.75" style="814" customWidth="1"/>
    <col min="12815" max="12815" width="11" style="814" bestFit="1" customWidth="1"/>
    <col min="12816" max="13056" width="9" style="814"/>
    <col min="13057" max="13057" width="34.5" style="814" customWidth="1"/>
    <col min="13058" max="13060" width="10.375" style="814" customWidth="1"/>
    <col min="13061" max="13061" width="10.25" style="814" customWidth="1"/>
    <col min="13062" max="13062" width="10.75" style="814" customWidth="1"/>
    <col min="13063" max="13063" width="12.5" style="814" customWidth="1"/>
    <col min="13064" max="13064" width="10.75" style="814" customWidth="1"/>
    <col min="13065" max="13065" width="11.875" style="814" customWidth="1"/>
    <col min="13066" max="13066" width="11" style="814" bestFit="1" customWidth="1"/>
    <col min="13067" max="13067" width="11.75" style="814" customWidth="1"/>
    <col min="13068" max="13068" width="11" style="814" bestFit="1" customWidth="1"/>
    <col min="13069" max="13070" width="10.75" style="814" customWidth="1"/>
    <col min="13071" max="13071" width="11" style="814" bestFit="1" customWidth="1"/>
    <col min="13072" max="13312" width="9" style="814"/>
    <col min="13313" max="13313" width="34.5" style="814" customWidth="1"/>
    <col min="13314" max="13316" width="10.375" style="814" customWidth="1"/>
    <col min="13317" max="13317" width="10.25" style="814" customWidth="1"/>
    <col min="13318" max="13318" width="10.75" style="814" customWidth="1"/>
    <col min="13319" max="13319" width="12.5" style="814" customWidth="1"/>
    <col min="13320" max="13320" width="10.75" style="814" customWidth="1"/>
    <col min="13321" max="13321" width="11.875" style="814" customWidth="1"/>
    <col min="13322" max="13322" width="11" style="814" bestFit="1" customWidth="1"/>
    <col min="13323" max="13323" width="11.75" style="814" customWidth="1"/>
    <col min="13324" max="13324" width="11" style="814" bestFit="1" customWidth="1"/>
    <col min="13325" max="13326" width="10.75" style="814" customWidth="1"/>
    <col min="13327" max="13327" width="11" style="814" bestFit="1" customWidth="1"/>
    <col min="13328" max="13568" width="9" style="814"/>
    <col min="13569" max="13569" width="34.5" style="814" customWidth="1"/>
    <col min="13570" max="13572" width="10.375" style="814" customWidth="1"/>
    <col min="13573" max="13573" width="10.25" style="814" customWidth="1"/>
    <col min="13574" max="13574" width="10.75" style="814" customWidth="1"/>
    <col min="13575" max="13575" width="12.5" style="814" customWidth="1"/>
    <col min="13576" max="13576" width="10.75" style="814" customWidth="1"/>
    <col min="13577" max="13577" width="11.875" style="814" customWidth="1"/>
    <col min="13578" max="13578" width="11" style="814" bestFit="1" customWidth="1"/>
    <col min="13579" max="13579" width="11.75" style="814" customWidth="1"/>
    <col min="13580" max="13580" width="11" style="814" bestFit="1" customWidth="1"/>
    <col min="13581" max="13582" width="10.75" style="814" customWidth="1"/>
    <col min="13583" max="13583" width="11" style="814" bestFit="1" customWidth="1"/>
    <col min="13584" max="13824" width="9" style="814"/>
    <col min="13825" max="13825" width="34.5" style="814" customWidth="1"/>
    <col min="13826" max="13828" width="10.375" style="814" customWidth="1"/>
    <col min="13829" max="13829" width="10.25" style="814" customWidth="1"/>
    <col min="13830" max="13830" width="10.75" style="814" customWidth="1"/>
    <col min="13831" max="13831" width="12.5" style="814" customWidth="1"/>
    <col min="13832" max="13832" width="10.75" style="814" customWidth="1"/>
    <col min="13833" max="13833" width="11.875" style="814" customWidth="1"/>
    <col min="13834" max="13834" width="11" style="814" bestFit="1" customWidth="1"/>
    <col min="13835" max="13835" width="11.75" style="814" customWidth="1"/>
    <col min="13836" max="13836" width="11" style="814" bestFit="1" customWidth="1"/>
    <col min="13837" max="13838" width="10.75" style="814" customWidth="1"/>
    <col min="13839" max="13839" width="11" style="814" bestFit="1" customWidth="1"/>
    <col min="13840" max="14080" width="9" style="814"/>
    <col min="14081" max="14081" width="34.5" style="814" customWidth="1"/>
    <col min="14082" max="14084" width="10.375" style="814" customWidth="1"/>
    <col min="14085" max="14085" width="10.25" style="814" customWidth="1"/>
    <col min="14086" max="14086" width="10.75" style="814" customWidth="1"/>
    <col min="14087" max="14087" width="12.5" style="814" customWidth="1"/>
    <col min="14088" max="14088" width="10.75" style="814" customWidth="1"/>
    <col min="14089" max="14089" width="11.875" style="814" customWidth="1"/>
    <col min="14090" max="14090" width="11" style="814" bestFit="1" customWidth="1"/>
    <col min="14091" max="14091" width="11.75" style="814" customWidth="1"/>
    <col min="14092" max="14092" width="11" style="814" bestFit="1" customWidth="1"/>
    <col min="14093" max="14094" width="10.75" style="814" customWidth="1"/>
    <col min="14095" max="14095" width="11" style="814" bestFit="1" customWidth="1"/>
    <col min="14096" max="14336" width="9" style="814"/>
    <col min="14337" max="14337" width="34.5" style="814" customWidth="1"/>
    <col min="14338" max="14340" width="10.375" style="814" customWidth="1"/>
    <col min="14341" max="14341" width="10.25" style="814" customWidth="1"/>
    <col min="14342" max="14342" width="10.75" style="814" customWidth="1"/>
    <col min="14343" max="14343" width="12.5" style="814" customWidth="1"/>
    <col min="14344" max="14344" width="10.75" style="814" customWidth="1"/>
    <col min="14345" max="14345" width="11.875" style="814" customWidth="1"/>
    <col min="14346" max="14346" width="11" style="814" bestFit="1" customWidth="1"/>
    <col min="14347" max="14347" width="11.75" style="814" customWidth="1"/>
    <col min="14348" max="14348" width="11" style="814" bestFit="1" customWidth="1"/>
    <col min="14349" max="14350" width="10.75" style="814" customWidth="1"/>
    <col min="14351" max="14351" width="11" style="814" bestFit="1" customWidth="1"/>
    <col min="14352" max="14592" width="9" style="814"/>
    <col min="14593" max="14593" width="34.5" style="814" customWidth="1"/>
    <col min="14594" max="14596" width="10.375" style="814" customWidth="1"/>
    <col min="14597" max="14597" width="10.25" style="814" customWidth="1"/>
    <col min="14598" max="14598" width="10.75" style="814" customWidth="1"/>
    <col min="14599" max="14599" width="12.5" style="814" customWidth="1"/>
    <col min="14600" max="14600" width="10.75" style="814" customWidth="1"/>
    <col min="14601" max="14601" width="11.875" style="814" customWidth="1"/>
    <col min="14602" max="14602" width="11" style="814" bestFit="1" customWidth="1"/>
    <col min="14603" max="14603" width="11.75" style="814" customWidth="1"/>
    <col min="14604" max="14604" width="11" style="814" bestFit="1" customWidth="1"/>
    <col min="14605" max="14606" width="10.75" style="814" customWidth="1"/>
    <col min="14607" max="14607" width="11" style="814" bestFit="1" customWidth="1"/>
    <col min="14608" max="14848" width="9" style="814"/>
    <col min="14849" max="14849" width="34.5" style="814" customWidth="1"/>
    <col min="14850" max="14852" width="10.375" style="814" customWidth="1"/>
    <col min="14853" max="14853" width="10.25" style="814" customWidth="1"/>
    <col min="14854" max="14854" width="10.75" style="814" customWidth="1"/>
    <col min="14855" max="14855" width="12.5" style="814" customWidth="1"/>
    <col min="14856" max="14856" width="10.75" style="814" customWidth="1"/>
    <col min="14857" max="14857" width="11.875" style="814" customWidth="1"/>
    <col min="14858" max="14858" width="11" style="814" bestFit="1" customWidth="1"/>
    <col min="14859" max="14859" width="11.75" style="814" customWidth="1"/>
    <col min="14860" max="14860" width="11" style="814" bestFit="1" customWidth="1"/>
    <col min="14861" max="14862" width="10.75" style="814" customWidth="1"/>
    <col min="14863" max="14863" width="11" style="814" bestFit="1" customWidth="1"/>
    <col min="14864" max="15104" width="9" style="814"/>
    <col min="15105" max="15105" width="34.5" style="814" customWidth="1"/>
    <col min="15106" max="15108" width="10.375" style="814" customWidth="1"/>
    <col min="15109" max="15109" width="10.25" style="814" customWidth="1"/>
    <col min="15110" max="15110" width="10.75" style="814" customWidth="1"/>
    <col min="15111" max="15111" width="12.5" style="814" customWidth="1"/>
    <col min="15112" max="15112" width="10.75" style="814" customWidth="1"/>
    <col min="15113" max="15113" width="11.875" style="814" customWidth="1"/>
    <col min="15114" max="15114" width="11" style="814" bestFit="1" customWidth="1"/>
    <col min="15115" max="15115" width="11.75" style="814" customWidth="1"/>
    <col min="15116" max="15116" width="11" style="814" bestFit="1" customWidth="1"/>
    <col min="15117" max="15118" width="10.75" style="814" customWidth="1"/>
    <col min="15119" max="15119" width="11" style="814" bestFit="1" customWidth="1"/>
    <col min="15120" max="15360" width="9" style="814"/>
    <col min="15361" max="15361" width="34.5" style="814" customWidth="1"/>
    <col min="15362" max="15364" width="10.375" style="814" customWidth="1"/>
    <col min="15365" max="15365" width="10.25" style="814" customWidth="1"/>
    <col min="15366" max="15366" width="10.75" style="814" customWidth="1"/>
    <col min="15367" max="15367" width="12.5" style="814" customWidth="1"/>
    <col min="15368" max="15368" width="10.75" style="814" customWidth="1"/>
    <col min="15369" max="15369" width="11.875" style="814" customWidth="1"/>
    <col min="15370" max="15370" width="11" style="814" bestFit="1" customWidth="1"/>
    <col min="15371" max="15371" width="11.75" style="814" customWidth="1"/>
    <col min="15372" max="15372" width="11" style="814" bestFit="1" customWidth="1"/>
    <col min="15373" max="15374" width="10.75" style="814" customWidth="1"/>
    <col min="15375" max="15375" width="11" style="814" bestFit="1" customWidth="1"/>
    <col min="15376" max="15616" width="9" style="814"/>
    <col min="15617" max="15617" width="34.5" style="814" customWidth="1"/>
    <col min="15618" max="15620" width="10.375" style="814" customWidth="1"/>
    <col min="15621" max="15621" width="10.25" style="814" customWidth="1"/>
    <col min="15622" max="15622" width="10.75" style="814" customWidth="1"/>
    <col min="15623" max="15623" width="12.5" style="814" customWidth="1"/>
    <col min="15624" max="15624" width="10.75" style="814" customWidth="1"/>
    <col min="15625" max="15625" width="11.875" style="814" customWidth="1"/>
    <col min="15626" max="15626" width="11" style="814" bestFit="1" customWidth="1"/>
    <col min="15627" max="15627" width="11.75" style="814" customWidth="1"/>
    <col min="15628" max="15628" width="11" style="814" bestFit="1" customWidth="1"/>
    <col min="15629" max="15630" width="10.75" style="814" customWidth="1"/>
    <col min="15631" max="15631" width="11" style="814" bestFit="1" customWidth="1"/>
    <col min="15632" max="15872" width="9" style="814"/>
    <col min="15873" max="15873" width="34.5" style="814" customWidth="1"/>
    <col min="15874" max="15876" width="10.375" style="814" customWidth="1"/>
    <col min="15877" max="15877" width="10.25" style="814" customWidth="1"/>
    <col min="15878" max="15878" width="10.75" style="814" customWidth="1"/>
    <col min="15879" max="15879" width="12.5" style="814" customWidth="1"/>
    <col min="15880" max="15880" width="10.75" style="814" customWidth="1"/>
    <col min="15881" max="15881" width="11.875" style="814" customWidth="1"/>
    <col min="15882" max="15882" width="11" style="814" bestFit="1" customWidth="1"/>
    <col min="15883" max="15883" width="11.75" style="814" customWidth="1"/>
    <col min="15884" max="15884" width="11" style="814" bestFit="1" customWidth="1"/>
    <col min="15885" max="15886" width="10.75" style="814" customWidth="1"/>
    <col min="15887" max="15887" width="11" style="814" bestFit="1" customWidth="1"/>
    <col min="15888" max="16128" width="9" style="814"/>
    <col min="16129" max="16129" width="34.5" style="814" customWidth="1"/>
    <col min="16130" max="16132" width="10.375" style="814" customWidth="1"/>
    <col min="16133" max="16133" width="10.25" style="814" customWidth="1"/>
    <col min="16134" max="16134" width="10.75" style="814" customWidth="1"/>
    <col min="16135" max="16135" width="12.5" style="814" customWidth="1"/>
    <col min="16136" max="16136" width="10.75" style="814" customWidth="1"/>
    <col min="16137" max="16137" width="11.875" style="814" customWidth="1"/>
    <col min="16138" max="16138" width="11" style="814" bestFit="1" customWidth="1"/>
    <col min="16139" max="16139" width="11.75" style="814" customWidth="1"/>
    <col min="16140" max="16140" width="11" style="814" bestFit="1" customWidth="1"/>
    <col min="16141" max="16142" width="10.75" style="814" customWidth="1"/>
    <col min="16143" max="16143" width="11" style="814" bestFit="1" customWidth="1"/>
    <col min="16144" max="16384" width="9" style="814"/>
  </cols>
  <sheetData>
    <row r="1" spans="1:15" ht="20.25" thickBot="1">
      <c r="A1" s="1418" t="s">
        <v>1606</v>
      </c>
      <c r="B1" s="1438"/>
      <c r="C1" s="1438"/>
      <c r="D1" s="1438"/>
      <c r="L1" s="1418" t="s">
        <v>1056</v>
      </c>
      <c r="M1" s="2259" t="s">
        <v>2058</v>
      </c>
      <c r="N1" s="2260"/>
      <c r="O1" s="2261"/>
    </row>
    <row r="2" spans="1:15" ht="20.25" thickBot="1">
      <c r="A2" s="1418" t="s">
        <v>2038</v>
      </c>
      <c r="B2" s="1439" t="s">
        <v>2039</v>
      </c>
      <c r="C2" s="1440"/>
      <c r="D2" s="1440"/>
      <c r="E2" s="1441"/>
      <c r="F2" s="1420"/>
      <c r="G2" s="1420"/>
      <c r="H2" s="1420"/>
      <c r="I2" s="1420"/>
      <c r="J2" s="1420"/>
      <c r="K2" s="1420"/>
      <c r="L2" s="1418" t="s">
        <v>2059</v>
      </c>
      <c r="M2" s="2241" t="s">
        <v>2060</v>
      </c>
      <c r="N2" s="2242"/>
      <c r="O2" s="2243"/>
    </row>
    <row r="3" spans="1:15" ht="42" customHeight="1">
      <c r="A3" s="2244" t="s">
        <v>2061</v>
      </c>
      <c r="B3" s="2244"/>
      <c r="C3" s="2244"/>
      <c r="D3" s="2244"/>
      <c r="E3" s="2244"/>
      <c r="F3" s="2244"/>
      <c r="G3" s="2244"/>
      <c r="H3" s="2244"/>
      <c r="I3" s="2244"/>
      <c r="J3" s="2244"/>
      <c r="K3" s="2244"/>
      <c r="L3" s="2244"/>
      <c r="M3" s="2244"/>
      <c r="N3" s="2244"/>
      <c r="O3" s="2244"/>
    </row>
    <row r="4" spans="1:15" ht="32.25" customHeight="1" thickBot="1">
      <c r="A4" s="1440" t="s">
        <v>2062</v>
      </c>
      <c r="B4" s="2245" t="s">
        <v>2063</v>
      </c>
      <c r="C4" s="2245"/>
      <c r="D4" s="2245"/>
      <c r="E4" s="2245"/>
      <c r="F4" s="2245"/>
      <c r="G4" s="2245"/>
      <c r="H4" s="2245"/>
      <c r="I4" s="2245"/>
      <c r="J4" s="2245"/>
      <c r="K4" s="2245"/>
      <c r="O4" s="1442" t="s">
        <v>2064</v>
      </c>
    </row>
    <row r="5" spans="1:15" ht="65.099999999999994" customHeight="1" thickBot="1">
      <c r="A5" s="1443" t="s">
        <v>2065</v>
      </c>
      <c r="B5" s="1444" t="s">
        <v>2066</v>
      </c>
      <c r="C5" s="1445" t="s">
        <v>2067</v>
      </c>
      <c r="D5" s="1446" t="s">
        <v>2068</v>
      </c>
      <c r="E5" s="1447" t="s">
        <v>2069</v>
      </c>
      <c r="F5" s="1447" t="s">
        <v>2070</v>
      </c>
      <c r="G5" s="1447" t="s">
        <v>2071</v>
      </c>
      <c r="H5" s="1448" t="s">
        <v>2072</v>
      </c>
      <c r="I5" s="1447" t="s">
        <v>2073</v>
      </c>
      <c r="J5" s="1449" t="s">
        <v>2074</v>
      </c>
      <c r="K5" s="1448" t="s">
        <v>2075</v>
      </c>
      <c r="L5" s="1450" t="s">
        <v>2076</v>
      </c>
      <c r="M5" s="1450" t="s">
        <v>2077</v>
      </c>
      <c r="N5" s="1450" t="s">
        <v>2078</v>
      </c>
      <c r="O5" s="1451" t="s">
        <v>2079</v>
      </c>
    </row>
    <row r="6" spans="1:15" ht="19.899999999999999" customHeight="1">
      <c r="A6" s="1452" t="s">
        <v>2080</v>
      </c>
      <c r="B6" s="1453">
        <f>IF(AND(B7=B17,B17=B20,B20=B7),B7,"F")</f>
        <v>0</v>
      </c>
      <c r="C6" s="1453">
        <f t="shared" ref="C6:O6" si="0">IF(AND(C7=C17,C17=C20,C20=C7),C7,"F")</f>
        <v>0</v>
      </c>
      <c r="D6" s="1453">
        <f t="shared" si="0"/>
        <v>0</v>
      </c>
      <c r="E6" s="1453">
        <f t="shared" si="0"/>
        <v>0</v>
      </c>
      <c r="F6" s="1453">
        <f t="shared" si="0"/>
        <v>0</v>
      </c>
      <c r="G6" s="1453">
        <f t="shared" si="0"/>
        <v>0</v>
      </c>
      <c r="H6" s="1453">
        <f t="shared" si="0"/>
        <v>0</v>
      </c>
      <c r="I6" s="1453">
        <f t="shared" si="0"/>
        <v>0</v>
      </c>
      <c r="J6" s="1453">
        <f t="shared" si="0"/>
        <v>0</v>
      </c>
      <c r="K6" s="1453">
        <f t="shared" si="0"/>
        <v>0</v>
      </c>
      <c r="L6" s="1453">
        <f t="shared" si="0"/>
        <v>0</v>
      </c>
      <c r="M6" s="1453">
        <f t="shared" si="0"/>
        <v>0</v>
      </c>
      <c r="N6" s="1453">
        <f t="shared" si="0"/>
        <v>0</v>
      </c>
      <c r="O6" s="1453">
        <f t="shared" si="0"/>
        <v>0</v>
      </c>
    </row>
    <row r="7" spans="1:15" ht="19.899999999999999" customHeight="1">
      <c r="A7" s="1454" t="s">
        <v>2081</v>
      </c>
      <c r="B7" s="1453">
        <f>B8+B14+B15+B16</f>
        <v>0</v>
      </c>
      <c r="C7" s="1453">
        <f t="shared" ref="C7:O7" si="1">C8+C14+C15+C16</f>
        <v>0</v>
      </c>
      <c r="D7" s="1453">
        <f>D8+D14+D15+D16</f>
        <v>0</v>
      </c>
      <c r="E7" s="1453">
        <f t="shared" si="1"/>
        <v>0</v>
      </c>
      <c r="F7" s="1453">
        <f t="shared" si="1"/>
        <v>0</v>
      </c>
      <c r="G7" s="1453">
        <f t="shared" si="1"/>
        <v>0</v>
      </c>
      <c r="H7" s="1453">
        <f t="shared" si="1"/>
        <v>0</v>
      </c>
      <c r="I7" s="1453">
        <f t="shared" si="1"/>
        <v>0</v>
      </c>
      <c r="J7" s="1453">
        <f t="shared" si="1"/>
        <v>0</v>
      </c>
      <c r="K7" s="1453">
        <f t="shared" si="1"/>
        <v>0</v>
      </c>
      <c r="L7" s="1453">
        <f t="shared" si="1"/>
        <v>0</v>
      </c>
      <c r="M7" s="1453">
        <f t="shared" si="1"/>
        <v>0</v>
      </c>
      <c r="N7" s="1453">
        <f>N8+N14+N15+N16</f>
        <v>0</v>
      </c>
      <c r="O7" s="1453">
        <f t="shared" si="1"/>
        <v>0</v>
      </c>
    </row>
    <row r="8" spans="1:15" ht="19.899999999999999" customHeight="1">
      <c r="A8" s="1454" t="s">
        <v>2082</v>
      </c>
      <c r="B8" s="1453">
        <f>SUM(B9:B13)</f>
        <v>0</v>
      </c>
      <c r="C8" s="1453">
        <f t="shared" ref="C8:O8" si="2">SUM(C9:C13)</f>
        <v>0</v>
      </c>
      <c r="D8" s="1453">
        <f>SUM(D9:D13)</f>
        <v>0</v>
      </c>
      <c r="E8" s="1453">
        <f t="shared" si="2"/>
        <v>0</v>
      </c>
      <c r="F8" s="1453">
        <f t="shared" si="2"/>
        <v>0</v>
      </c>
      <c r="G8" s="1453">
        <f t="shared" si="2"/>
        <v>0</v>
      </c>
      <c r="H8" s="1453">
        <f t="shared" si="2"/>
        <v>0</v>
      </c>
      <c r="I8" s="1453">
        <f t="shared" si="2"/>
        <v>0</v>
      </c>
      <c r="J8" s="1453">
        <f t="shared" si="2"/>
        <v>0</v>
      </c>
      <c r="K8" s="1453">
        <f t="shared" si="2"/>
        <v>0</v>
      </c>
      <c r="L8" s="1453">
        <f t="shared" si="2"/>
        <v>0</v>
      </c>
      <c r="M8" s="1453">
        <f t="shared" si="2"/>
        <v>0</v>
      </c>
      <c r="N8" s="1453">
        <f>SUM(N9:N13)</f>
        <v>0</v>
      </c>
      <c r="O8" s="1453">
        <f t="shared" si="2"/>
        <v>0</v>
      </c>
    </row>
    <row r="9" spans="1:15" ht="19.899999999999999" customHeight="1">
      <c r="A9" s="1454" t="s">
        <v>2083</v>
      </c>
      <c r="B9" s="1453">
        <f t="shared" ref="B9:B26" si="3">SUM(C9:O9)</f>
        <v>0</v>
      </c>
      <c r="C9" s="1455"/>
      <c r="D9" s="1455"/>
      <c r="E9" s="1455"/>
      <c r="F9" s="1455"/>
      <c r="G9" s="1455"/>
      <c r="H9" s="1455"/>
      <c r="I9" s="1455"/>
      <c r="J9" s="1455"/>
      <c r="K9" s="1455"/>
      <c r="L9" s="1455"/>
      <c r="M9" s="1455"/>
      <c r="N9" s="1455"/>
      <c r="O9" s="1455"/>
    </row>
    <row r="10" spans="1:15" ht="19.899999999999999" customHeight="1">
      <c r="A10" s="1454" t="s">
        <v>2084</v>
      </c>
      <c r="B10" s="1453">
        <f t="shared" si="3"/>
        <v>0</v>
      </c>
      <c r="C10" s="1455"/>
      <c r="D10" s="1455"/>
      <c r="E10" s="1455"/>
      <c r="F10" s="1455"/>
      <c r="G10" s="1455"/>
      <c r="H10" s="1455"/>
      <c r="I10" s="1455"/>
      <c r="J10" s="1455"/>
      <c r="K10" s="1455"/>
      <c r="L10" s="1455"/>
      <c r="M10" s="1455"/>
      <c r="N10" s="1455"/>
      <c r="O10" s="1455"/>
    </row>
    <row r="11" spans="1:15" ht="19.899999999999999" customHeight="1">
      <c r="A11" s="1454" t="s">
        <v>2085</v>
      </c>
      <c r="B11" s="1453">
        <f t="shared" si="3"/>
        <v>0</v>
      </c>
      <c r="C11" s="1455"/>
      <c r="D11" s="1455"/>
      <c r="E11" s="1455"/>
      <c r="F11" s="1455"/>
      <c r="G11" s="1455"/>
      <c r="H11" s="1455"/>
      <c r="I11" s="1455"/>
      <c r="J11" s="1455"/>
      <c r="K11" s="1455"/>
      <c r="L11" s="1455"/>
      <c r="M11" s="1455"/>
      <c r="N11" s="1455"/>
      <c r="O11" s="1455"/>
    </row>
    <row r="12" spans="1:15" ht="19.899999999999999" customHeight="1">
      <c r="A12" s="1454" t="s">
        <v>2086</v>
      </c>
      <c r="B12" s="1453">
        <f t="shared" si="3"/>
        <v>0</v>
      </c>
      <c r="C12" s="1455"/>
      <c r="D12" s="1455"/>
      <c r="E12" s="1455"/>
      <c r="F12" s="1455"/>
      <c r="G12" s="1455"/>
      <c r="H12" s="1455"/>
      <c r="I12" s="1455"/>
      <c r="J12" s="1455"/>
      <c r="K12" s="1455"/>
      <c r="L12" s="1455"/>
      <c r="M12" s="1455"/>
      <c r="N12" s="1455"/>
      <c r="O12" s="1455"/>
    </row>
    <row r="13" spans="1:15" ht="19.899999999999999" customHeight="1">
      <c r="A13" s="1454" t="s">
        <v>2087</v>
      </c>
      <c r="B13" s="1453">
        <f t="shared" si="3"/>
        <v>0</v>
      </c>
      <c r="C13" s="1455"/>
      <c r="D13" s="1455"/>
      <c r="E13" s="1455"/>
      <c r="F13" s="1455"/>
      <c r="G13" s="1455"/>
      <c r="H13" s="1455"/>
      <c r="I13" s="1455"/>
      <c r="J13" s="1455"/>
      <c r="K13" s="1455"/>
      <c r="L13" s="1455"/>
      <c r="M13" s="1455"/>
      <c r="N13" s="1455"/>
      <c r="O13" s="1455"/>
    </row>
    <row r="14" spans="1:15" ht="19.899999999999999" customHeight="1">
      <c r="A14" s="1454" t="s">
        <v>2088</v>
      </c>
      <c r="B14" s="1453">
        <f t="shared" si="3"/>
        <v>0</v>
      </c>
      <c r="C14" s="1455"/>
      <c r="D14" s="1455"/>
      <c r="E14" s="1455"/>
      <c r="F14" s="1455"/>
      <c r="G14" s="1455"/>
      <c r="H14" s="1455"/>
      <c r="I14" s="1455"/>
      <c r="J14" s="1455"/>
      <c r="K14" s="1455"/>
      <c r="L14" s="1455"/>
      <c r="M14" s="1455"/>
      <c r="N14" s="1455"/>
      <c r="O14" s="1455"/>
    </row>
    <row r="15" spans="1:15" ht="19.899999999999999" customHeight="1">
      <c r="A15" s="1454" t="s">
        <v>2089</v>
      </c>
      <c r="B15" s="1453">
        <f t="shared" si="3"/>
        <v>0</v>
      </c>
      <c r="C15" s="1455"/>
      <c r="D15" s="1455"/>
      <c r="E15" s="1455"/>
      <c r="F15" s="1455"/>
      <c r="G15" s="1455"/>
      <c r="H15" s="1455"/>
      <c r="I15" s="1455"/>
      <c r="J15" s="1455"/>
      <c r="K15" s="1455"/>
      <c r="L15" s="1455"/>
      <c r="M15" s="1455"/>
      <c r="N15" s="1455"/>
      <c r="O15" s="1455"/>
    </row>
    <row r="16" spans="1:15" ht="19.899999999999999" customHeight="1">
      <c r="A16" s="1456" t="s">
        <v>2090</v>
      </c>
      <c r="B16" s="1453">
        <f t="shared" si="3"/>
        <v>0</v>
      </c>
      <c r="C16" s="1455"/>
      <c r="D16" s="1455"/>
      <c r="E16" s="1455"/>
      <c r="F16" s="1455"/>
      <c r="G16" s="1455"/>
      <c r="H16" s="1455"/>
      <c r="I16" s="1455"/>
      <c r="J16" s="1455"/>
      <c r="K16" s="1455"/>
      <c r="L16" s="1455"/>
      <c r="M16" s="1455"/>
      <c r="N16" s="1455"/>
      <c r="O16" s="1455"/>
    </row>
    <row r="17" spans="1:15" ht="19.899999999999999" customHeight="1">
      <c r="A17" s="1454" t="s">
        <v>2091</v>
      </c>
      <c r="B17" s="1453">
        <f t="shared" si="3"/>
        <v>0</v>
      </c>
      <c r="C17" s="1453">
        <f t="shared" ref="C17:O17" si="4">SUM(C18:C19)</f>
        <v>0</v>
      </c>
      <c r="D17" s="1453">
        <f t="shared" si="4"/>
        <v>0</v>
      </c>
      <c r="E17" s="1453">
        <f t="shared" si="4"/>
        <v>0</v>
      </c>
      <c r="F17" s="1453">
        <f t="shared" si="4"/>
        <v>0</v>
      </c>
      <c r="G17" s="1453">
        <f t="shared" si="4"/>
        <v>0</v>
      </c>
      <c r="H17" s="1453">
        <f t="shared" si="4"/>
        <v>0</v>
      </c>
      <c r="I17" s="1453">
        <f t="shared" si="4"/>
        <v>0</v>
      </c>
      <c r="J17" s="1453">
        <f t="shared" si="4"/>
        <v>0</v>
      </c>
      <c r="K17" s="1453">
        <f t="shared" si="4"/>
        <v>0</v>
      </c>
      <c r="L17" s="1453">
        <f t="shared" si="4"/>
        <v>0</v>
      </c>
      <c r="M17" s="1453">
        <f t="shared" si="4"/>
        <v>0</v>
      </c>
      <c r="N17" s="1453">
        <f t="shared" si="4"/>
        <v>0</v>
      </c>
      <c r="O17" s="1453">
        <f t="shared" si="4"/>
        <v>0</v>
      </c>
    </row>
    <row r="18" spans="1:15" ht="19.899999999999999" customHeight="1">
      <c r="A18" s="1454" t="s">
        <v>2092</v>
      </c>
      <c r="B18" s="1453">
        <f t="shared" si="3"/>
        <v>0</v>
      </c>
      <c r="C18" s="1455"/>
      <c r="D18" s="1455"/>
      <c r="E18" s="1455"/>
      <c r="F18" s="1455"/>
      <c r="G18" s="1455"/>
      <c r="H18" s="1455"/>
      <c r="I18" s="1455"/>
      <c r="J18" s="1455"/>
      <c r="K18" s="1455"/>
      <c r="L18" s="1455"/>
      <c r="M18" s="1455"/>
      <c r="N18" s="1455"/>
      <c r="O18" s="1455"/>
    </row>
    <row r="19" spans="1:15" ht="19.899999999999999" customHeight="1">
      <c r="A19" s="1454" t="s">
        <v>2093</v>
      </c>
      <c r="B19" s="1453">
        <f t="shared" si="3"/>
        <v>0</v>
      </c>
      <c r="C19" s="1455"/>
      <c r="D19" s="1455"/>
      <c r="E19" s="1455"/>
      <c r="F19" s="1455"/>
      <c r="G19" s="1455"/>
      <c r="H19" s="1455"/>
      <c r="I19" s="1455"/>
      <c r="J19" s="1455"/>
      <c r="K19" s="1455"/>
      <c r="L19" s="1455"/>
      <c r="M19" s="1455"/>
      <c r="N19" s="1455"/>
      <c r="O19" s="1455"/>
    </row>
    <row r="20" spans="1:15">
      <c r="A20" s="1457" t="s">
        <v>2094</v>
      </c>
      <c r="B20" s="1453">
        <f t="shared" si="3"/>
        <v>0</v>
      </c>
      <c r="C20" s="1453">
        <f>SUM(C21:C26)</f>
        <v>0</v>
      </c>
      <c r="D20" s="1453">
        <f t="shared" ref="D20:O20" si="5">SUM(D21:D26)</f>
        <v>0</v>
      </c>
      <c r="E20" s="1453">
        <f t="shared" si="5"/>
        <v>0</v>
      </c>
      <c r="F20" s="1453">
        <f t="shared" si="5"/>
        <v>0</v>
      </c>
      <c r="G20" s="1453">
        <f t="shared" si="5"/>
        <v>0</v>
      </c>
      <c r="H20" s="1453">
        <f t="shared" si="5"/>
        <v>0</v>
      </c>
      <c r="I20" s="1453">
        <f t="shared" si="5"/>
        <v>0</v>
      </c>
      <c r="J20" s="1453">
        <f t="shared" si="5"/>
        <v>0</v>
      </c>
      <c r="K20" s="1453">
        <f t="shared" si="5"/>
        <v>0</v>
      </c>
      <c r="L20" s="1453">
        <f t="shared" si="5"/>
        <v>0</v>
      </c>
      <c r="M20" s="1453">
        <f t="shared" si="5"/>
        <v>0</v>
      </c>
      <c r="N20" s="1453">
        <f t="shared" si="5"/>
        <v>0</v>
      </c>
      <c r="O20" s="1453">
        <f t="shared" si="5"/>
        <v>0</v>
      </c>
    </row>
    <row r="21" spans="1:15" ht="19.899999999999999" customHeight="1">
      <c r="A21" s="1454" t="s">
        <v>2095</v>
      </c>
      <c r="B21" s="1453">
        <f>SUM(C21:O21)</f>
        <v>0</v>
      </c>
      <c r="C21" s="1455"/>
      <c r="D21" s="1455"/>
      <c r="E21" s="1455"/>
      <c r="F21" s="1455"/>
      <c r="G21" s="1455"/>
      <c r="H21" s="1455"/>
      <c r="I21" s="1455"/>
      <c r="J21" s="1455"/>
      <c r="K21" s="1455"/>
      <c r="L21" s="1455"/>
      <c r="M21" s="1455"/>
      <c r="N21" s="1455"/>
      <c r="O21" s="1455"/>
    </row>
    <row r="22" spans="1:15" ht="19.899999999999999" customHeight="1">
      <c r="A22" s="1454" t="s">
        <v>2096</v>
      </c>
      <c r="B22" s="1453">
        <f t="shared" si="3"/>
        <v>0</v>
      </c>
      <c r="C22" s="1455"/>
      <c r="D22" s="1455"/>
      <c r="E22" s="1455"/>
      <c r="F22" s="1455"/>
      <c r="G22" s="1455"/>
      <c r="H22" s="1455"/>
      <c r="I22" s="1455"/>
      <c r="J22" s="1455"/>
      <c r="K22" s="1455"/>
      <c r="L22" s="1455"/>
      <c r="M22" s="1455"/>
      <c r="N22" s="1455"/>
      <c r="O22" s="1455"/>
    </row>
    <row r="23" spans="1:15" ht="19.899999999999999" customHeight="1">
      <c r="A23" s="1454" t="s">
        <v>2097</v>
      </c>
      <c r="B23" s="1453">
        <f t="shared" si="3"/>
        <v>0</v>
      </c>
      <c r="C23" s="1455"/>
      <c r="D23" s="1455"/>
      <c r="E23" s="1455"/>
      <c r="F23" s="1455"/>
      <c r="G23" s="1455"/>
      <c r="H23" s="1455"/>
      <c r="I23" s="1455"/>
      <c r="J23" s="1455"/>
      <c r="K23" s="1455"/>
      <c r="L23" s="1455"/>
      <c r="M23" s="1455"/>
      <c r="N23" s="1455"/>
      <c r="O23" s="1455"/>
    </row>
    <row r="24" spans="1:15" ht="19.899999999999999" customHeight="1">
      <c r="A24" s="1454" t="s">
        <v>2098</v>
      </c>
      <c r="B24" s="1453">
        <f t="shared" si="3"/>
        <v>0</v>
      </c>
      <c r="C24" s="1455"/>
      <c r="D24" s="1455"/>
      <c r="E24" s="1455"/>
      <c r="F24" s="1455"/>
      <c r="G24" s="1455"/>
      <c r="H24" s="1455"/>
      <c r="I24" s="1455"/>
      <c r="J24" s="1455"/>
      <c r="K24" s="1455"/>
      <c r="L24" s="1455"/>
      <c r="M24" s="1455"/>
      <c r="N24" s="1455"/>
      <c r="O24" s="1455"/>
    </row>
    <row r="25" spans="1:15" ht="19.899999999999999" customHeight="1">
      <c r="A25" s="1454" t="s">
        <v>2099</v>
      </c>
      <c r="B25" s="1453">
        <f t="shared" si="3"/>
        <v>0</v>
      </c>
      <c r="C25" s="1455"/>
      <c r="D25" s="1455"/>
      <c r="E25" s="1455"/>
      <c r="F25" s="1455"/>
      <c r="G25" s="1455"/>
      <c r="H25" s="1455"/>
      <c r="I25" s="1455"/>
      <c r="J25" s="1455"/>
      <c r="K25" s="1455"/>
      <c r="L25" s="1455"/>
      <c r="M25" s="1455"/>
      <c r="N25" s="1455"/>
      <c r="O25" s="1455"/>
    </row>
    <row r="26" spans="1:15" ht="19.899999999999999" customHeight="1" thickBot="1">
      <c r="A26" s="1458" t="s">
        <v>2100</v>
      </c>
      <c r="B26" s="1459">
        <f t="shared" si="3"/>
        <v>0</v>
      </c>
      <c r="C26" s="1460"/>
      <c r="D26" s="1460"/>
      <c r="E26" s="1460"/>
      <c r="F26" s="1460"/>
      <c r="G26" s="1460"/>
      <c r="H26" s="1460"/>
      <c r="I26" s="1460"/>
      <c r="J26" s="1460"/>
      <c r="K26" s="1460"/>
      <c r="L26" s="1460"/>
      <c r="M26" s="1460"/>
      <c r="N26" s="1460"/>
      <c r="O26" s="1460"/>
    </row>
  </sheetData>
  <sheetProtection sheet="1" formatCells="0" selectLockedCells="1"/>
  <mergeCells count="4">
    <mergeCell ref="M1:O1"/>
    <mergeCell ref="M2:O2"/>
    <mergeCell ref="A3:O3"/>
    <mergeCell ref="B4:K4"/>
  </mergeCells>
  <phoneticPr fontId="44" type="noConversion"/>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E4DF4-AA15-4F9A-997E-17699D033504}">
  <sheetPr>
    <tabColor theme="0" tint="-4.9989318521683403E-2"/>
  </sheetPr>
  <dimension ref="A1:B35"/>
  <sheetViews>
    <sheetView workbookViewId="0">
      <selection activeCell="B1" sqref="B1"/>
    </sheetView>
  </sheetViews>
  <sheetFormatPr defaultRowHeight="16.5"/>
  <cols>
    <col min="1" max="1" width="96.25" style="100" customWidth="1"/>
    <col min="2" max="16384" width="9" style="100"/>
  </cols>
  <sheetData>
    <row r="1" spans="1:2" ht="19.5">
      <c r="A1" s="99" t="s">
        <v>225</v>
      </c>
      <c r="B1" s="125" t="s">
        <v>13</v>
      </c>
    </row>
    <row r="2" spans="1:2" ht="19.5">
      <c r="A2" s="110" t="s">
        <v>171</v>
      </c>
    </row>
    <row r="3" spans="1:2" ht="19.5">
      <c r="A3" s="110" t="s">
        <v>215</v>
      </c>
    </row>
    <row r="4" spans="1:2" ht="19.5">
      <c r="A4" s="111" t="s">
        <v>15</v>
      </c>
    </row>
    <row r="5" spans="1:2" ht="19.5">
      <c r="A5" s="118" t="s">
        <v>103</v>
      </c>
    </row>
    <row r="6" spans="1:2" ht="19.5">
      <c r="A6" s="118" t="s">
        <v>188</v>
      </c>
    </row>
    <row r="7" spans="1:2" ht="19.5">
      <c r="A7" s="123" t="s">
        <v>35</v>
      </c>
    </row>
    <row r="8" spans="1:2" ht="19.5">
      <c r="A8" s="123" t="s">
        <v>16</v>
      </c>
    </row>
    <row r="9" spans="1:2" ht="19.5">
      <c r="A9" s="123" t="s">
        <v>36</v>
      </c>
    </row>
    <row r="10" spans="1:2" ht="19.5">
      <c r="A10" s="119" t="s">
        <v>17</v>
      </c>
    </row>
    <row r="11" spans="1:2" ht="19.5">
      <c r="A11" s="118" t="s">
        <v>189</v>
      </c>
    </row>
    <row r="12" spans="1:2" ht="78">
      <c r="A12" s="120" t="s">
        <v>101</v>
      </c>
    </row>
    <row r="13" spans="1:2" ht="19.5">
      <c r="A13" s="102" t="s">
        <v>18</v>
      </c>
    </row>
    <row r="14" spans="1:2" ht="75">
      <c r="A14" s="104" t="s">
        <v>216</v>
      </c>
    </row>
    <row r="15" spans="1:2" ht="19.5">
      <c r="A15" s="105" t="s">
        <v>175</v>
      </c>
    </row>
    <row r="16" spans="1:2" ht="19.5">
      <c r="A16" s="103" t="s">
        <v>19</v>
      </c>
    </row>
    <row r="17" spans="1:1" ht="39">
      <c r="A17" s="105" t="s">
        <v>217</v>
      </c>
    </row>
    <row r="18" spans="1:1" ht="39">
      <c r="A18" s="105" t="s">
        <v>218</v>
      </c>
    </row>
    <row r="19" spans="1:1" ht="19.5">
      <c r="A19" s="105" t="s">
        <v>219</v>
      </c>
    </row>
    <row r="20" spans="1:1" ht="19.5">
      <c r="A20" s="105" t="s">
        <v>220</v>
      </c>
    </row>
    <row r="21" spans="1:1" ht="19.5">
      <c r="A21" s="105" t="s">
        <v>221</v>
      </c>
    </row>
    <row r="22" spans="1:1" ht="19.5">
      <c r="A22" s="105" t="s">
        <v>222</v>
      </c>
    </row>
    <row r="23" spans="1:1" ht="19.5">
      <c r="A23" s="115" t="s">
        <v>181</v>
      </c>
    </row>
    <row r="24" spans="1:1" ht="19.5">
      <c r="A24" s="115" t="s">
        <v>200</v>
      </c>
    </row>
    <row r="25" spans="1:1" ht="19.5">
      <c r="A25" s="115" t="s">
        <v>183</v>
      </c>
    </row>
    <row r="26" spans="1:1" ht="19.5">
      <c r="A26" s="115" t="s">
        <v>201</v>
      </c>
    </row>
    <row r="27" spans="1:1" ht="19.5">
      <c r="A27" s="115" t="s">
        <v>21</v>
      </c>
    </row>
    <row r="28" spans="1:1" ht="19.5">
      <c r="A28" s="114" t="s">
        <v>22</v>
      </c>
    </row>
    <row r="29" spans="1:1" ht="39">
      <c r="A29" s="115" t="s">
        <v>223</v>
      </c>
    </row>
    <row r="30" spans="1:1" ht="39">
      <c r="A30" s="115" t="s">
        <v>185</v>
      </c>
    </row>
    <row r="31" spans="1:1" ht="19.5">
      <c r="A31" s="114" t="s">
        <v>23</v>
      </c>
    </row>
    <row r="32" spans="1:1" ht="39">
      <c r="A32" s="115" t="s">
        <v>224</v>
      </c>
    </row>
    <row r="33" spans="1:1" ht="19.5">
      <c r="A33" s="115" t="s">
        <v>145</v>
      </c>
    </row>
    <row r="34" spans="1:1" ht="39">
      <c r="A34" s="116" t="s">
        <v>97</v>
      </c>
    </row>
    <row r="35" spans="1:1" ht="20.25" thickBot="1">
      <c r="A35" s="122" t="s">
        <v>25</v>
      </c>
    </row>
  </sheetData>
  <phoneticPr fontId="44" type="noConversion"/>
  <hyperlinks>
    <hyperlink ref="B1" location="預告統計資料發布時間表!A1" display="回發布時間表" xr:uid="{D6139662-16D3-4B87-B0B2-2ED4B791A28E}"/>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046C0-5D6D-4078-876D-37658764EE2E}">
  <sheetPr>
    <pageSetUpPr fitToPage="1"/>
  </sheetPr>
  <dimension ref="A1:K200"/>
  <sheetViews>
    <sheetView showZeros="0" zoomScale="70" zoomScaleNormal="70" workbookViewId="0">
      <selection activeCell="B33" sqref="B33"/>
    </sheetView>
  </sheetViews>
  <sheetFormatPr defaultRowHeight="16.5"/>
  <cols>
    <col min="1" max="1" width="33.5" style="605" customWidth="1"/>
    <col min="2" max="2" width="14.625" style="605" customWidth="1"/>
    <col min="3" max="3" width="14.375" style="605" customWidth="1"/>
    <col min="4" max="6" width="12.125" style="605" bestFit="1" customWidth="1"/>
    <col min="7" max="7" width="13.125" style="605" customWidth="1"/>
    <col min="8" max="8" width="15.375" style="605" customWidth="1"/>
    <col min="9" max="9" width="15.75" style="605" customWidth="1"/>
    <col min="10" max="10" width="27.875" style="605" customWidth="1"/>
    <col min="11" max="256" width="9" style="605"/>
    <col min="257" max="257" width="33.5" style="605" customWidth="1"/>
    <col min="258" max="258" width="14.625" style="605" customWidth="1"/>
    <col min="259" max="259" width="14.375" style="605" customWidth="1"/>
    <col min="260" max="262" width="12.125" style="605" bestFit="1" customWidth="1"/>
    <col min="263" max="263" width="13.125" style="605" customWidth="1"/>
    <col min="264" max="264" width="15.375" style="605" customWidth="1"/>
    <col min="265" max="265" width="15.75" style="605" customWidth="1"/>
    <col min="266" max="266" width="27.875" style="605" customWidth="1"/>
    <col min="267" max="512" width="9" style="605"/>
    <col min="513" max="513" width="33.5" style="605" customWidth="1"/>
    <col min="514" max="514" width="14.625" style="605" customWidth="1"/>
    <col min="515" max="515" width="14.375" style="605" customWidth="1"/>
    <col min="516" max="518" width="12.125" style="605" bestFit="1" customWidth="1"/>
    <col min="519" max="519" width="13.125" style="605" customWidth="1"/>
    <col min="520" max="520" width="15.375" style="605" customWidth="1"/>
    <col min="521" max="521" width="15.75" style="605" customWidth="1"/>
    <col min="522" max="522" width="27.875" style="605" customWidth="1"/>
    <col min="523" max="768" width="9" style="605"/>
    <col min="769" max="769" width="33.5" style="605" customWidth="1"/>
    <col min="770" max="770" width="14.625" style="605" customWidth="1"/>
    <col min="771" max="771" width="14.375" style="605" customWidth="1"/>
    <col min="772" max="774" width="12.125" style="605" bestFit="1" customWidth="1"/>
    <col min="775" max="775" width="13.125" style="605" customWidth="1"/>
    <col min="776" max="776" width="15.375" style="605" customWidth="1"/>
    <col min="777" max="777" width="15.75" style="605" customWidth="1"/>
    <col min="778" max="778" width="27.875" style="605" customWidth="1"/>
    <col min="779" max="1024" width="9" style="605"/>
    <col min="1025" max="1025" width="33.5" style="605" customWidth="1"/>
    <col min="1026" max="1026" width="14.625" style="605" customWidth="1"/>
    <col min="1027" max="1027" width="14.375" style="605" customWidth="1"/>
    <col min="1028" max="1030" width="12.125" style="605" bestFit="1" customWidth="1"/>
    <col min="1031" max="1031" width="13.125" style="605" customWidth="1"/>
    <col min="1032" max="1032" width="15.375" style="605" customWidth="1"/>
    <col min="1033" max="1033" width="15.75" style="605" customWidth="1"/>
    <col min="1034" max="1034" width="27.875" style="605" customWidth="1"/>
    <col min="1035" max="1280" width="9" style="605"/>
    <col min="1281" max="1281" width="33.5" style="605" customWidth="1"/>
    <col min="1282" max="1282" width="14.625" style="605" customWidth="1"/>
    <col min="1283" max="1283" width="14.375" style="605" customWidth="1"/>
    <col min="1284" max="1286" width="12.125" style="605" bestFit="1" customWidth="1"/>
    <col min="1287" max="1287" width="13.125" style="605" customWidth="1"/>
    <col min="1288" max="1288" width="15.375" style="605" customWidth="1"/>
    <col min="1289" max="1289" width="15.75" style="605" customWidth="1"/>
    <col min="1290" max="1290" width="27.875" style="605" customWidth="1"/>
    <col min="1291" max="1536" width="9" style="605"/>
    <col min="1537" max="1537" width="33.5" style="605" customWidth="1"/>
    <col min="1538" max="1538" width="14.625" style="605" customWidth="1"/>
    <col min="1539" max="1539" width="14.375" style="605" customWidth="1"/>
    <col min="1540" max="1542" width="12.125" style="605" bestFit="1" customWidth="1"/>
    <col min="1543" max="1543" width="13.125" style="605" customWidth="1"/>
    <col min="1544" max="1544" width="15.375" style="605" customWidth="1"/>
    <col min="1545" max="1545" width="15.75" style="605" customWidth="1"/>
    <col min="1546" max="1546" width="27.875" style="605" customWidth="1"/>
    <col min="1547" max="1792" width="9" style="605"/>
    <col min="1793" max="1793" width="33.5" style="605" customWidth="1"/>
    <col min="1794" max="1794" width="14.625" style="605" customWidth="1"/>
    <col min="1795" max="1795" width="14.375" style="605" customWidth="1"/>
    <col min="1796" max="1798" width="12.125" style="605" bestFit="1" customWidth="1"/>
    <col min="1799" max="1799" width="13.125" style="605" customWidth="1"/>
    <col min="1800" max="1800" width="15.375" style="605" customWidth="1"/>
    <col min="1801" max="1801" width="15.75" style="605" customWidth="1"/>
    <col min="1802" max="1802" width="27.875" style="605" customWidth="1"/>
    <col min="1803" max="2048" width="9" style="605"/>
    <col min="2049" max="2049" width="33.5" style="605" customWidth="1"/>
    <col min="2050" max="2050" width="14.625" style="605" customWidth="1"/>
    <col min="2051" max="2051" width="14.375" style="605" customWidth="1"/>
    <col min="2052" max="2054" width="12.125" style="605" bestFit="1" customWidth="1"/>
    <col min="2055" max="2055" width="13.125" style="605" customWidth="1"/>
    <col min="2056" max="2056" width="15.375" style="605" customWidth="1"/>
    <col min="2057" max="2057" width="15.75" style="605" customWidth="1"/>
    <col min="2058" max="2058" width="27.875" style="605" customWidth="1"/>
    <col min="2059" max="2304" width="9" style="605"/>
    <col min="2305" max="2305" width="33.5" style="605" customWidth="1"/>
    <col min="2306" max="2306" width="14.625" style="605" customWidth="1"/>
    <col min="2307" max="2307" width="14.375" style="605" customWidth="1"/>
    <col min="2308" max="2310" width="12.125" style="605" bestFit="1" customWidth="1"/>
    <col min="2311" max="2311" width="13.125" style="605" customWidth="1"/>
    <col min="2312" max="2312" width="15.375" style="605" customWidth="1"/>
    <col min="2313" max="2313" width="15.75" style="605" customWidth="1"/>
    <col min="2314" max="2314" width="27.875" style="605" customWidth="1"/>
    <col min="2315" max="2560" width="9" style="605"/>
    <col min="2561" max="2561" width="33.5" style="605" customWidth="1"/>
    <col min="2562" max="2562" width="14.625" style="605" customWidth="1"/>
    <col min="2563" max="2563" width="14.375" style="605" customWidth="1"/>
    <col min="2564" max="2566" width="12.125" style="605" bestFit="1" customWidth="1"/>
    <col min="2567" max="2567" width="13.125" style="605" customWidth="1"/>
    <col min="2568" max="2568" width="15.375" style="605" customWidth="1"/>
    <col min="2569" max="2569" width="15.75" style="605" customWidth="1"/>
    <col min="2570" max="2570" width="27.875" style="605" customWidth="1"/>
    <col min="2571" max="2816" width="9" style="605"/>
    <col min="2817" max="2817" width="33.5" style="605" customWidth="1"/>
    <col min="2818" max="2818" width="14.625" style="605" customWidth="1"/>
    <col min="2819" max="2819" width="14.375" style="605" customWidth="1"/>
    <col min="2820" max="2822" width="12.125" style="605" bestFit="1" customWidth="1"/>
    <col min="2823" max="2823" width="13.125" style="605" customWidth="1"/>
    <col min="2824" max="2824" width="15.375" style="605" customWidth="1"/>
    <col min="2825" max="2825" width="15.75" style="605" customWidth="1"/>
    <col min="2826" max="2826" width="27.875" style="605" customWidth="1"/>
    <col min="2827" max="3072" width="9" style="605"/>
    <col min="3073" max="3073" width="33.5" style="605" customWidth="1"/>
    <col min="3074" max="3074" width="14.625" style="605" customWidth="1"/>
    <col min="3075" max="3075" width="14.375" style="605" customWidth="1"/>
    <col min="3076" max="3078" width="12.125" style="605" bestFit="1" customWidth="1"/>
    <col min="3079" max="3079" width="13.125" style="605" customWidth="1"/>
    <col min="3080" max="3080" width="15.375" style="605" customWidth="1"/>
    <col min="3081" max="3081" width="15.75" style="605" customWidth="1"/>
    <col min="3082" max="3082" width="27.875" style="605" customWidth="1"/>
    <col min="3083" max="3328" width="9" style="605"/>
    <col min="3329" max="3329" width="33.5" style="605" customWidth="1"/>
    <col min="3330" max="3330" width="14.625" style="605" customWidth="1"/>
    <col min="3331" max="3331" width="14.375" style="605" customWidth="1"/>
    <col min="3332" max="3334" width="12.125" style="605" bestFit="1" customWidth="1"/>
    <col min="3335" max="3335" width="13.125" style="605" customWidth="1"/>
    <col min="3336" max="3336" width="15.375" style="605" customWidth="1"/>
    <col min="3337" max="3337" width="15.75" style="605" customWidth="1"/>
    <col min="3338" max="3338" width="27.875" style="605" customWidth="1"/>
    <col min="3339" max="3584" width="9" style="605"/>
    <col min="3585" max="3585" width="33.5" style="605" customWidth="1"/>
    <col min="3586" max="3586" width="14.625" style="605" customWidth="1"/>
    <col min="3587" max="3587" width="14.375" style="605" customWidth="1"/>
    <col min="3588" max="3590" width="12.125" style="605" bestFit="1" customWidth="1"/>
    <col min="3591" max="3591" width="13.125" style="605" customWidth="1"/>
    <col min="3592" max="3592" width="15.375" style="605" customWidth="1"/>
    <col min="3593" max="3593" width="15.75" style="605" customWidth="1"/>
    <col min="3594" max="3594" width="27.875" style="605" customWidth="1"/>
    <col min="3595" max="3840" width="9" style="605"/>
    <col min="3841" max="3841" width="33.5" style="605" customWidth="1"/>
    <col min="3842" max="3842" width="14.625" style="605" customWidth="1"/>
    <col min="3843" max="3843" width="14.375" style="605" customWidth="1"/>
    <col min="3844" max="3846" width="12.125" style="605" bestFit="1" customWidth="1"/>
    <col min="3847" max="3847" width="13.125" style="605" customWidth="1"/>
    <col min="3848" max="3848" width="15.375" style="605" customWidth="1"/>
    <col min="3849" max="3849" width="15.75" style="605" customWidth="1"/>
    <col min="3850" max="3850" width="27.875" style="605" customWidth="1"/>
    <col min="3851" max="4096" width="9" style="605"/>
    <col min="4097" max="4097" width="33.5" style="605" customWidth="1"/>
    <col min="4098" max="4098" width="14.625" style="605" customWidth="1"/>
    <col min="4099" max="4099" width="14.375" style="605" customWidth="1"/>
    <col min="4100" max="4102" width="12.125" style="605" bestFit="1" customWidth="1"/>
    <col min="4103" max="4103" width="13.125" style="605" customWidth="1"/>
    <col min="4104" max="4104" width="15.375" style="605" customWidth="1"/>
    <col min="4105" max="4105" width="15.75" style="605" customWidth="1"/>
    <col min="4106" max="4106" width="27.875" style="605" customWidth="1"/>
    <col min="4107" max="4352" width="9" style="605"/>
    <col min="4353" max="4353" width="33.5" style="605" customWidth="1"/>
    <col min="4354" max="4354" width="14.625" style="605" customWidth="1"/>
    <col min="4355" max="4355" width="14.375" style="605" customWidth="1"/>
    <col min="4356" max="4358" width="12.125" style="605" bestFit="1" customWidth="1"/>
    <col min="4359" max="4359" width="13.125" style="605" customWidth="1"/>
    <col min="4360" max="4360" width="15.375" style="605" customWidth="1"/>
    <col min="4361" max="4361" width="15.75" style="605" customWidth="1"/>
    <col min="4362" max="4362" width="27.875" style="605" customWidth="1"/>
    <col min="4363" max="4608" width="9" style="605"/>
    <col min="4609" max="4609" width="33.5" style="605" customWidth="1"/>
    <col min="4610" max="4610" width="14.625" style="605" customWidth="1"/>
    <col min="4611" max="4611" width="14.375" style="605" customWidth="1"/>
    <col min="4612" max="4614" width="12.125" style="605" bestFit="1" customWidth="1"/>
    <col min="4615" max="4615" width="13.125" style="605" customWidth="1"/>
    <col min="4616" max="4616" width="15.375" style="605" customWidth="1"/>
    <col min="4617" max="4617" width="15.75" style="605" customWidth="1"/>
    <col min="4618" max="4618" width="27.875" style="605" customWidth="1"/>
    <col min="4619" max="4864" width="9" style="605"/>
    <col min="4865" max="4865" width="33.5" style="605" customWidth="1"/>
    <col min="4866" max="4866" width="14.625" style="605" customWidth="1"/>
    <col min="4867" max="4867" width="14.375" style="605" customWidth="1"/>
    <col min="4868" max="4870" width="12.125" style="605" bestFit="1" customWidth="1"/>
    <col min="4871" max="4871" width="13.125" style="605" customWidth="1"/>
    <col min="4872" max="4872" width="15.375" style="605" customWidth="1"/>
    <col min="4873" max="4873" width="15.75" style="605" customWidth="1"/>
    <col min="4874" max="4874" width="27.875" style="605" customWidth="1"/>
    <col min="4875" max="5120" width="9" style="605"/>
    <col min="5121" max="5121" width="33.5" style="605" customWidth="1"/>
    <col min="5122" max="5122" width="14.625" style="605" customWidth="1"/>
    <col min="5123" max="5123" width="14.375" style="605" customWidth="1"/>
    <col min="5124" max="5126" width="12.125" style="605" bestFit="1" customWidth="1"/>
    <col min="5127" max="5127" width="13.125" style="605" customWidth="1"/>
    <col min="5128" max="5128" width="15.375" style="605" customWidth="1"/>
    <col min="5129" max="5129" width="15.75" style="605" customWidth="1"/>
    <col min="5130" max="5130" width="27.875" style="605" customWidth="1"/>
    <col min="5131" max="5376" width="9" style="605"/>
    <col min="5377" max="5377" width="33.5" style="605" customWidth="1"/>
    <col min="5378" max="5378" width="14.625" style="605" customWidth="1"/>
    <col min="5379" max="5379" width="14.375" style="605" customWidth="1"/>
    <col min="5380" max="5382" width="12.125" style="605" bestFit="1" customWidth="1"/>
    <col min="5383" max="5383" width="13.125" style="605" customWidth="1"/>
    <col min="5384" max="5384" width="15.375" style="605" customWidth="1"/>
    <col min="5385" max="5385" width="15.75" style="605" customWidth="1"/>
    <col min="5386" max="5386" width="27.875" style="605" customWidth="1"/>
    <col min="5387" max="5632" width="9" style="605"/>
    <col min="5633" max="5633" width="33.5" style="605" customWidth="1"/>
    <col min="5634" max="5634" width="14.625" style="605" customWidth="1"/>
    <col min="5635" max="5635" width="14.375" style="605" customWidth="1"/>
    <col min="5636" max="5638" width="12.125" style="605" bestFit="1" customWidth="1"/>
    <col min="5639" max="5639" width="13.125" style="605" customWidth="1"/>
    <col min="5640" max="5640" width="15.375" style="605" customWidth="1"/>
    <col min="5641" max="5641" width="15.75" style="605" customWidth="1"/>
    <col min="5642" max="5642" width="27.875" style="605" customWidth="1"/>
    <col min="5643" max="5888" width="9" style="605"/>
    <col min="5889" max="5889" width="33.5" style="605" customWidth="1"/>
    <col min="5890" max="5890" width="14.625" style="605" customWidth="1"/>
    <col min="5891" max="5891" width="14.375" style="605" customWidth="1"/>
    <col min="5892" max="5894" width="12.125" style="605" bestFit="1" customWidth="1"/>
    <col min="5895" max="5895" width="13.125" style="605" customWidth="1"/>
    <col min="5896" max="5896" width="15.375" style="605" customWidth="1"/>
    <col min="5897" max="5897" width="15.75" style="605" customWidth="1"/>
    <col min="5898" max="5898" width="27.875" style="605" customWidth="1"/>
    <col min="5899" max="6144" width="9" style="605"/>
    <col min="6145" max="6145" width="33.5" style="605" customWidth="1"/>
    <col min="6146" max="6146" width="14.625" style="605" customWidth="1"/>
    <col min="6147" max="6147" width="14.375" style="605" customWidth="1"/>
    <col min="6148" max="6150" width="12.125" style="605" bestFit="1" customWidth="1"/>
    <col min="6151" max="6151" width="13.125" style="605" customWidth="1"/>
    <col min="6152" max="6152" width="15.375" style="605" customWidth="1"/>
    <col min="6153" max="6153" width="15.75" style="605" customWidth="1"/>
    <col min="6154" max="6154" width="27.875" style="605" customWidth="1"/>
    <col min="6155" max="6400" width="9" style="605"/>
    <col min="6401" max="6401" width="33.5" style="605" customWidth="1"/>
    <col min="6402" max="6402" width="14.625" style="605" customWidth="1"/>
    <col min="6403" max="6403" width="14.375" style="605" customWidth="1"/>
    <col min="6404" max="6406" width="12.125" style="605" bestFit="1" customWidth="1"/>
    <col min="6407" max="6407" width="13.125" style="605" customWidth="1"/>
    <col min="6408" max="6408" width="15.375" style="605" customWidth="1"/>
    <col min="6409" max="6409" width="15.75" style="605" customWidth="1"/>
    <col min="6410" max="6410" width="27.875" style="605" customWidth="1"/>
    <col min="6411" max="6656" width="9" style="605"/>
    <col min="6657" max="6657" width="33.5" style="605" customWidth="1"/>
    <col min="6658" max="6658" width="14.625" style="605" customWidth="1"/>
    <col min="6659" max="6659" width="14.375" style="605" customWidth="1"/>
    <col min="6660" max="6662" width="12.125" style="605" bestFit="1" customWidth="1"/>
    <col min="6663" max="6663" width="13.125" style="605" customWidth="1"/>
    <col min="6664" max="6664" width="15.375" style="605" customWidth="1"/>
    <col min="6665" max="6665" width="15.75" style="605" customWidth="1"/>
    <col min="6666" max="6666" width="27.875" style="605" customWidth="1"/>
    <col min="6667" max="6912" width="9" style="605"/>
    <col min="6913" max="6913" width="33.5" style="605" customWidth="1"/>
    <col min="6914" max="6914" width="14.625" style="605" customWidth="1"/>
    <col min="6915" max="6915" width="14.375" style="605" customWidth="1"/>
    <col min="6916" max="6918" width="12.125" style="605" bestFit="1" customWidth="1"/>
    <col min="6919" max="6919" width="13.125" style="605" customWidth="1"/>
    <col min="6920" max="6920" width="15.375" style="605" customWidth="1"/>
    <col min="6921" max="6921" width="15.75" style="605" customWidth="1"/>
    <col min="6922" max="6922" width="27.875" style="605" customWidth="1"/>
    <col min="6923" max="7168" width="9" style="605"/>
    <col min="7169" max="7169" width="33.5" style="605" customWidth="1"/>
    <col min="7170" max="7170" width="14.625" style="605" customWidth="1"/>
    <col min="7171" max="7171" width="14.375" style="605" customWidth="1"/>
    <col min="7172" max="7174" width="12.125" style="605" bestFit="1" customWidth="1"/>
    <col min="7175" max="7175" width="13.125" style="605" customWidth="1"/>
    <col min="7176" max="7176" width="15.375" style="605" customWidth="1"/>
    <col min="7177" max="7177" width="15.75" style="605" customWidth="1"/>
    <col min="7178" max="7178" width="27.875" style="605" customWidth="1"/>
    <col min="7179" max="7424" width="9" style="605"/>
    <col min="7425" max="7425" width="33.5" style="605" customWidth="1"/>
    <col min="7426" max="7426" width="14.625" style="605" customWidth="1"/>
    <col min="7427" max="7427" width="14.375" style="605" customWidth="1"/>
    <col min="7428" max="7430" width="12.125" style="605" bestFit="1" customWidth="1"/>
    <col min="7431" max="7431" width="13.125" style="605" customWidth="1"/>
    <col min="7432" max="7432" width="15.375" style="605" customWidth="1"/>
    <col min="7433" max="7433" width="15.75" style="605" customWidth="1"/>
    <col min="7434" max="7434" width="27.875" style="605" customWidth="1"/>
    <col min="7435" max="7680" width="9" style="605"/>
    <col min="7681" max="7681" width="33.5" style="605" customWidth="1"/>
    <col min="7682" max="7682" width="14.625" style="605" customWidth="1"/>
    <col min="7683" max="7683" width="14.375" style="605" customWidth="1"/>
    <col min="7684" max="7686" width="12.125" style="605" bestFit="1" customWidth="1"/>
    <col min="7687" max="7687" width="13.125" style="605" customWidth="1"/>
    <col min="7688" max="7688" width="15.375" style="605" customWidth="1"/>
    <col min="7689" max="7689" width="15.75" style="605" customWidth="1"/>
    <col min="7690" max="7690" width="27.875" style="605" customWidth="1"/>
    <col min="7691" max="7936" width="9" style="605"/>
    <col min="7937" max="7937" width="33.5" style="605" customWidth="1"/>
    <col min="7938" max="7938" width="14.625" style="605" customWidth="1"/>
    <col min="7939" max="7939" width="14.375" style="605" customWidth="1"/>
    <col min="7940" max="7942" width="12.125" style="605" bestFit="1" customWidth="1"/>
    <col min="7943" max="7943" width="13.125" style="605" customWidth="1"/>
    <col min="7944" max="7944" width="15.375" style="605" customWidth="1"/>
    <col min="7945" max="7945" width="15.75" style="605" customWidth="1"/>
    <col min="7946" max="7946" width="27.875" style="605" customWidth="1"/>
    <col min="7947" max="8192" width="9" style="605"/>
    <col min="8193" max="8193" width="33.5" style="605" customWidth="1"/>
    <col min="8194" max="8194" width="14.625" style="605" customWidth="1"/>
    <col min="8195" max="8195" width="14.375" style="605" customWidth="1"/>
    <col min="8196" max="8198" width="12.125" style="605" bestFit="1" customWidth="1"/>
    <col min="8199" max="8199" width="13.125" style="605" customWidth="1"/>
    <col min="8200" max="8200" width="15.375" style="605" customWidth="1"/>
    <col min="8201" max="8201" width="15.75" style="605" customWidth="1"/>
    <col min="8202" max="8202" width="27.875" style="605" customWidth="1"/>
    <col min="8203" max="8448" width="9" style="605"/>
    <col min="8449" max="8449" width="33.5" style="605" customWidth="1"/>
    <col min="8450" max="8450" width="14.625" style="605" customWidth="1"/>
    <col min="8451" max="8451" width="14.375" style="605" customWidth="1"/>
    <col min="8452" max="8454" width="12.125" style="605" bestFit="1" customWidth="1"/>
    <col min="8455" max="8455" width="13.125" style="605" customWidth="1"/>
    <col min="8456" max="8456" width="15.375" style="605" customWidth="1"/>
    <col min="8457" max="8457" width="15.75" style="605" customWidth="1"/>
    <col min="8458" max="8458" width="27.875" style="605" customWidth="1"/>
    <col min="8459" max="8704" width="9" style="605"/>
    <col min="8705" max="8705" width="33.5" style="605" customWidth="1"/>
    <col min="8706" max="8706" width="14.625" style="605" customWidth="1"/>
    <col min="8707" max="8707" width="14.375" style="605" customWidth="1"/>
    <col min="8708" max="8710" width="12.125" style="605" bestFit="1" customWidth="1"/>
    <col min="8711" max="8711" width="13.125" style="605" customWidth="1"/>
    <col min="8712" max="8712" width="15.375" style="605" customWidth="1"/>
    <col min="8713" max="8713" width="15.75" style="605" customWidth="1"/>
    <col min="8714" max="8714" width="27.875" style="605" customWidth="1"/>
    <col min="8715" max="8960" width="9" style="605"/>
    <col min="8961" max="8961" width="33.5" style="605" customWidth="1"/>
    <col min="8962" max="8962" width="14.625" style="605" customWidth="1"/>
    <col min="8963" max="8963" width="14.375" style="605" customWidth="1"/>
    <col min="8964" max="8966" width="12.125" style="605" bestFit="1" customWidth="1"/>
    <col min="8967" max="8967" width="13.125" style="605" customWidth="1"/>
    <col min="8968" max="8968" width="15.375" style="605" customWidth="1"/>
    <col min="8969" max="8969" width="15.75" style="605" customWidth="1"/>
    <col min="8970" max="8970" width="27.875" style="605" customWidth="1"/>
    <col min="8971" max="9216" width="9" style="605"/>
    <col min="9217" max="9217" width="33.5" style="605" customWidth="1"/>
    <col min="9218" max="9218" width="14.625" style="605" customWidth="1"/>
    <col min="9219" max="9219" width="14.375" style="605" customWidth="1"/>
    <col min="9220" max="9222" width="12.125" style="605" bestFit="1" customWidth="1"/>
    <col min="9223" max="9223" width="13.125" style="605" customWidth="1"/>
    <col min="9224" max="9224" width="15.375" style="605" customWidth="1"/>
    <col min="9225" max="9225" width="15.75" style="605" customWidth="1"/>
    <col min="9226" max="9226" width="27.875" style="605" customWidth="1"/>
    <col min="9227" max="9472" width="9" style="605"/>
    <col min="9473" max="9473" width="33.5" style="605" customWidth="1"/>
    <col min="9474" max="9474" width="14.625" style="605" customWidth="1"/>
    <col min="9475" max="9475" width="14.375" style="605" customWidth="1"/>
    <col min="9476" max="9478" width="12.125" style="605" bestFit="1" customWidth="1"/>
    <col min="9479" max="9479" width="13.125" style="605" customWidth="1"/>
    <col min="9480" max="9480" width="15.375" style="605" customWidth="1"/>
    <col min="9481" max="9481" width="15.75" style="605" customWidth="1"/>
    <col min="9482" max="9482" width="27.875" style="605" customWidth="1"/>
    <col min="9483" max="9728" width="9" style="605"/>
    <col min="9729" max="9729" width="33.5" style="605" customWidth="1"/>
    <col min="9730" max="9730" width="14.625" style="605" customWidth="1"/>
    <col min="9731" max="9731" width="14.375" style="605" customWidth="1"/>
    <col min="9732" max="9734" width="12.125" style="605" bestFit="1" customWidth="1"/>
    <col min="9735" max="9735" width="13.125" style="605" customWidth="1"/>
    <col min="9736" max="9736" width="15.375" style="605" customWidth="1"/>
    <col min="9737" max="9737" width="15.75" style="605" customWidth="1"/>
    <col min="9738" max="9738" width="27.875" style="605" customWidth="1"/>
    <col min="9739" max="9984" width="9" style="605"/>
    <col min="9985" max="9985" width="33.5" style="605" customWidth="1"/>
    <col min="9986" max="9986" width="14.625" style="605" customWidth="1"/>
    <col min="9987" max="9987" width="14.375" style="605" customWidth="1"/>
    <col min="9988" max="9990" width="12.125" style="605" bestFit="1" customWidth="1"/>
    <col min="9991" max="9991" width="13.125" style="605" customWidth="1"/>
    <col min="9992" max="9992" width="15.375" style="605" customWidth="1"/>
    <col min="9993" max="9993" width="15.75" style="605" customWidth="1"/>
    <col min="9994" max="9994" width="27.875" style="605" customWidth="1"/>
    <col min="9995" max="10240" width="9" style="605"/>
    <col min="10241" max="10241" width="33.5" style="605" customWidth="1"/>
    <col min="10242" max="10242" width="14.625" style="605" customWidth="1"/>
    <col min="10243" max="10243" width="14.375" style="605" customWidth="1"/>
    <col min="10244" max="10246" width="12.125" style="605" bestFit="1" customWidth="1"/>
    <col min="10247" max="10247" width="13.125" style="605" customWidth="1"/>
    <col min="10248" max="10248" width="15.375" style="605" customWidth="1"/>
    <col min="10249" max="10249" width="15.75" style="605" customWidth="1"/>
    <col min="10250" max="10250" width="27.875" style="605" customWidth="1"/>
    <col min="10251" max="10496" width="9" style="605"/>
    <col min="10497" max="10497" width="33.5" style="605" customWidth="1"/>
    <col min="10498" max="10498" width="14.625" style="605" customWidth="1"/>
    <col min="10499" max="10499" width="14.375" style="605" customWidth="1"/>
    <col min="10500" max="10502" width="12.125" style="605" bestFit="1" customWidth="1"/>
    <col min="10503" max="10503" width="13.125" style="605" customWidth="1"/>
    <col min="10504" max="10504" width="15.375" style="605" customWidth="1"/>
    <col min="10505" max="10505" width="15.75" style="605" customWidth="1"/>
    <col min="10506" max="10506" width="27.875" style="605" customWidth="1"/>
    <col min="10507" max="10752" width="9" style="605"/>
    <col min="10753" max="10753" width="33.5" style="605" customWidth="1"/>
    <col min="10754" max="10754" width="14.625" style="605" customWidth="1"/>
    <col min="10755" max="10755" width="14.375" style="605" customWidth="1"/>
    <col min="10756" max="10758" width="12.125" style="605" bestFit="1" customWidth="1"/>
    <col min="10759" max="10759" width="13.125" style="605" customWidth="1"/>
    <col min="10760" max="10760" width="15.375" style="605" customWidth="1"/>
    <col min="10761" max="10761" width="15.75" style="605" customWidth="1"/>
    <col min="10762" max="10762" width="27.875" style="605" customWidth="1"/>
    <col min="10763" max="11008" width="9" style="605"/>
    <col min="11009" max="11009" width="33.5" style="605" customWidth="1"/>
    <col min="11010" max="11010" width="14.625" style="605" customWidth="1"/>
    <col min="11011" max="11011" width="14.375" style="605" customWidth="1"/>
    <col min="11012" max="11014" width="12.125" style="605" bestFit="1" customWidth="1"/>
    <col min="11015" max="11015" width="13.125" style="605" customWidth="1"/>
    <col min="11016" max="11016" width="15.375" style="605" customWidth="1"/>
    <col min="11017" max="11017" width="15.75" style="605" customWidth="1"/>
    <col min="11018" max="11018" width="27.875" style="605" customWidth="1"/>
    <col min="11019" max="11264" width="9" style="605"/>
    <col min="11265" max="11265" width="33.5" style="605" customWidth="1"/>
    <col min="11266" max="11266" width="14.625" style="605" customWidth="1"/>
    <col min="11267" max="11267" width="14.375" style="605" customWidth="1"/>
    <col min="11268" max="11270" width="12.125" style="605" bestFit="1" customWidth="1"/>
    <col min="11271" max="11271" width="13.125" style="605" customWidth="1"/>
    <col min="11272" max="11272" width="15.375" style="605" customWidth="1"/>
    <col min="11273" max="11273" width="15.75" style="605" customWidth="1"/>
    <col min="11274" max="11274" width="27.875" style="605" customWidth="1"/>
    <col min="11275" max="11520" width="9" style="605"/>
    <col min="11521" max="11521" width="33.5" style="605" customWidth="1"/>
    <col min="11522" max="11522" width="14.625" style="605" customWidth="1"/>
    <col min="11523" max="11523" width="14.375" style="605" customWidth="1"/>
    <col min="11524" max="11526" width="12.125" style="605" bestFit="1" customWidth="1"/>
    <col min="11527" max="11527" width="13.125" style="605" customWidth="1"/>
    <col min="11528" max="11528" width="15.375" style="605" customWidth="1"/>
    <col min="11529" max="11529" width="15.75" style="605" customWidth="1"/>
    <col min="11530" max="11530" width="27.875" style="605" customWidth="1"/>
    <col min="11531" max="11776" width="9" style="605"/>
    <col min="11777" max="11777" width="33.5" style="605" customWidth="1"/>
    <col min="11778" max="11778" width="14.625" style="605" customWidth="1"/>
    <col min="11779" max="11779" width="14.375" style="605" customWidth="1"/>
    <col min="11780" max="11782" width="12.125" style="605" bestFit="1" customWidth="1"/>
    <col min="11783" max="11783" width="13.125" style="605" customWidth="1"/>
    <col min="11784" max="11784" width="15.375" style="605" customWidth="1"/>
    <col min="11785" max="11785" width="15.75" style="605" customWidth="1"/>
    <col min="11786" max="11786" width="27.875" style="605" customWidth="1"/>
    <col min="11787" max="12032" width="9" style="605"/>
    <col min="12033" max="12033" width="33.5" style="605" customWidth="1"/>
    <col min="12034" max="12034" width="14.625" style="605" customWidth="1"/>
    <col min="12035" max="12035" width="14.375" style="605" customWidth="1"/>
    <col min="12036" max="12038" width="12.125" style="605" bestFit="1" customWidth="1"/>
    <col min="12039" max="12039" width="13.125" style="605" customWidth="1"/>
    <col min="12040" max="12040" width="15.375" style="605" customWidth="1"/>
    <col min="12041" max="12041" width="15.75" style="605" customWidth="1"/>
    <col min="12042" max="12042" width="27.875" style="605" customWidth="1"/>
    <col min="12043" max="12288" width="9" style="605"/>
    <col min="12289" max="12289" width="33.5" style="605" customWidth="1"/>
    <col min="12290" max="12290" width="14.625" style="605" customWidth="1"/>
    <col min="12291" max="12291" width="14.375" style="605" customWidth="1"/>
    <col min="12292" max="12294" width="12.125" style="605" bestFit="1" customWidth="1"/>
    <col min="12295" max="12295" width="13.125" style="605" customWidth="1"/>
    <col min="12296" max="12296" width="15.375" style="605" customWidth="1"/>
    <col min="12297" max="12297" width="15.75" style="605" customWidth="1"/>
    <col min="12298" max="12298" width="27.875" style="605" customWidth="1"/>
    <col min="12299" max="12544" width="9" style="605"/>
    <col min="12545" max="12545" width="33.5" style="605" customWidth="1"/>
    <col min="12546" max="12546" width="14.625" style="605" customWidth="1"/>
    <col min="12547" max="12547" width="14.375" style="605" customWidth="1"/>
    <col min="12548" max="12550" width="12.125" style="605" bestFit="1" customWidth="1"/>
    <col min="12551" max="12551" width="13.125" style="605" customWidth="1"/>
    <col min="12552" max="12552" width="15.375" style="605" customWidth="1"/>
    <col min="12553" max="12553" width="15.75" style="605" customWidth="1"/>
    <col min="12554" max="12554" width="27.875" style="605" customWidth="1"/>
    <col min="12555" max="12800" width="9" style="605"/>
    <col min="12801" max="12801" width="33.5" style="605" customWidth="1"/>
    <col min="12802" max="12802" width="14.625" style="605" customWidth="1"/>
    <col min="12803" max="12803" width="14.375" style="605" customWidth="1"/>
    <col min="12804" max="12806" width="12.125" style="605" bestFit="1" customWidth="1"/>
    <col min="12807" max="12807" width="13.125" style="605" customWidth="1"/>
    <col min="12808" max="12808" width="15.375" style="605" customWidth="1"/>
    <col min="12809" max="12809" width="15.75" style="605" customWidth="1"/>
    <col min="12810" max="12810" width="27.875" style="605" customWidth="1"/>
    <col min="12811" max="13056" width="9" style="605"/>
    <col min="13057" max="13057" width="33.5" style="605" customWidth="1"/>
    <col min="13058" max="13058" width="14.625" style="605" customWidth="1"/>
    <col min="13059" max="13059" width="14.375" style="605" customWidth="1"/>
    <col min="13060" max="13062" width="12.125" style="605" bestFit="1" customWidth="1"/>
    <col min="13063" max="13063" width="13.125" style="605" customWidth="1"/>
    <col min="13064" max="13064" width="15.375" style="605" customWidth="1"/>
    <col min="13065" max="13065" width="15.75" style="605" customWidth="1"/>
    <col min="13066" max="13066" width="27.875" style="605" customWidth="1"/>
    <col min="13067" max="13312" width="9" style="605"/>
    <col min="13313" max="13313" width="33.5" style="605" customWidth="1"/>
    <col min="13314" max="13314" width="14.625" style="605" customWidth="1"/>
    <col min="13315" max="13315" width="14.375" style="605" customWidth="1"/>
    <col min="13316" max="13318" width="12.125" style="605" bestFit="1" customWidth="1"/>
    <col min="13319" max="13319" width="13.125" style="605" customWidth="1"/>
    <col min="13320" max="13320" width="15.375" style="605" customWidth="1"/>
    <col min="13321" max="13321" width="15.75" style="605" customWidth="1"/>
    <col min="13322" max="13322" width="27.875" style="605" customWidth="1"/>
    <col min="13323" max="13568" width="9" style="605"/>
    <col min="13569" max="13569" width="33.5" style="605" customWidth="1"/>
    <col min="13570" max="13570" width="14.625" style="605" customWidth="1"/>
    <col min="13571" max="13571" width="14.375" style="605" customWidth="1"/>
    <col min="13572" max="13574" width="12.125" style="605" bestFit="1" customWidth="1"/>
    <col min="13575" max="13575" width="13.125" style="605" customWidth="1"/>
    <col min="13576" max="13576" width="15.375" style="605" customWidth="1"/>
    <col min="13577" max="13577" width="15.75" style="605" customWidth="1"/>
    <col min="13578" max="13578" width="27.875" style="605" customWidth="1"/>
    <col min="13579" max="13824" width="9" style="605"/>
    <col min="13825" max="13825" width="33.5" style="605" customWidth="1"/>
    <col min="13826" max="13826" width="14.625" style="605" customWidth="1"/>
    <col min="13827" max="13827" width="14.375" style="605" customWidth="1"/>
    <col min="13828" max="13830" width="12.125" style="605" bestFit="1" customWidth="1"/>
    <col min="13831" max="13831" width="13.125" style="605" customWidth="1"/>
    <col min="13832" max="13832" width="15.375" style="605" customWidth="1"/>
    <col min="13833" max="13833" width="15.75" style="605" customWidth="1"/>
    <col min="13834" max="13834" width="27.875" style="605" customWidth="1"/>
    <col min="13835" max="14080" width="9" style="605"/>
    <col min="14081" max="14081" width="33.5" style="605" customWidth="1"/>
    <col min="14082" max="14082" width="14.625" style="605" customWidth="1"/>
    <col min="14083" max="14083" width="14.375" style="605" customWidth="1"/>
    <col min="14084" max="14086" width="12.125" style="605" bestFit="1" customWidth="1"/>
    <col min="14087" max="14087" width="13.125" style="605" customWidth="1"/>
    <col min="14088" max="14088" width="15.375" style="605" customWidth="1"/>
    <col min="14089" max="14089" width="15.75" style="605" customWidth="1"/>
    <col min="14090" max="14090" width="27.875" style="605" customWidth="1"/>
    <col min="14091" max="14336" width="9" style="605"/>
    <col min="14337" max="14337" width="33.5" style="605" customWidth="1"/>
    <col min="14338" max="14338" width="14.625" style="605" customWidth="1"/>
    <col min="14339" max="14339" width="14.375" style="605" customWidth="1"/>
    <col min="14340" max="14342" width="12.125" style="605" bestFit="1" customWidth="1"/>
    <col min="14343" max="14343" width="13.125" style="605" customWidth="1"/>
    <col min="14344" max="14344" width="15.375" style="605" customWidth="1"/>
    <col min="14345" max="14345" width="15.75" style="605" customWidth="1"/>
    <col min="14346" max="14346" width="27.875" style="605" customWidth="1"/>
    <col min="14347" max="14592" width="9" style="605"/>
    <col min="14593" max="14593" width="33.5" style="605" customWidth="1"/>
    <col min="14594" max="14594" width="14.625" style="605" customWidth="1"/>
    <col min="14595" max="14595" width="14.375" style="605" customWidth="1"/>
    <col min="14596" max="14598" width="12.125" style="605" bestFit="1" customWidth="1"/>
    <col min="14599" max="14599" width="13.125" style="605" customWidth="1"/>
    <col min="14600" max="14600" width="15.375" style="605" customWidth="1"/>
    <col min="14601" max="14601" width="15.75" style="605" customWidth="1"/>
    <col min="14602" max="14602" width="27.875" style="605" customWidth="1"/>
    <col min="14603" max="14848" width="9" style="605"/>
    <col min="14849" max="14849" width="33.5" style="605" customWidth="1"/>
    <col min="14850" max="14850" width="14.625" style="605" customWidth="1"/>
    <col min="14851" max="14851" width="14.375" style="605" customWidth="1"/>
    <col min="14852" max="14854" width="12.125" style="605" bestFit="1" customWidth="1"/>
    <col min="14855" max="14855" width="13.125" style="605" customWidth="1"/>
    <col min="14856" max="14856" width="15.375" style="605" customWidth="1"/>
    <col min="14857" max="14857" width="15.75" style="605" customWidth="1"/>
    <col min="14858" max="14858" width="27.875" style="605" customWidth="1"/>
    <col min="14859" max="15104" width="9" style="605"/>
    <col min="15105" max="15105" width="33.5" style="605" customWidth="1"/>
    <col min="15106" max="15106" width="14.625" style="605" customWidth="1"/>
    <col min="15107" max="15107" width="14.375" style="605" customWidth="1"/>
    <col min="15108" max="15110" width="12.125" style="605" bestFit="1" customWidth="1"/>
    <col min="15111" max="15111" width="13.125" style="605" customWidth="1"/>
    <col min="15112" max="15112" width="15.375" style="605" customWidth="1"/>
    <col min="15113" max="15113" width="15.75" style="605" customWidth="1"/>
    <col min="15114" max="15114" width="27.875" style="605" customWidth="1"/>
    <col min="15115" max="15360" width="9" style="605"/>
    <col min="15361" max="15361" width="33.5" style="605" customWidth="1"/>
    <col min="15362" max="15362" width="14.625" style="605" customWidth="1"/>
    <col min="15363" max="15363" width="14.375" style="605" customWidth="1"/>
    <col min="15364" max="15366" width="12.125" style="605" bestFit="1" customWidth="1"/>
    <col min="15367" max="15367" width="13.125" style="605" customWidth="1"/>
    <col min="15368" max="15368" width="15.375" style="605" customWidth="1"/>
    <col min="15369" max="15369" width="15.75" style="605" customWidth="1"/>
    <col min="15370" max="15370" width="27.875" style="605" customWidth="1"/>
    <col min="15371" max="15616" width="9" style="605"/>
    <col min="15617" max="15617" width="33.5" style="605" customWidth="1"/>
    <col min="15618" max="15618" width="14.625" style="605" customWidth="1"/>
    <col min="15619" max="15619" width="14.375" style="605" customWidth="1"/>
    <col min="15620" max="15622" width="12.125" style="605" bestFit="1" customWidth="1"/>
    <col min="15623" max="15623" width="13.125" style="605" customWidth="1"/>
    <col min="15624" max="15624" width="15.375" style="605" customWidth="1"/>
    <col min="15625" max="15625" width="15.75" style="605" customWidth="1"/>
    <col min="15626" max="15626" width="27.875" style="605" customWidth="1"/>
    <col min="15627" max="15872" width="9" style="605"/>
    <col min="15873" max="15873" width="33.5" style="605" customWidth="1"/>
    <col min="15874" max="15874" width="14.625" style="605" customWidth="1"/>
    <col min="15875" max="15875" width="14.375" style="605" customWidth="1"/>
    <col min="15876" max="15878" width="12.125" style="605" bestFit="1" customWidth="1"/>
    <col min="15879" max="15879" width="13.125" style="605" customWidth="1"/>
    <col min="15880" max="15880" width="15.375" style="605" customWidth="1"/>
    <col min="15881" max="15881" width="15.75" style="605" customWidth="1"/>
    <col min="15882" max="15882" width="27.875" style="605" customWidth="1"/>
    <col min="15883" max="16128" width="9" style="605"/>
    <col min="16129" max="16129" width="33.5" style="605" customWidth="1"/>
    <col min="16130" max="16130" width="14.625" style="605" customWidth="1"/>
    <col min="16131" max="16131" width="14.375" style="605" customWidth="1"/>
    <col min="16132" max="16134" width="12.125" style="605" bestFit="1" customWidth="1"/>
    <col min="16135" max="16135" width="13.125" style="605" customWidth="1"/>
    <col min="16136" max="16136" width="15.375" style="605" customWidth="1"/>
    <col min="16137" max="16137" width="15.75" style="605" customWidth="1"/>
    <col min="16138" max="16138" width="27.875" style="605" customWidth="1"/>
    <col min="16139" max="16384" width="9" style="605"/>
  </cols>
  <sheetData>
    <row r="1" spans="1:11" ht="20.25" thickBot="1">
      <c r="A1" s="1418" t="s">
        <v>2101</v>
      </c>
      <c r="B1" s="814"/>
      <c r="C1" s="814"/>
      <c r="D1" s="814"/>
      <c r="E1" s="814"/>
      <c r="F1" s="814"/>
      <c r="G1" s="814"/>
      <c r="H1" s="814"/>
      <c r="I1" s="1418" t="s">
        <v>1056</v>
      </c>
      <c r="J1" s="1461" t="s">
        <v>56</v>
      </c>
    </row>
    <row r="2" spans="1:11" ht="20.25" thickBot="1">
      <c r="A2" s="1418" t="s">
        <v>2102</v>
      </c>
      <c r="B2" s="1420" t="s">
        <v>2039</v>
      </c>
      <c r="C2" s="1420"/>
      <c r="D2" s="1420"/>
      <c r="E2" s="1420"/>
      <c r="F2" s="1420"/>
      <c r="G2" s="1420"/>
      <c r="H2" s="1420"/>
      <c r="I2" s="1418" t="s">
        <v>2040</v>
      </c>
      <c r="J2" s="1462" t="s">
        <v>2103</v>
      </c>
    </row>
    <row r="3" spans="1:11" ht="42" customHeight="1">
      <c r="A3" s="2236" t="s">
        <v>2104</v>
      </c>
      <c r="B3" s="2236"/>
      <c r="C3" s="2236"/>
      <c r="D3" s="2236"/>
      <c r="E3" s="2236"/>
      <c r="F3" s="2236"/>
      <c r="G3" s="2236"/>
      <c r="H3" s="2236"/>
      <c r="I3" s="2236"/>
      <c r="J3" s="2236"/>
    </row>
    <row r="4" spans="1:11" ht="32.25" customHeight="1" thickBot="1">
      <c r="A4" s="1463" t="s">
        <v>2105</v>
      </c>
      <c r="B4" s="2245" t="s">
        <v>2106</v>
      </c>
      <c r="C4" s="2248"/>
      <c r="D4" s="2248"/>
      <c r="E4" s="2248"/>
      <c r="F4" s="2248"/>
      <c r="G4" s="2248"/>
      <c r="H4" s="2249"/>
      <c r="I4" s="1464"/>
      <c r="J4" s="1465" t="s">
        <v>2107</v>
      </c>
      <c r="K4" s="606"/>
    </row>
    <row r="5" spans="1:11" ht="21.95" customHeight="1">
      <c r="A5" s="2225" t="s">
        <v>2065</v>
      </c>
      <c r="B5" s="2251" t="s">
        <v>2108</v>
      </c>
      <c r="C5" s="2253" t="s">
        <v>2109</v>
      </c>
      <c r="D5" s="2254"/>
      <c r="E5" s="2254"/>
      <c r="F5" s="2254"/>
      <c r="G5" s="2254"/>
      <c r="H5" s="2229" t="s">
        <v>2110</v>
      </c>
      <c r="I5" s="2255"/>
      <c r="J5" s="2256"/>
    </row>
    <row r="6" spans="1:11" ht="42.95" customHeight="1" thickBot="1">
      <c r="A6" s="2250"/>
      <c r="B6" s="2252"/>
      <c r="C6" s="1423" t="s">
        <v>1079</v>
      </c>
      <c r="D6" s="1423" t="s">
        <v>2111</v>
      </c>
      <c r="E6" s="1423" t="s">
        <v>2112</v>
      </c>
      <c r="F6" s="1423" t="s">
        <v>2113</v>
      </c>
      <c r="G6" s="1466" t="s">
        <v>2114</v>
      </c>
      <c r="H6" s="1423" t="s">
        <v>1079</v>
      </c>
      <c r="I6" s="1467" t="s">
        <v>2115</v>
      </c>
      <c r="J6" s="1468" t="s">
        <v>2116</v>
      </c>
    </row>
    <row r="7" spans="1:11" ht="16.5" customHeight="1">
      <c r="A7" s="1469" t="s">
        <v>2080</v>
      </c>
      <c r="B7" s="1470">
        <f t="shared" ref="B7:J7" si="0">IF(AND(B8=B23,B23=B26,B26=B8),B8,"F")</f>
        <v>16</v>
      </c>
      <c r="C7" s="1471">
        <f>C9+C15+C16+C22</f>
        <v>16</v>
      </c>
      <c r="D7" s="1471">
        <f t="shared" si="0"/>
        <v>8</v>
      </c>
      <c r="E7" s="1471">
        <f t="shared" si="0"/>
        <v>0</v>
      </c>
      <c r="F7" s="1471">
        <f>IF(AND(F8=F23,F23=F26,F26=F8),F8,"F")</f>
        <v>6</v>
      </c>
      <c r="G7" s="1471">
        <f>IF(AND(G8=G23,G23=G26,G26=G8),G8,"F")</f>
        <v>2</v>
      </c>
      <c r="H7" s="1471">
        <f>H9+H15+H16+H22</f>
        <v>0</v>
      </c>
      <c r="I7" s="1471">
        <f t="shared" si="0"/>
        <v>0</v>
      </c>
      <c r="J7" s="1471">
        <f t="shared" si="0"/>
        <v>0</v>
      </c>
    </row>
    <row r="8" spans="1:11" ht="16.5" customHeight="1">
      <c r="A8" s="1454" t="s">
        <v>2081</v>
      </c>
      <c r="B8" s="1472">
        <f>B9+B15+B16+B22</f>
        <v>16</v>
      </c>
      <c r="C8" s="1453">
        <f>SUM(D8:G8)</f>
        <v>16</v>
      </c>
      <c r="D8" s="1453">
        <f t="shared" ref="D8:J8" si="1">SUM(D10:D16)+D22</f>
        <v>8</v>
      </c>
      <c r="E8" s="1453">
        <f t="shared" si="1"/>
        <v>0</v>
      </c>
      <c r="F8" s="1453">
        <f t="shared" si="1"/>
        <v>6</v>
      </c>
      <c r="G8" s="1453">
        <f t="shared" si="1"/>
        <v>2</v>
      </c>
      <c r="H8" s="1453">
        <f>SUM(I8:J8)</f>
        <v>0</v>
      </c>
      <c r="I8" s="1453">
        <f t="shared" si="1"/>
        <v>0</v>
      </c>
      <c r="J8" s="1453">
        <f t="shared" si="1"/>
        <v>0</v>
      </c>
    </row>
    <row r="9" spans="1:11" ht="16.5" customHeight="1">
      <c r="A9" s="1454" t="s">
        <v>2082</v>
      </c>
      <c r="B9" s="1472">
        <f>C9+H9</f>
        <v>1</v>
      </c>
      <c r="C9" s="1453">
        <f>SUM(D9:G9)</f>
        <v>1</v>
      </c>
      <c r="D9" s="1453">
        <f t="shared" ref="D9:J9" si="2">SUM(D10:D14)</f>
        <v>1</v>
      </c>
      <c r="E9" s="1453">
        <f t="shared" si="2"/>
        <v>0</v>
      </c>
      <c r="F9" s="1453">
        <f t="shared" si="2"/>
        <v>0</v>
      </c>
      <c r="G9" s="1453">
        <f t="shared" si="2"/>
        <v>0</v>
      </c>
      <c r="H9" s="1453">
        <f t="shared" ref="H9:H32" si="3">SUM(I9:J9)</f>
        <v>0</v>
      </c>
      <c r="I9" s="1453">
        <f t="shared" si="2"/>
        <v>0</v>
      </c>
      <c r="J9" s="1453">
        <f t="shared" si="2"/>
        <v>0</v>
      </c>
    </row>
    <row r="10" spans="1:11" ht="16.5" customHeight="1">
      <c r="A10" s="1454" t="s">
        <v>2083</v>
      </c>
      <c r="B10" s="1472">
        <f t="shared" ref="B10:B32" si="4">C10+H10</f>
        <v>0</v>
      </c>
      <c r="C10" s="1453">
        <f t="shared" ref="C10:C32" si="5">SUM(D10:G10)</f>
        <v>0</v>
      </c>
      <c r="D10" s="1455"/>
      <c r="E10" s="1455"/>
      <c r="F10" s="1455"/>
      <c r="G10" s="1455"/>
      <c r="H10" s="1453">
        <f t="shared" si="3"/>
        <v>0</v>
      </c>
      <c r="I10" s="1455"/>
      <c r="J10" s="1455"/>
    </row>
    <row r="11" spans="1:11" ht="16.5" customHeight="1">
      <c r="A11" s="1454" t="s">
        <v>2084</v>
      </c>
      <c r="B11" s="1472">
        <f t="shared" si="4"/>
        <v>0</v>
      </c>
      <c r="C11" s="1453">
        <f t="shared" si="5"/>
        <v>0</v>
      </c>
      <c r="D11" s="1455"/>
      <c r="E11" s="1455"/>
      <c r="F11" s="1455"/>
      <c r="G11" s="1455"/>
      <c r="H11" s="1453">
        <f t="shared" si="3"/>
        <v>0</v>
      </c>
      <c r="I11" s="1455"/>
      <c r="J11" s="1455"/>
    </row>
    <row r="12" spans="1:11" ht="16.5" customHeight="1">
      <c r="A12" s="1454" t="s">
        <v>2085</v>
      </c>
      <c r="B12" s="1472">
        <f t="shared" si="4"/>
        <v>1</v>
      </c>
      <c r="C12" s="1453">
        <f>SUM(D12:G12)</f>
        <v>1</v>
      </c>
      <c r="D12" s="1455">
        <v>1</v>
      </c>
      <c r="E12" s="1455"/>
      <c r="F12" s="1455"/>
      <c r="G12" s="1455"/>
      <c r="H12" s="1453">
        <f t="shared" si="3"/>
        <v>0</v>
      </c>
      <c r="I12" s="1455"/>
      <c r="J12" s="1455"/>
    </row>
    <row r="13" spans="1:11" ht="16.5" customHeight="1">
      <c r="A13" s="1454" t="s">
        <v>2086</v>
      </c>
      <c r="B13" s="1472">
        <f t="shared" si="4"/>
        <v>0</v>
      </c>
      <c r="C13" s="1453">
        <f t="shared" si="5"/>
        <v>0</v>
      </c>
      <c r="D13" s="1455"/>
      <c r="E13" s="1455"/>
      <c r="F13" s="1455"/>
      <c r="G13" s="1455"/>
      <c r="H13" s="1453">
        <f t="shared" si="3"/>
        <v>0</v>
      </c>
      <c r="I13" s="1455"/>
      <c r="J13" s="1455"/>
    </row>
    <row r="14" spans="1:11" ht="16.5" customHeight="1">
      <c r="A14" s="1454" t="s">
        <v>2087</v>
      </c>
      <c r="B14" s="1472">
        <f t="shared" si="4"/>
        <v>0</v>
      </c>
      <c r="C14" s="1453">
        <f t="shared" si="5"/>
        <v>0</v>
      </c>
      <c r="D14" s="1455"/>
      <c r="E14" s="1455"/>
      <c r="F14" s="1455"/>
      <c r="G14" s="1455"/>
      <c r="H14" s="1453">
        <f t="shared" si="3"/>
        <v>0</v>
      </c>
      <c r="I14" s="1455"/>
      <c r="J14" s="1455"/>
    </row>
    <row r="15" spans="1:11" ht="16.5" customHeight="1">
      <c r="A15" s="1454" t="s">
        <v>2088</v>
      </c>
      <c r="B15" s="1472">
        <f t="shared" si="4"/>
        <v>0</v>
      </c>
      <c r="C15" s="1453">
        <f t="shared" si="5"/>
        <v>0</v>
      </c>
      <c r="D15" s="1455"/>
      <c r="E15" s="1455"/>
      <c r="F15" s="1455"/>
      <c r="G15" s="1455"/>
      <c r="H15" s="1453">
        <f t="shared" si="3"/>
        <v>0</v>
      </c>
      <c r="I15" s="1455"/>
      <c r="J15" s="1455"/>
    </row>
    <row r="16" spans="1:11" ht="16.5" customHeight="1">
      <c r="A16" s="814" t="s">
        <v>2089</v>
      </c>
      <c r="B16" s="1472">
        <f t="shared" si="4"/>
        <v>15</v>
      </c>
      <c r="C16" s="1453">
        <f t="shared" si="5"/>
        <v>15</v>
      </c>
      <c r="D16" s="1453">
        <f t="shared" ref="D16:J16" si="6">SUM(D17:D21)</f>
        <v>7</v>
      </c>
      <c r="E16" s="1453">
        <f t="shared" si="6"/>
        <v>0</v>
      </c>
      <c r="F16" s="1453">
        <f t="shared" si="6"/>
        <v>6</v>
      </c>
      <c r="G16" s="1453">
        <f t="shared" si="6"/>
        <v>2</v>
      </c>
      <c r="H16" s="1453">
        <f t="shared" si="3"/>
        <v>0</v>
      </c>
      <c r="I16" s="1453">
        <f t="shared" si="6"/>
        <v>0</v>
      </c>
      <c r="J16" s="1453">
        <f t="shared" si="6"/>
        <v>0</v>
      </c>
    </row>
    <row r="17" spans="1:10" ht="16.5" customHeight="1">
      <c r="A17" s="1454" t="s">
        <v>2117</v>
      </c>
      <c r="B17" s="1472">
        <f t="shared" si="4"/>
        <v>13</v>
      </c>
      <c r="C17" s="1453">
        <f t="shared" si="5"/>
        <v>13</v>
      </c>
      <c r="D17" s="1455">
        <v>6</v>
      </c>
      <c r="E17" s="1455"/>
      <c r="F17" s="1455">
        <v>5</v>
      </c>
      <c r="G17" s="1455">
        <v>2</v>
      </c>
      <c r="H17" s="1453">
        <f t="shared" si="3"/>
        <v>0</v>
      </c>
      <c r="I17" s="1455"/>
      <c r="J17" s="1455"/>
    </row>
    <row r="18" spans="1:10" ht="16.5" customHeight="1">
      <c r="A18" s="1454" t="s">
        <v>2118</v>
      </c>
      <c r="B18" s="1472">
        <f t="shared" si="4"/>
        <v>0</v>
      </c>
      <c r="C18" s="1453">
        <f t="shared" si="5"/>
        <v>0</v>
      </c>
      <c r="D18" s="1455"/>
      <c r="E18" s="1455"/>
      <c r="F18" s="1455"/>
      <c r="G18" s="1455"/>
      <c r="H18" s="1453">
        <f t="shared" si="3"/>
        <v>0</v>
      </c>
      <c r="I18" s="1455"/>
      <c r="J18" s="1455"/>
    </row>
    <row r="19" spans="1:10" ht="16.5" customHeight="1">
      <c r="A19" s="1454" t="s">
        <v>2119</v>
      </c>
      <c r="B19" s="1472">
        <f t="shared" si="4"/>
        <v>0</v>
      </c>
      <c r="C19" s="1453">
        <f t="shared" si="5"/>
        <v>0</v>
      </c>
      <c r="D19" s="1455"/>
      <c r="E19" s="1455"/>
      <c r="F19" s="1455"/>
      <c r="G19" s="1455"/>
      <c r="H19" s="1453">
        <f t="shared" si="3"/>
        <v>0</v>
      </c>
      <c r="I19" s="1455"/>
      <c r="J19" s="1455"/>
    </row>
    <row r="20" spans="1:10" ht="16.5" customHeight="1">
      <c r="A20" s="1454" t="s">
        <v>2120</v>
      </c>
      <c r="B20" s="1472">
        <f t="shared" si="4"/>
        <v>2</v>
      </c>
      <c r="C20" s="1453">
        <f t="shared" si="5"/>
        <v>2</v>
      </c>
      <c r="D20" s="1455">
        <v>1</v>
      </c>
      <c r="E20" s="1455"/>
      <c r="F20" s="1455">
        <v>1</v>
      </c>
      <c r="G20" s="1455"/>
      <c r="H20" s="1453">
        <f t="shared" si="3"/>
        <v>0</v>
      </c>
      <c r="I20" s="1455"/>
      <c r="J20" s="1455"/>
    </row>
    <row r="21" spans="1:10" ht="16.5" customHeight="1">
      <c r="A21" s="1454" t="s">
        <v>2121</v>
      </c>
      <c r="B21" s="1472">
        <f t="shared" si="4"/>
        <v>0</v>
      </c>
      <c r="C21" s="1453">
        <f t="shared" si="5"/>
        <v>0</v>
      </c>
      <c r="D21" s="1455"/>
      <c r="E21" s="1455"/>
      <c r="F21" s="1455"/>
      <c r="G21" s="1455"/>
      <c r="H21" s="1453">
        <f t="shared" si="3"/>
        <v>0</v>
      </c>
      <c r="I21" s="1455"/>
      <c r="J21" s="1455"/>
    </row>
    <row r="22" spans="1:10" ht="16.5" customHeight="1">
      <c r="A22" s="1473" t="s">
        <v>2090</v>
      </c>
      <c r="B22" s="1472">
        <f t="shared" si="4"/>
        <v>0</v>
      </c>
      <c r="C22" s="1453">
        <f t="shared" si="5"/>
        <v>0</v>
      </c>
      <c r="D22" s="1455"/>
      <c r="E22" s="1455"/>
      <c r="F22" s="1455"/>
      <c r="G22" s="1455"/>
      <c r="H22" s="1453">
        <f t="shared" si="3"/>
        <v>0</v>
      </c>
      <c r="I22" s="1455"/>
      <c r="J22" s="1455"/>
    </row>
    <row r="23" spans="1:10" ht="16.5" customHeight="1">
      <c r="A23" s="1454" t="s">
        <v>2091</v>
      </c>
      <c r="B23" s="1472">
        <f t="shared" si="4"/>
        <v>16</v>
      </c>
      <c r="C23" s="1453">
        <f t="shared" si="5"/>
        <v>16</v>
      </c>
      <c r="D23" s="1453">
        <f t="shared" ref="D23:J23" si="7">SUM(D24:D25)</f>
        <v>8</v>
      </c>
      <c r="E23" s="1453">
        <f t="shared" si="7"/>
        <v>0</v>
      </c>
      <c r="F23" s="1453">
        <f t="shared" si="7"/>
        <v>6</v>
      </c>
      <c r="G23" s="1453">
        <f t="shared" si="7"/>
        <v>2</v>
      </c>
      <c r="H23" s="1453">
        <f t="shared" si="3"/>
        <v>0</v>
      </c>
      <c r="I23" s="1453">
        <f t="shared" si="7"/>
        <v>0</v>
      </c>
      <c r="J23" s="1453">
        <f t="shared" si="7"/>
        <v>0</v>
      </c>
    </row>
    <row r="24" spans="1:10" ht="16.5" customHeight="1">
      <c r="A24" s="1454" t="s">
        <v>2092</v>
      </c>
      <c r="B24" s="1472">
        <f t="shared" si="4"/>
        <v>14</v>
      </c>
      <c r="C24" s="1453">
        <f t="shared" si="5"/>
        <v>14</v>
      </c>
      <c r="D24" s="1455">
        <v>7</v>
      </c>
      <c r="E24" s="1455"/>
      <c r="F24" s="1455">
        <v>5</v>
      </c>
      <c r="G24" s="1455">
        <v>2</v>
      </c>
      <c r="H24" s="1453">
        <f t="shared" si="3"/>
        <v>0</v>
      </c>
      <c r="I24" s="1455"/>
      <c r="J24" s="1455"/>
    </row>
    <row r="25" spans="1:10" ht="16.5" customHeight="1">
      <c r="A25" s="1454" t="s">
        <v>2093</v>
      </c>
      <c r="B25" s="1472">
        <f t="shared" si="4"/>
        <v>2</v>
      </c>
      <c r="C25" s="1453">
        <f t="shared" si="5"/>
        <v>2</v>
      </c>
      <c r="D25" s="1455">
        <v>1</v>
      </c>
      <c r="E25" s="1455"/>
      <c r="F25" s="1455">
        <v>1</v>
      </c>
      <c r="G25" s="1455"/>
      <c r="H25" s="1453">
        <f t="shared" si="3"/>
        <v>0</v>
      </c>
      <c r="I25" s="1455"/>
      <c r="J25" s="1455"/>
    </row>
    <row r="26" spans="1:10">
      <c r="A26" s="1457" t="s">
        <v>2094</v>
      </c>
      <c r="B26" s="1472">
        <f t="shared" si="4"/>
        <v>16</v>
      </c>
      <c r="C26" s="1453">
        <f t="shared" si="5"/>
        <v>16</v>
      </c>
      <c r="D26" s="1453">
        <f t="shared" ref="D26:J26" si="8">SUM(D27:D32)</f>
        <v>8</v>
      </c>
      <c r="E26" s="1453">
        <f t="shared" si="8"/>
        <v>0</v>
      </c>
      <c r="F26" s="1453">
        <f t="shared" si="8"/>
        <v>6</v>
      </c>
      <c r="G26" s="1453">
        <f t="shared" si="8"/>
        <v>2</v>
      </c>
      <c r="H26" s="1453">
        <f t="shared" si="3"/>
        <v>0</v>
      </c>
      <c r="I26" s="1453">
        <f t="shared" si="8"/>
        <v>0</v>
      </c>
      <c r="J26" s="1453">
        <f t="shared" si="8"/>
        <v>0</v>
      </c>
    </row>
    <row r="27" spans="1:10" ht="16.5" customHeight="1">
      <c r="A27" s="1454" t="s">
        <v>2095</v>
      </c>
      <c r="B27" s="1472">
        <f t="shared" si="4"/>
        <v>1</v>
      </c>
      <c r="C27" s="1453">
        <f t="shared" si="5"/>
        <v>1</v>
      </c>
      <c r="D27" s="1455">
        <v>1</v>
      </c>
      <c r="E27" s="1455"/>
      <c r="F27" s="1455"/>
      <c r="G27" s="1455"/>
      <c r="H27" s="1453">
        <f t="shared" si="3"/>
        <v>0</v>
      </c>
      <c r="I27" s="1455"/>
      <c r="J27" s="1455"/>
    </row>
    <row r="28" spans="1:10" ht="16.5" customHeight="1">
      <c r="A28" s="1454" t="s">
        <v>2096</v>
      </c>
      <c r="B28" s="1472">
        <f t="shared" si="4"/>
        <v>4</v>
      </c>
      <c r="C28" s="1453">
        <f t="shared" si="5"/>
        <v>4</v>
      </c>
      <c r="D28" s="1455">
        <v>1</v>
      </c>
      <c r="E28" s="1455"/>
      <c r="F28" s="1455">
        <v>2</v>
      </c>
      <c r="G28" s="1455">
        <v>1</v>
      </c>
      <c r="H28" s="1453">
        <f t="shared" si="3"/>
        <v>0</v>
      </c>
      <c r="I28" s="1455"/>
      <c r="J28" s="1455"/>
    </row>
    <row r="29" spans="1:10" ht="16.5" customHeight="1">
      <c r="A29" s="1454" t="s">
        <v>2097</v>
      </c>
      <c r="B29" s="1472">
        <f t="shared" si="4"/>
        <v>5</v>
      </c>
      <c r="C29" s="1453">
        <f t="shared" si="5"/>
        <v>5</v>
      </c>
      <c r="D29" s="1455">
        <v>3</v>
      </c>
      <c r="E29" s="1455"/>
      <c r="F29" s="1455">
        <v>1</v>
      </c>
      <c r="G29" s="1455">
        <v>1</v>
      </c>
      <c r="H29" s="1453">
        <f t="shared" si="3"/>
        <v>0</v>
      </c>
      <c r="I29" s="1455"/>
      <c r="J29" s="1455"/>
    </row>
    <row r="30" spans="1:10" ht="16.5" customHeight="1">
      <c r="A30" s="1454" t="s">
        <v>2098</v>
      </c>
      <c r="B30" s="1472">
        <f t="shared" si="4"/>
        <v>3</v>
      </c>
      <c r="C30" s="1453">
        <f t="shared" si="5"/>
        <v>3</v>
      </c>
      <c r="D30" s="1455">
        <v>2</v>
      </c>
      <c r="E30" s="1455"/>
      <c r="F30" s="1455">
        <v>1</v>
      </c>
      <c r="G30" s="1455"/>
      <c r="H30" s="1453">
        <f t="shared" si="3"/>
        <v>0</v>
      </c>
      <c r="I30" s="1455"/>
      <c r="J30" s="1455"/>
    </row>
    <row r="31" spans="1:10" ht="16.5" customHeight="1">
      <c r="A31" s="1454" t="s">
        <v>2099</v>
      </c>
      <c r="B31" s="1472">
        <f t="shared" si="4"/>
        <v>2</v>
      </c>
      <c r="C31" s="1453">
        <f t="shared" si="5"/>
        <v>2</v>
      </c>
      <c r="D31" s="1455">
        <v>1</v>
      </c>
      <c r="E31" s="1455"/>
      <c r="F31" s="1455">
        <v>1</v>
      </c>
      <c r="G31" s="1455"/>
      <c r="H31" s="1453">
        <f t="shared" si="3"/>
        <v>0</v>
      </c>
      <c r="I31" s="1455"/>
      <c r="J31" s="1455"/>
    </row>
    <row r="32" spans="1:10" ht="16.5" customHeight="1" thickBot="1">
      <c r="A32" s="1458" t="s">
        <v>2100</v>
      </c>
      <c r="B32" s="1459">
        <f t="shared" si="4"/>
        <v>1</v>
      </c>
      <c r="C32" s="1474">
        <f t="shared" si="5"/>
        <v>1</v>
      </c>
      <c r="D32" s="1460"/>
      <c r="E32" s="1460"/>
      <c r="F32" s="1460">
        <v>1</v>
      </c>
      <c r="G32" s="1460"/>
      <c r="H32" s="1474">
        <f t="shared" si="3"/>
        <v>0</v>
      </c>
      <c r="I32" s="1460"/>
      <c r="J32" s="1460"/>
    </row>
    <row r="33" spans="1:10">
      <c r="A33" s="814" t="s">
        <v>1091</v>
      </c>
      <c r="B33" s="814" t="s">
        <v>1250</v>
      </c>
      <c r="C33" s="814"/>
      <c r="D33" s="814" t="s">
        <v>1463</v>
      </c>
      <c r="E33" s="814"/>
      <c r="F33" s="814"/>
      <c r="G33" s="814" t="s">
        <v>1799</v>
      </c>
      <c r="H33" s="814"/>
      <c r="I33" s="2262" t="s">
        <v>2122</v>
      </c>
      <c r="J33" s="2263"/>
    </row>
    <row r="34" spans="1:10">
      <c r="A34" s="814"/>
      <c r="B34" s="814"/>
      <c r="C34" s="814"/>
      <c r="D34" s="814" t="s">
        <v>1465</v>
      </c>
      <c r="E34" s="814"/>
      <c r="F34" s="814"/>
      <c r="G34" s="814"/>
      <c r="H34" s="814"/>
      <c r="I34" s="814"/>
      <c r="J34" s="814"/>
    </row>
    <row r="35" spans="1:10">
      <c r="A35" s="814"/>
      <c r="B35" s="814"/>
      <c r="C35" s="814"/>
      <c r="D35" s="814"/>
      <c r="E35" s="814"/>
      <c r="F35" s="814"/>
      <c r="G35" s="814"/>
      <c r="H35" s="814"/>
      <c r="I35" s="814"/>
      <c r="J35" s="814"/>
    </row>
    <row r="36" spans="1:10">
      <c r="A36" s="814" t="s">
        <v>2123</v>
      </c>
      <c r="B36" s="814"/>
      <c r="C36" s="814"/>
      <c r="D36" s="814"/>
      <c r="E36" s="814"/>
      <c r="F36" s="814"/>
      <c r="G36" s="814"/>
      <c r="H36" s="814"/>
      <c r="I36" s="814"/>
      <c r="J36" s="814"/>
    </row>
    <row r="37" spans="1:10">
      <c r="A37" s="814"/>
      <c r="B37" s="814"/>
      <c r="C37" s="814"/>
      <c r="D37" s="814"/>
      <c r="E37" s="814"/>
      <c r="F37" s="814"/>
      <c r="G37" s="814"/>
      <c r="H37" s="814"/>
      <c r="I37" s="814"/>
      <c r="J37" s="814"/>
    </row>
    <row r="38" spans="1:10">
      <c r="A38" s="814"/>
      <c r="B38" s="814"/>
      <c r="C38" s="814"/>
      <c r="D38" s="814"/>
      <c r="E38" s="814"/>
      <c r="F38" s="814"/>
      <c r="G38" s="814"/>
      <c r="H38" s="814"/>
      <c r="I38" s="814"/>
      <c r="J38" s="814"/>
    </row>
    <row r="39" spans="1:10">
      <c r="A39" s="814"/>
      <c r="B39" s="814"/>
      <c r="C39" s="814"/>
      <c r="D39" s="814"/>
      <c r="E39" s="814"/>
      <c r="F39" s="814"/>
      <c r="G39" s="814"/>
      <c r="H39" s="814"/>
      <c r="I39" s="814"/>
      <c r="J39" s="814"/>
    </row>
    <row r="40" spans="1:10">
      <c r="A40" s="814"/>
      <c r="B40" s="814"/>
      <c r="C40" s="814"/>
      <c r="D40" s="814"/>
      <c r="E40" s="814"/>
      <c r="F40" s="814"/>
      <c r="G40" s="814"/>
      <c r="H40" s="814"/>
      <c r="I40" s="814"/>
      <c r="J40" s="814"/>
    </row>
    <row r="41" spans="1:10">
      <c r="A41" s="814"/>
      <c r="B41" s="814"/>
      <c r="C41" s="814"/>
      <c r="D41" s="814"/>
      <c r="E41" s="814"/>
      <c r="F41" s="814"/>
      <c r="G41" s="814"/>
      <c r="H41" s="814"/>
      <c r="I41" s="814"/>
      <c r="J41" s="814"/>
    </row>
    <row r="42" spans="1:10">
      <c r="A42" s="814"/>
      <c r="B42" s="814"/>
      <c r="C42" s="814"/>
      <c r="D42" s="814"/>
      <c r="E42" s="814"/>
      <c r="F42" s="814"/>
      <c r="G42" s="814"/>
      <c r="H42" s="814"/>
      <c r="I42" s="814"/>
      <c r="J42" s="814"/>
    </row>
    <row r="43" spans="1:10">
      <c r="A43" s="814"/>
      <c r="B43" s="814"/>
      <c r="C43" s="814"/>
      <c r="D43" s="814"/>
      <c r="E43" s="814"/>
      <c r="F43" s="814"/>
      <c r="G43" s="814"/>
      <c r="H43" s="814"/>
      <c r="I43" s="814"/>
      <c r="J43" s="814"/>
    </row>
    <row r="44" spans="1:10">
      <c r="A44" s="814"/>
      <c r="B44" s="814"/>
      <c r="C44" s="814"/>
      <c r="D44" s="814"/>
      <c r="E44" s="814"/>
      <c r="F44" s="814"/>
      <c r="G44" s="814"/>
      <c r="H44" s="814"/>
      <c r="I44" s="814"/>
      <c r="J44" s="814"/>
    </row>
    <row r="45" spans="1:10">
      <c r="A45" s="814"/>
      <c r="B45" s="814"/>
      <c r="C45" s="814"/>
      <c r="D45" s="814"/>
      <c r="E45" s="814"/>
      <c r="F45" s="814"/>
      <c r="G45" s="814"/>
      <c r="H45" s="814"/>
      <c r="I45" s="814"/>
      <c r="J45" s="814"/>
    </row>
    <row r="46" spans="1:10">
      <c r="A46" s="814"/>
      <c r="B46" s="814"/>
      <c r="C46" s="814"/>
      <c r="D46" s="814"/>
      <c r="E46" s="814"/>
      <c r="F46" s="814"/>
      <c r="G46" s="814"/>
      <c r="H46" s="814"/>
      <c r="I46" s="814"/>
      <c r="J46" s="814"/>
    </row>
    <row r="47" spans="1:10">
      <c r="A47" s="814"/>
      <c r="B47" s="814"/>
      <c r="C47" s="814"/>
      <c r="D47" s="814"/>
      <c r="E47" s="814"/>
      <c r="F47" s="814"/>
      <c r="G47" s="814"/>
      <c r="H47" s="814"/>
      <c r="I47" s="814"/>
      <c r="J47" s="814"/>
    </row>
    <row r="48" spans="1:10">
      <c r="A48" s="814"/>
      <c r="B48" s="814"/>
      <c r="C48" s="814"/>
      <c r="D48" s="814"/>
      <c r="E48" s="814"/>
      <c r="F48" s="814"/>
      <c r="G48" s="814"/>
      <c r="H48" s="814"/>
      <c r="I48" s="814"/>
      <c r="J48" s="814"/>
    </row>
    <row r="49" spans="1:10">
      <c r="A49" s="814"/>
      <c r="B49" s="814"/>
      <c r="C49" s="814"/>
      <c r="D49" s="814"/>
      <c r="E49" s="814"/>
      <c r="F49" s="814"/>
      <c r="G49" s="814"/>
      <c r="H49" s="814"/>
      <c r="I49" s="814"/>
      <c r="J49" s="814"/>
    </row>
    <row r="50" spans="1:10">
      <c r="A50" s="814"/>
      <c r="B50" s="814"/>
      <c r="C50" s="814"/>
      <c r="D50" s="814"/>
      <c r="E50" s="814"/>
      <c r="F50" s="814"/>
      <c r="G50" s="814"/>
      <c r="H50" s="814"/>
      <c r="I50" s="814"/>
      <c r="J50" s="814"/>
    </row>
    <row r="51" spans="1:10">
      <c r="A51" s="814"/>
      <c r="B51" s="814"/>
      <c r="C51" s="814"/>
      <c r="D51" s="814"/>
      <c r="E51" s="814"/>
      <c r="F51" s="814"/>
      <c r="G51" s="814"/>
      <c r="H51" s="814"/>
      <c r="I51" s="814"/>
      <c r="J51" s="814"/>
    </row>
    <row r="52" spans="1:10">
      <c r="A52" s="814"/>
      <c r="B52" s="814"/>
      <c r="C52" s="814"/>
      <c r="D52" s="814"/>
      <c r="E52" s="814"/>
      <c r="F52" s="814"/>
      <c r="G52" s="814"/>
      <c r="H52" s="814"/>
      <c r="I52" s="814"/>
      <c r="J52" s="814"/>
    </row>
    <row r="53" spans="1:10">
      <c r="A53" s="814"/>
      <c r="B53" s="814"/>
      <c r="C53" s="814"/>
      <c r="D53" s="814"/>
      <c r="E53" s="814"/>
      <c r="F53" s="814"/>
      <c r="G53" s="814"/>
      <c r="H53" s="814"/>
      <c r="I53" s="814"/>
      <c r="J53" s="814"/>
    </row>
    <row r="54" spans="1:10">
      <c r="A54" s="814"/>
      <c r="B54" s="814"/>
      <c r="C54" s="814"/>
      <c r="D54" s="814"/>
      <c r="E54" s="814"/>
      <c r="F54" s="814"/>
      <c r="G54" s="814"/>
      <c r="H54" s="814"/>
      <c r="I54" s="814"/>
      <c r="J54" s="814"/>
    </row>
    <row r="55" spans="1:10">
      <c r="A55" s="814"/>
      <c r="B55" s="814"/>
      <c r="C55" s="814"/>
      <c r="D55" s="814"/>
      <c r="E55" s="814"/>
      <c r="F55" s="814"/>
      <c r="G55" s="814"/>
      <c r="H55" s="814"/>
      <c r="I55" s="814"/>
      <c r="J55" s="814"/>
    </row>
    <row r="56" spans="1:10">
      <c r="A56" s="814"/>
      <c r="B56" s="814"/>
      <c r="C56" s="814"/>
      <c r="D56" s="814"/>
      <c r="E56" s="814"/>
      <c r="F56" s="814"/>
      <c r="G56" s="814"/>
      <c r="H56" s="814"/>
      <c r="I56" s="814"/>
      <c r="J56" s="814"/>
    </row>
    <row r="57" spans="1:10">
      <c r="A57" s="814"/>
      <c r="B57" s="814"/>
      <c r="C57" s="814"/>
      <c r="D57" s="814"/>
      <c r="E57" s="814"/>
      <c r="F57" s="814"/>
      <c r="G57" s="814"/>
      <c r="H57" s="814"/>
      <c r="I57" s="814"/>
      <c r="J57" s="814"/>
    </row>
    <row r="58" spans="1:10">
      <c r="A58" s="814"/>
      <c r="B58" s="814"/>
      <c r="C58" s="814"/>
      <c r="D58" s="814"/>
      <c r="E58" s="814"/>
      <c r="F58" s="814"/>
      <c r="G58" s="814"/>
      <c r="H58" s="814"/>
      <c r="I58" s="814"/>
      <c r="J58" s="814"/>
    </row>
    <row r="59" spans="1:10">
      <c r="A59" s="814"/>
      <c r="B59" s="814"/>
      <c r="C59" s="814"/>
      <c r="D59" s="814"/>
      <c r="E59" s="814"/>
      <c r="F59" s="814"/>
      <c r="G59" s="814"/>
      <c r="H59" s="814"/>
      <c r="I59" s="814"/>
      <c r="J59" s="814"/>
    </row>
    <row r="60" spans="1:10">
      <c r="A60" s="814"/>
      <c r="B60" s="814"/>
      <c r="C60" s="814"/>
      <c r="D60" s="814"/>
      <c r="E60" s="814"/>
      <c r="F60" s="814"/>
      <c r="G60" s="814"/>
      <c r="H60" s="814"/>
      <c r="I60" s="814"/>
      <c r="J60" s="814"/>
    </row>
    <row r="61" spans="1:10">
      <c r="A61" s="814"/>
      <c r="B61" s="814"/>
      <c r="C61" s="814"/>
      <c r="D61" s="814"/>
      <c r="E61" s="814"/>
      <c r="F61" s="814"/>
      <c r="G61" s="814"/>
      <c r="H61" s="814"/>
      <c r="I61" s="814"/>
      <c r="J61" s="814"/>
    </row>
    <row r="62" spans="1:10">
      <c r="A62" s="814"/>
      <c r="B62" s="814"/>
      <c r="C62" s="814"/>
      <c r="D62" s="814"/>
      <c r="E62" s="814"/>
      <c r="F62" s="814"/>
      <c r="G62" s="814"/>
      <c r="H62" s="814"/>
      <c r="I62" s="814"/>
      <c r="J62" s="814"/>
    </row>
    <row r="63" spans="1:10">
      <c r="A63" s="814"/>
      <c r="B63" s="814"/>
      <c r="C63" s="814"/>
      <c r="D63" s="814"/>
      <c r="E63" s="814"/>
      <c r="F63" s="814"/>
      <c r="G63" s="814"/>
      <c r="H63" s="814"/>
      <c r="I63" s="814"/>
      <c r="J63" s="814"/>
    </row>
    <row r="64" spans="1:10">
      <c r="A64" s="814"/>
      <c r="B64" s="814"/>
      <c r="C64" s="814"/>
      <c r="D64" s="814"/>
      <c r="E64" s="814"/>
      <c r="F64" s="814"/>
      <c r="G64" s="814"/>
      <c r="H64" s="814"/>
      <c r="I64" s="814"/>
      <c r="J64" s="814"/>
    </row>
    <row r="65" spans="1:10">
      <c r="A65" s="814"/>
      <c r="B65" s="814"/>
      <c r="C65" s="814"/>
      <c r="D65" s="814"/>
      <c r="E65" s="814"/>
      <c r="F65" s="814"/>
      <c r="G65" s="814"/>
      <c r="H65" s="814"/>
      <c r="I65" s="814"/>
      <c r="J65" s="814"/>
    </row>
    <row r="66" spans="1:10">
      <c r="A66" s="814"/>
      <c r="B66" s="814"/>
      <c r="C66" s="814"/>
      <c r="D66" s="814"/>
      <c r="E66" s="814"/>
      <c r="F66" s="814"/>
      <c r="G66" s="814"/>
      <c r="H66" s="814"/>
      <c r="I66" s="814"/>
      <c r="J66" s="814"/>
    </row>
    <row r="67" spans="1:10">
      <c r="A67" s="814"/>
      <c r="B67" s="814"/>
      <c r="C67" s="814"/>
      <c r="D67" s="814"/>
      <c r="E67" s="814"/>
      <c r="F67" s="814"/>
      <c r="G67" s="814"/>
      <c r="H67" s="814"/>
      <c r="I67" s="814"/>
      <c r="J67" s="814"/>
    </row>
    <row r="68" spans="1:10">
      <c r="A68" s="814"/>
      <c r="B68" s="814"/>
      <c r="C68" s="814"/>
      <c r="D68" s="814"/>
      <c r="E68" s="814"/>
      <c r="F68" s="814"/>
      <c r="G68" s="814"/>
      <c r="H68" s="814"/>
      <c r="I68" s="814"/>
      <c r="J68" s="814"/>
    </row>
    <row r="69" spans="1:10">
      <c r="A69" s="814"/>
      <c r="B69" s="814"/>
      <c r="C69" s="814"/>
      <c r="D69" s="814"/>
      <c r="E69" s="814"/>
      <c r="F69" s="814"/>
      <c r="G69" s="814"/>
      <c r="H69" s="814"/>
      <c r="I69" s="814"/>
      <c r="J69" s="814"/>
    </row>
    <row r="70" spans="1:10">
      <c r="A70" s="814"/>
      <c r="B70" s="814"/>
      <c r="C70" s="814"/>
      <c r="D70" s="814"/>
      <c r="E70" s="814"/>
      <c r="F70" s="814"/>
      <c r="G70" s="814"/>
      <c r="H70" s="814"/>
      <c r="I70" s="814"/>
      <c r="J70" s="814"/>
    </row>
    <row r="71" spans="1:10">
      <c r="A71" s="814"/>
      <c r="B71" s="814"/>
      <c r="C71" s="814"/>
      <c r="D71" s="814"/>
      <c r="E71" s="814"/>
      <c r="F71" s="814"/>
      <c r="G71" s="814"/>
      <c r="H71" s="814"/>
      <c r="I71" s="814"/>
      <c r="J71" s="814"/>
    </row>
    <row r="72" spans="1:10">
      <c r="A72" s="814"/>
      <c r="B72" s="814"/>
      <c r="C72" s="814"/>
      <c r="D72" s="814"/>
      <c r="E72" s="814"/>
      <c r="F72" s="814"/>
      <c r="G72" s="814"/>
      <c r="H72" s="814"/>
      <c r="I72" s="814"/>
      <c r="J72" s="814"/>
    </row>
    <row r="73" spans="1:10">
      <c r="A73" s="814"/>
      <c r="B73" s="814"/>
      <c r="C73" s="814"/>
      <c r="D73" s="814"/>
      <c r="E73" s="814"/>
      <c r="F73" s="814"/>
      <c r="G73" s="814"/>
      <c r="H73" s="814"/>
      <c r="I73" s="814"/>
      <c r="J73" s="814"/>
    </row>
    <row r="74" spans="1:10">
      <c r="A74" s="814"/>
      <c r="B74" s="814"/>
      <c r="C74" s="814"/>
      <c r="D74" s="814"/>
      <c r="E74" s="814"/>
      <c r="F74" s="814"/>
      <c r="G74" s="814"/>
      <c r="H74" s="814"/>
      <c r="I74" s="814"/>
      <c r="J74" s="814"/>
    </row>
    <row r="75" spans="1:10">
      <c r="A75" s="814"/>
      <c r="B75" s="814"/>
      <c r="C75" s="814"/>
      <c r="D75" s="814"/>
      <c r="E75" s="814"/>
      <c r="F75" s="814"/>
      <c r="G75" s="814"/>
      <c r="H75" s="814"/>
      <c r="I75" s="814"/>
      <c r="J75" s="814"/>
    </row>
    <row r="76" spans="1:10">
      <c r="A76" s="814"/>
      <c r="B76" s="814"/>
      <c r="C76" s="814"/>
      <c r="D76" s="814"/>
      <c r="E76" s="814"/>
      <c r="F76" s="814"/>
      <c r="G76" s="814"/>
      <c r="H76" s="814"/>
      <c r="I76" s="814"/>
      <c r="J76" s="814"/>
    </row>
    <row r="77" spans="1:10">
      <c r="A77" s="814"/>
      <c r="B77" s="814"/>
      <c r="C77" s="814"/>
      <c r="D77" s="814"/>
      <c r="E77" s="814"/>
      <c r="F77" s="814"/>
      <c r="G77" s="814"/>
      <c r="H77" s="814"/>
      <c r="I77" s="814"/>
      <c r="J77" s="814"/>
    </row>
    <row r="78" spans="1:10">
      <c r="A78" s="814"/>
      <c r="B78" s="814"/>
      <c r="C78" s="814"/>
      <c r="D78" s="814"/>
      <c r="E78" s="814"/>
      <c r="F78" s="814"/>
      <c r="G78" s="814"/>
      <c r="H78" s="814"/>
      <c r="I78" s="814"/>
      <c r="J78" s="814"/>
    </row>
    <row r="79" spans="1:10">
      <c r="A79" s="814"/>
      <c r="B79" s="814"/>
      <c r="C79" s="814"/>
      <c r="D79" s="814"/>
      <c r="E79" s="814"/>
      <c r="F79" s="814"/>
      <c r="G79" s="814"/>
      <c r="H79" s="814"/>
      <c r="I79" s="814"/>
      <c r="J79" s="814"/>
    </row>
    <row r="80" spans="1:10">
      <c r="A80" s="814"/>
      <c r="B80" s="814"/>
      <c r="C80" s="814"/>
      <c r="D80" s="814"/>
      <c r="E80" s="814"/>
      <c r="F80" s="814"/>
      <c r="G80" s="814"/>
      <c r="H80" s="814"/>
      <c r="I80" s="814"/>
      <c r="J80" s="814"/>
    </row>
    <row r="81" spans="1:10">
      <c r="A81" s="814"/>
      <c r="B81" s="814"/>
      <c r="C81" s="814"/>
      <c r="D81" s="814"/>
      <c r="E81" s="814"/>
      <c r="F81" s="814"/>
      <c r="G81" s="814"/>
      <c r="H81" s="814"/>
      <c r="I81" s="814"/>
      <c r="J81" s="814"/>
    </row>
    <row r="82" spans="1:10">
      <c r="A82" s="814"/>
      <c r="B82" s="814"/>
      <c r="C82" s="814"/>
      <c r="D82" s="814"/>
      <c r="E82" s="814"/>
      <c r="F82" s="814"/>
      <c r="G82" s="814"/>
      <c r="H82" s="814"/>
      <c r="I82" s="814"/>
      <c r="J82" s="814"/>
    </row>
    <row r="83" spans="1:10">
      <c r="A83" s="814"/>
      <c r="B83" s="814"/>
      <c r="C83" s="814"/>
      <c r="D83" s="814"/>
      <c r="E83" s="814"/>
      <c r="F83" s="814"/>
      <c r="G83" s="814"/>
      <c r="H83" s="814"/>
      <c r="I83" s="814"/>
      <c r="J83" s="814"/>
    </row>
    <row r="84" spans="1:10">
      <c r="A84" s="814"/>
      <c r="B84" s="814"/>
      <c r="C84" s="814"/>
      <c r="D84" s="814"/>
      <c r="E84" s="814"/>
      <c r="F84" s="814"/>
      <c r="G84" s="814"/>
      <c r="H84" s="814"/>
      <c r="I84" s="814"/>
      <c r="J84" s="814"/>
    </row>
    <row r="85" spans="1:10">
      <c r="A85" s="814"/>
      <c r="B85" s="814"/>
      <c r="C85" s="814"/>
      <c r="D85" s="814"/>
      <c r="E85" s="814"/>
      <c r="F85" s="814"/>
      <c r="G85" s="814"/>
      <c r="H85" s="814"/>
      <c r="I85" s="814"/>
      <c r="J85" s="814"/>
    </row>
    <row r="86" spans="1:10">
      <c r="A86" s="814"/>
      <c r="B86" s="814"/>
      <c r="C86" s="814"/>
      <c r="D86" s="814"/>
      <c r="E86" s="814"/>
      <c r="F86" s="814"/>
      <c r="G86" s="814"/>
      <c r="H86" s="814"/>
      <c r="I86" s="814"/>
      <c r="J86" s="814"/>
    </row>
    <row r="87" spans="1:10">
      <c r="A87" s="814"/>
      <c r="B87" s="814"/>
      <c r="C87" s="814"/>
      <c r="D87" s="814"/>
      <c r="E87" s="814"/>
      <c r="F87" s="814"/>
      <c r="G87" s="814"/>
      <c r="H87" s="814"/>
      <c r="I87" s="814"/>
      <c r="J87" s="814"/>
    </row>
    <row r="88" spans="1:10">
      <c r="A88" s="814"/>
      <c r="B88" s="814"/>
      <c r="C88" s="814"/>
      <c r="D88" s="814"/>
      <c r="E88" s="814"/>
      <c r="F88" s="814"/>
      <c r="G88" s="814"/>
      <c r="H88" s="814"/>
      <c r="I88" s="814"/>
      <c r="J88" s="814"/>
    </row>
    <row r="89" spans="1:10">
      <c r="A89" s="814"/>
      <c r="B89" s="814"/>
      <c r="C89" s="814"/>
      <c r="D89" s="814"/>
      <c r="E89" s="814"/>
      <c r="F89" s="814"/>
      <c r="G89" s="814"/>
      <c r="H89" s="814"/>
      <c r="I89" s="814"/>
      <c r="J89" s="814"/>
    </row>
    <row r="90" spans="1:10">
      <c r="A90" s="814"/>
      <c r="B90" s="814"/>
      <c r="C90" s="814"/>
      <c r="D90" s="814"/>
      <c r="E90" s="814"/>
      <c r="F90" s="814"/>
      <c r="G90" s="814"/>
      <c r="H90" s="814"/>
      <c r="I90" s="814"/>
      <c r="J90" s="814"/>
    </row>
    <row r="91" spans="1:10">
      <c r="A91" s="814"/>
      <c r="B91" s="814"/>
      <c r="C91" s="814"/>
      <c r="D91" s="814"/>
      <c r="E91" s="814"/>
      <c r="F91" s="814"/>
      <c r="G91" s="814"/>
      <c r="H91" s="814"/>
      <c r="I91" s="814"/>
      <c r="J91" s="814"/>
    </row>
    <row r="92" spans="1:10">
      <c r="A92" s="814"/>
      <c r="B92" s="814"/>
      <c r="C92" s="814"/>
      <c r="D92" s="814"/>
      <c r="E92" s="814"/>
      <c r="F92" s="814"/>
      <c r="G92" s="814"/>
      <c r="H92" s="814"/>
      <c r="I92" s="814"/>
      <c r="J92" s="814"/>
    </row>
    <row r="93" spans="1:10">
      <c r="A93" s="814"/>
      <c r="B93" s="814"/>
      <c r="C93" s="814"/>
      <c r="D93" s="814"/>
      <c r="E93" s="814"/>
      <c r="F93" s="814"/>
      <c r="G93" s="814"/>
      <c r="H93" s="814"/>
      <c r="I93" s="814"/>
      <c r="J93" s="814"/>
    </row>
    <row r="94" spans="1:10">
      <c r="A94" s="814"/>
      <c r="B94" s="814"/>
      <c r="C94" s="814"/>
      <c r="D94" s="814"/>
      <c r="E94" s="814"/>
      <c r="F94" s="814"/>
      <c r="G94" s="814"/>
      <c r="H94" s="814"/>
      <c r="I94" s="814"/>
      <c r="J94" s="814"/>
    </row>
    <row r="95" spans="1:10">
      <c r="A95" s="814"/>
      <c r="B95" s="814"/>
      <c r="C95" s="814"/>
      <c r="D95" s="814"/>
      <c r="E95" s="814"/>
      <c r="F95" s="814"/>
      <c r="G95" s="814"/>
      <c r="H95" s="814"/>
      <c r="I95" s="814"/>
      <c r="J95" s="814"/>
    </row>
    <row r="96" spans="1:10">
      <c r="A96" s="814"/>
      <c r="B96" s="814"/>
      <c r="C96" s="814"/>
      <c r="D96" s="814"/>
      <c r="E96" s="814"/>
      <c r="F96" s="814"/>
      <c r="G96" s="814"/>
      <c r="H96" s="814"/>
      <c r="I96" s="814"/>
      <c r="J96" s="814"/>
    </row>
    <row r="97" spans="1:10">
      <c r="A97" s="814"/>
      <c r="B97" s="814"/>
      <c r="C97" s="814"/>
      <c r="D97" s="814"/>
      <c r="E97" s="814"/>
      <c r="F97" s="814"/>
      <c r="G97" s="814"/>
      <c r="H97" s="814"/>
      <c r="I97" s="814"/>
      <c r="J97" s="814"/>
    </row>
    <row r="98" spans="1:10">
      <c r="A98" s="814"/>
      <c r="B98" s="814"/>
      <c r="C98" s="814"/>
      <c r="D98" s="814"/>
      <c r="E98" s="814"/>
      <c r="F98" s="814"/>
      <c r="G98" s="814"/>
      <c r="H98" s="814"/>
      <c r="I98" s="814"/>
      <c r="J98" s="814"/>
    </row>
    <row r="99" spans="1:10">
      <c r="A99" s="814"/>
      <c r="B99" s="814"/>
      <c r="C99" s="814"/>
      <c r="D99" s="814"/>
      <c r="E99" s="814"/>
      <c r="F99" s="814"/>
      <c r="G99" s="814"/>
      <c r="H99" s="814"/>
      <c r="I99" s="814"/>
      <c r="J99" s="814"/>
    </row>
    <row r="100" spans="1:10">
      <c r="A100" s="814"/>
      <c r="B100" s="814"/>
      <c r="C100" s="814"/>
      <c r="D100" s="814"/>
      <c r="E100" s="814"/>
      <c r="F100" s="814"/>
      <c r="G100" s="814"/>
      <c r="H100" s="814"/>
      <c r="I100" s="814"/>
      <c r="J100" s="814"/>
    </row>
    <row r="101" spans="1:10">
      <c r="A101" s="814"/>
      <c r="B101" s="814"/>
      <c r="C101" s="814"/>
      <c r="D101" s="814"/>
      <c r="E101" s="814"/>
      <c r="F101" s="814"/>
      <c r="G101" s="814"/>
      <c r="H101" s="814"/>
      <c r="I101" s="814"/>
      <c r="J101" s="814"/>
    </row>
    <row r="102" spans="1:10">
      <c r="A102" s="814"/>
      <c r="B102" s="814"/>
      <c r="C102" s="814"/>
      <c r="D102" s="814"/>
      <c r="E102" s="814"/>
      <c r="F102" s="814"/>
      <c r="G102" s="814"/>
      <c r="H102" s="814"/>
      <c r="I102" s="814"/>
      <c r="J102" s="814"/>
    </row>
    <row r="103" spans="1:10">
      <c r="A103" s="814"/>
      <c r="B103" s="814"/>
      <c r="C103" s="814"/>
      <c r="D103" s="814"/>
      <c r="E103" s="814"/>
      <c r="F103" s="814"/>
      <c r="G103" s="814"/>
      <c r="H103" s="814"/>
      <c r="I103" s="814"/>
      <c r="J103" s="814"/>
    </row>
    <row r="104" spans="1:10">
      <c r="A104" s="814"/>
      <c r="B104" s="814"/>
      <c r="C104" s="814"/>
      <c r="D104" s="814"/>
      <c r="E104" s="814"/>
      <c r="F104" s="814"/>
      <c r="G104" s="814"/>
      <c r="H104" s="814"/>
      <c r="I104" s="814"/>
      <c r="J104" s="814"/>
    </row>
    <row r="105" spans="1:10">
      <c r="A105" s="814"/>
      <c r="B105" s="814"/>
      <c r="C105" s="814"/>
      <c r="D105" s="814"/>
      <c r="E105" s="814"/>
      <c r="F105" s="814"/>
      <c r="G105" s="814"/>
      <c r="H105" s="814"/>
      <c r="I105" s="814"/>
      <c r="J105" s="814"/>
    </row>
    <row r="106" spans="1:10">
      <c r="A106" s="814"/>
      <c r="B106" s="814"/>
      <c r="C106" s="814"/>
      <c r="D106" s="814"/>
      <c r="E106" s="814"/>
      <c r="F106" s="814"/>
      <c r="G106" s="814"/>
      <c r="H106" s="814"/>
      <c r="I106" s="814"/>
      <c r="J106" s="814"/>
    </row>
    <row r="107" spans="1:10">
      <c r="A107" s="814"/>
      <c r="B107" s="814"/>
      <c r="C107" s="814"/>
      <c r="D107" s="814"/>
      <c r="E107" s="814"/>
      <c r="F107" s="814"/>
      <c r="G107" s="814"/>
      <c r="H107" s="814"/>
      <c r="I107" s="814"/>
      <c r="J107" s="814"/>
    </row>
    <row r="108" spans="1:10">
      <c r="A108" s="814"/>
      <c r="B108" s="814"/>
      <c r="C108" s="814"/>
      <c r="D108" s="814"/>
      <c r="E108" s="814"/>
      <c r="F108" s="814"/>
      <c r="G108" s="814"/>
      <c r="H108" s="814"/>
      <c r="I108" s="814"/>
      <c r="J108" s="814"/>
    </row>
    <row r="109" spans="1:10">
      <c r="A109" s="814"/>
      <c r="B109" s="814"/>
      <c r="C109" s="814"/>
      <c r="D109" s="814"/>
      <c r="E109" s="814"/>
      <c r="F109" s="814"/>
      <c r="G109" s="814"/>
      <c r="H109" s="814"/>
      <c r="I109" s="814"/>
      <c r="J109" s="814"/>
    </row>
    <row r="110" spans="1:10">
      <c r="A110" s="814"/>
      <c r="B110" s="814"/>
      <c r="C110" s="814"/>
      <c r="D110" s="814"/>
      <c r="E110" s="814"/>
      <c r="F110" s="814"/>
      <c r="G110" s="814"/>
      <c r="H110" s="814"/>
      <c r="I110" s="814"/>
      <c r="J110" s="814"/>
    </row>
    <row r="111" spans="1:10">
      <c r="A111" s="814"/>
      <c r="B111" s="814"/>
      <c r="C111" s="814"/>
      <c r="D111" s="814"/>
      <c r="E111" s="814"/>
      <c r="F111" s="814"/>
      <c r="G111" s="814"/>
      <c r="H111" s="814"/>
      <c r="I111" s="814"/>
      <c r="J111" s="814"/>
    </row>
    <row r="112" spans="1:10">
      <c r="A112" s="814"/>
      <c r="B112" s="814"/>
      <c r="C112" s="814"/>
      <c r="D112" s="814"/>
      <c r="E112" s="814"/>
      <c r="F112" s="814"/>
      <c r="G112" s="814"/>
      <c r="H112" s="814"/>
      <c r="I112" s="814"/>
      <c r="J112" s="814"/>
    </row>
    <row r="113" spans="1:10">
      <c r="A113" s="814"/>
      <c r="B113" s="814"/>
      <c r="C113" s="814"/>
      <c r="D113" s="814"/>
      <c r="E113" s="814"/>
      <c r="F113" s="814"/>
      <c r="G113" s="814"/>
      <c r="H113" s="814"/>
      <c r="I113" s="814"/>
      <c r="J113" s="814"/>
    </row>
    <row r="114" spans="1:10">
      <c r="A114" s="814"/>
      <c r="B114" s="814"/>
      <c r="C114" s="814"/>
      <c r="D114" s="814"/>
      <c r="E114" s="814"/>
      <c r="F114" s="814"/>
      <c r="G114" s="814"/>
      <c r="H114" s="814"/>
      <c r="I114" s="814"/>
      <c r="J114" s="814"/>
    </row>
    <row r="115" spans="1:10">
      <c r="A115" s="814"/>
      <c r="B115" s="814"/>
      <c r="C115" s="814"/>
      <c r="D115" s="814"/>
      <c r="E115" s="814"/>
      <c r="F115" s="814"/>
      <c r="G115" s="814"/>
      <c r="H115" s="814"/>
      <c r="I115" s="814"/>
      <c r="J115" s="814"/>
    </row>
    <row r="116" spans="1:10">
      <c r="A116" s="814"/>
      <c r="B116" s="814"/>
      <c r="C116" s="814"/>
      <c r="D116" s="814"/>
      <c r="E116" s="814"/>
      <c r="F116" s="814"/>
      <c r="G116" s="814"/>
      <c r="H116" s="814"/>
      <c r="I116" s="814"/>
      <c r="J116" s="814"/>
    </row>
    <row r="117" spans="1:10">
      <c r="A117" s="814"/>
      <c r="B117" s="814"/>
      <c r="C117" s="814"/>
      <c r="D117" s="814"/>
      <c r="E117" s="814"/>
      <c r="F117" s="814"/>
      <c r="G117" s="814"/>
      <c r="H117" s="814"/>
      <c r="I117" s="814"/>
      <c r="J117" s="814"/>
    </row>
    <row r="118" spans="1:10">
      <c r="A118" s="814"/>
      <c r="B118" s="814"/>
      <c r="C118" s="814"/>
      <c r="D118" s="814"/>
      <c r="E118" s="814"/>
      <c r="F118" s="814"/>
      <c r="G118" s="814"/>
      <c r="H118" s="814"/>
      <c r="I118" s="814"/>
      <c r="J118" s="814"/>
    </row>
    <row r="119" spans="1:10">
      <c r="A119" s="814"/>
      <c r="B119" s="814"/>
      <c r="C119" s="814"/>
      <c r="D119" s="814"/>
      <c r="E119" s="814"/>
      <c r="F119" s="814"/>
      <c r="G119" s="814"/>
      <c r="H119" s="814"/>
      <c r="I119" s="814"/>
      <c r="J119" s="814"/>
    </row>
    <row r="120" spans="1:10">
      <c r="A120" s="814"/>
      <c r="B120" s="814"/>
      <c r="C120" s="814"/>
      <c r="D120" s="814"/>
      <c r="E120" s="814"/>
      <c r="F120" s="814"/>
      <c r="G120" s="814"/>
      <c r="H120" s="814"/>
      <c r="I120" s="814"/>
      <c r="J120" s="814"/>
    </row>
    <row r="121" spans="1:10">
      <c r="A121" s="814"/>
      <c r="B121" s="814"/>
      <c r="C121" s="814"/>
      <c r="D121" s="814"/>
      <c r="E121" s="814"/>
      <c r="F121" s="814"/>
      <c r="G121" s="814"/>
      <c r="H121" s="814"/>
      <c r="I121" s="814"/>
      <c r="J121" s="814"/>
    </row>
    <row r="122" spans="1:10">
      <c r="A122" s="814"/>
      <c r="B122" s="814"/>
      <c r="C122" s="814"/>
      <c r="D122" s="814"/>
      <c r="E122" s="814"/>
      <c r="F122" s="814"/>
      <c r="G122" s="814"/>
      <c r="H122" s="814"/>
      <c r="I122" s="814"/>
      <c r="J122" s="814"/>
    </row>
    <row r="123" spans="1:10">
      <c r="A123" s="814"/>
      <c r="B123" s="814"/>
      <c r="C123" s="814"/>
      <c r="D123" s="814"/>
      <c r="E123" s="814"/>
      <c r="F123" s="814"/>
      <c r="G123" s="814"/>
      <c r="H123" s="814"/>
      <c r="I123" s="814"/>
      <c r="J123" s="814"/>
    </row>
    <row r="124" spans="1:10">
      <c r="A124" s="814"/>
      <c r="B124" s="814"/>
      <c r="C124" s="814"/>
      <c r="D124" s="814"/>
      <c r="E124" s="814"/>
      <c r="F124" s="814"/>
      <c r="G124" s="814"/>
      <c r="H124" s="814"/>
      <c r="I124" s="814"/>
      <c r="J124" s="814"/>
    </row>
    <row r="125" spans="1:10">
      <c r="A125" s="814"/>
      <c r="B125" s="814"/>
      <c r="C125" s="814"/>
      <c r="D125" s="814"/>
      <c r="E125" s="814"/>
      <c r="F125" s="814"/>
      <c r="G125" s="814"/>
      <c r="H125" s="814"/>
      <c r="I125" s="814"/>
      <c r="J125" s="814"/>
    </row>
    <row r="126" spans="1:10">
      <c r="A126" s="814"/>
      <c r="B126" s="814"/>
      <c r="C126" s="814"/>
      <c r="D126" s="814"/>
      <c r="E126" s="814"/>
      <c r="F126" s="814"/>
      <c r="G126" s="814"/>
      <c r="H126" s="814"/>
      <c r="I126" s="814"/>
      <c r="J126" s="814"/>
    </row>
    <row r="127" spans="1:10">
      <c r="A127" s="814"/>
      <c r="B127" s="814"/>
      <c r="C127" s="814"/>
      <c r="D127" s="814"/>
      <c r="E127" s="814"/>
      <c r="F127" s="814"/>
      <c r="G127" s="814"/>
      <c r="H127" s="814"/>
      <c r="I127" s="814"/>
      <c r="J127" s="814"/>
    </row>
    <row r="128" spans="1:10">
      <c r="A128" s="814"/>
      <c r="B128" s="814"/>
      <c r="C128" s="814"/>
      <c r="D128" s="814"/>
      <c r="E128" s="814"/>
      <c r="F128" s="814"/>
      <c r="G128" s="814"/>
      <c r="H128" s="814"/>
      <c r="I128" s="814"/>
      <c r="J128" s="814"/>
    </row>
    <row r="129" spans="1:10">
      <c r="A129" s="814"/>
      <c r="B129" s="814"/>
      <c r="C129" s="814"/>
      <c r="D129" s="814"/>
      <c r="E129" s="814"/>
      <c r="F129" s="814"/>
      <c r="G129" s="814"/>
      <c r="H129" s="814"/>
      <c r="I129" s="814"/>
      <c r="J129" s="814"/>
    </row>
    <row r="130" spans="1:10">
      <c r="A130" s="814"/>
      <c r="B130" s="814"/>
      <c r="C130" s="814"/>
      <c r="D130" s="814"/>
      <c r="E130" s="814"/>
      <c r="F130" s="814"/>
      <c r="G130" s="814"/>
      <c r="H130" s="814"/>
      <c r="I130" s="814"/>
      <c r="J130" s="814"/>
    </row>
    <row r="131" spans="1:10">
      <c r="A131" s="814"/>
      <c r="B131" s="814"/>
      <c r="C131" s="814"/>
      <c r="D131" s="814"/>
      <c r="E131" s="814"/>
      <c r="F131" s="814"/>
      <c r="G131" s="814"/>
      <c r="H131" s="814"/>
      <c r="I131" s="814"/>
      <c r="J131" s="814"/>
    </row>
    <row r="132" spans="1:10">
      <c r="A132" s="814"/>
      <c r="B132" s="814"/>
      <c r="C132" s="814"/>
      <c r="D132" s="814"/>
      <c r="E132" s="814"/>
      <c r="F132" s="814"/>
      <c r="G132" s="814"/>
      <c r="H132" s="814"/>
      <c r="I132" s="814"/>
      <c r="J132" s="814"/>
    </row>
    <row r="133" spans="1:10">
      <c r="A133" s="814"/>
      <c r="B133" s="814"/>
      <c r="C133" s="814"/>
      <c r="D133" s="814"/>
      <c r="E133" s="814"/>
      <c r="F133" s="814"/>
      <c r="G133" s="814"/>
      <c r="H133" s="814"/>
      <c r="I133" s="814"/>
      <c r="J133" s="814"/>
    </row>
    <row r="134" spans="1:10">
      <c r="A134" s="814"/>
      <c r="B134" s="814"/>
      <c r="C134" s="814"/>
      <c r="D134" s="814"/>
      <c r="E134" s="814"/>
      <c r="F134" s="814"/>
      <c r="G134" s="814"/>
      <c r="H134" s="814"/>
      <c r="I134" s="814"/>
      <c r="J134" s="814"/>
    </row>
    <row r="135" spans="1:10">
      <c r="A135" s="814"/>
      <c r="B135" s="814"/>
      <c r="C135" s="814"/>
      <c r="D135" s="814"/>
      <c r="E135" s="814"/>
      <c r="F135" s="814"/>
      <c r="G135" s="814"/>
      <c r="H135" s="814"/>
      <c r="I135" s="814"/>
      <c r="J135" s="814"/>
    </row>
    <row r="136" spans="1:10">
      <c r="A136" s="814"/>
      <c r="B136" s="814"/>
      <c r="C136" s="814"/>
      <c r="D136" s="814"/>
      <c r="E136" s="814"/>
      <c r="F136" s="814"/>
      <c r="G136" s="814"/>
      <c r="H136" s="814"/>
      <c r="I136" s="814"/>
      <c r="J136" s="814"/>
    </row>
    <row r="137" spans="1:10">
      <c r="A137" s="814"/>
      <c r="B137" s="814"/>
      <c r="C137" s="814"/>
      <c r="D137" s="814"/>
      <c r="E137" s="814"/>
      <c r="F137" s="814"/>
      <c r="G137" s="814"/>
      <c r="H137" s="814"/>
      <c r="I137" s="814"/>
      <c r="J137" s="814"/>
    </row>
    <row r="138" spans="1:10">
      <c r="A138" s="814"/>
      <c r="B138" s="814"/>
      <c r="C138" s="814"/>
      <c r="D138" s="814"/>
      <c r="E138" s="814"/>
      <c r="F138" s="814"/>
      <c r="G138" s="814"/>
      <c r="H138" s="814"/>
      <c r="I138" s="814"/>
      <c r="J138" s="814"/>
    </row>
    <row r="139" spans="1:10">
      <c r="A139" s="814"/>
      <c r="B139" s="814"/>
      <c r="C139" s="814"/>
      <c r="D139" s="814"/>
      <c r="E139" s="814"/>
      <c r="F139" s="814"/>
      <c r="G139" s="814"/>
      <c r="H139" s="814"/>
      <c r="I139" s="814"/>
      <c r="J139" s="814"/>
    </row>
    <row r="140" spans="1:10">
      <c r="A140" s="814"/>
      <c r="B140" s="814"/>
      <c r="C140" s="814"/>
      <c r="D140" s="814"/>
      <c r="E140" s="814"/>
      <c r="F140" s="814"/>
      <c r="G140" s="814"/>
      <c r="H140" s="814"/>
      <c r="I140" s="814"/>
      <c r="J140" s="814"/>
    </row>
    <row r="141" spans="1:10">
      <c r="A141" s="814"/>
      <c r="B141" s="814"/>
      <c r="C141" s="814"/>
      <c r="D141" s="814"/>
      <c r="E141" s="814"/>
      <c r="F141" s="814"/>
      <c r="G141" s="814"/>
      <c r="H141" s="814"/>
      <c r="I141" s="814"/>
      <c r="J141" s="814"/>
    </row>
    <row r="142" spans="1:10">
      <c r="A142" s="814"/>
      <c r="B142" s="814"/>
      <c r="C142" s="814"/>
      <c r="D142" s="814"/>
      <c r="E142" s="814"/>
      <c r="F142" s="814"/>
      <c r="G142" s="814"/>
      <c r="H142" s="814"/>
      <c r="I142" s="814"/>
      <c r="J142" s="814"/>
    </row>
    <row r="143" spans="1:10">
      <c r="A143" s="814"/>
      <c r="B143" s="814"/>
      <c r="C143" s="814"/>
      <c r="D143" s="814"/>
      <c r="E143" s="814"/>
      <c r="F143" s="814"/>
      <c r="G143" s="814"/>
      <c r="H143" s="814"/>
      <c r="I143" s="814"/>
      <c r="J143" s="814"/>
    </row>
    <row r="144" spans="1:10">
      <c r="A144" s="814"/>
      <c r="B144" s="814"/>
      <c r="C144" s="814"/>
      <c r="D144" s="814"/>
      <c r="E144" s="814"/>
      <c r="F144" s="814"/>
      <c r="G144" s="814"/>
      <c r="H144" s="814"/>
      <c r="I144" s="814"/>
      <c r="J144" s="814"/>
    </row>
    <row r="145" spans="1:10">
      <c r="A145" s="814"/>
      <c r="B145" s="814"/>
      <c r="C145" s="814"/>
      <c r="D145" s="814"/>
      <c r="E145" s="814"/>
      <c r="F145" s="814"/>
      <c r="G145" s="814"/>
      <c r="H145" s="814"/>
      <c r="I145" s="814"/>
      <c r="J145" s="814"/>
    </row>
    <row r="146" spans="1:10">
      <c r="A146" s="814"/>
      <c r="B146" s="814"/>
      <c r="C146" s="814"/>
      <c r="D146" s="814"/>
      <c r="E146" s="814"/>
      <c r="F146" s="814"/>
      <c r="G146" s="814"/>
      <c r="H146" s="814"/>
      <c r="I146" s="814"/>
      <c r="J146" s="814"/>
    </row>
    <row r="147" spans="1:10">
      <c r="A147" s="814"/>
      <c r="B147" s="814"/>
      <c r="C147" s="814"/>
      <c r="D147" s="814"/>
      <c r="E147" s="814"/>
      <c r="F147" s="814"/>
      <c r="G147" s="814"/>
      <c r="H147" s="814"/>
      <c r="I147" s="814"/>
      <c r="J147" s="814"/>
    </row>
    <row r="148" spans="1:10">
      <c r="A148" s="814"/>
      <c r="B148" s="814"/>
      <c r="C148" s="814"/>
      <c r="D148" s="814"/>
      <c r="E148" s="814"/>
      <c r="F148" s="814"/>
      <c r="G148" s="814"/>
      <c r="H148" s="814"/>
      <c r="I148" s="814"/>
      <c r="J148" s="814"/>
    </row>
    <row r="149" spans="1:10">
      <c r="A149" s="814"/>
      <c r="B149" s="814"/>
      <c r="C149" s="814"/>
      <c r="D149" s="814"/>
      <c r="E149" s="814"/>
      <c r="F149" s="814"/>
      <c r="G149" s="814"/>
      <c r="H149" s="814"/>
      <c r="I149" s="814"/>
      <c r="J149" s="814"/>
    </row>
    <row r="150" spans="1:10">
      <c r="A150" s="814"/>
      <c r="B150" s="814"/>
      <c r="C150" s="814"/>
      <c r="D150" s="814"/>
      <c r="E150" s="814"/>
      <c r="F150" s="814"/>
      <c r="G150" s="814"/>
      <c r="H150" s="814"/>
      <c r="I150" s="814"/>
      <c r="J150" s="814"/>
    </row>
    <row r="151" spans="1:10">
      <c r="A151" s="814"/>
      <c r="B151" s="814"/>
      <c r="C151" s="814"/>
      <c r="D151" s="814"/>
      <c r="E151" s="814"/>
      <c r="F151" s="814"/>
      <c r="G151" s="814"/>
      <c r="H151" s="814"/>
      <c r="I151" s="814"/>
      <c r="J151" s="814"/>
    </row>
    <row r="152" spans="1:10">
      <c r="A152" s="814"/>
      <c r="B152" s="814"/>
      <c r="C152" s="814"/>
      <c r="D152" s="814"/>
      <c r="E152" s="814"/>
      <c r="F152" s="814"/>
      <c r="G152" s="814"/>
      <c r="H152" s="814"/>
      <c r="I152" s="814"/>
      <c r="J152" s="814"/>
    </row>
    <row r="153" spans="1:10">
      <c r="A153" s="814"/>
      <c r="B153" s="814"/>
      <c r="C153" s="814"/>
      <c r="D153" s="814"/>
      <c r="E153" s="814"/>
      <c r="F153" s="814"/>
      <c r="G153" s="814"/>
      <c r="H153" s="814"/>
      <c r="I153" s="814"/>
      <c r="J153" s="814"/>
    </row>
    <row r="154" spans="1:10">
      <c r="A154" s="814"/>
      <c r="B154" s="814"/>
      <c r="C154" s="814"/>
      <c r="D154" s="814"/>
      <c r="E154" s="814"/>
      <c r="F154" s="814"/>
      <c r="G154" s="814"/>
      <c r="H154" s="814"/>
      <c r="I154" s="814"/>
      <c r="J154" s="814"/>
    </row>
    <row r="155" spans="1:10">
      <c r="A155" s="814"/>
      <c r="B155" s="814"/>
      <c r="C155" s="814"/>
      <c r="D155" s="814"/>
      <c r="E155" s="814"/>
      <c r="F155" s="814"/>
      <c r="G155" s="814"/>
      <c r="H155" s="814"/>
      <c r="I155" s="814"/>
      <c r="J155" s="814"/>
    </row>
    <row r="156" spans="1:10">
      <c r="A156" s="814"/>
      <c r="B156" s="814"/>
      <c r="C156" s="814"/>
      <c r="D156" s="814"/>
      <c r="E156" s="814"/>
      <c r="F156" s="814"/>
      <c r="G156" s="814"/>
      <c r="H156" s="814"/>
      <c r="I156" s="814"/>
      <c r="J156" s="814"/>
    </row>
    <row r="157" spans="1:10">
      <c r="A157" s="814"/>
      <c r="B157" s="814"/>
      <c r="C157" s="814"/>
      <c r="D157" s="814"/>
      <c r="E157" s="814"/>
      <c r="F157" s="814"/>
      <c r="G157" s="814"/>
      <c r="H157" s="814"/>
      <c r="I157" s="814"/>
      <c r="J157" s="814"/>
    </row>
    <row r="158" spans="1:10">
      <c r="A158" s="814"/>
      <c r="B158" s="814"/>
      <c r="C158" s="814"/>
      <c r="D158" s="814"/>
      <c r="E158" s="814"/>
      <c r="F158" s="814"/>
      <c r="G158" s="814"/>
      <c r="H158" s="814"/>
      <c r="I158" s="814"/>
      <c r="J158" s="814"/>
    </row>
    <row r="159" spans="1:10">
      <c r="A159" s="814"/>
      <c r="B159" s="814"/>
      <c r="C159" s="814"/>
      <c r="D159" s="814"/>
      <c r="E159" s="814"/>
      <c r="F159" s="814"/>
      <c r="G159" s="814"/>
      <c r="H159" s="814"/>
      <c r="I159" s="814"/>
      <c r="J159" s="814"/>
    </row>
    <row r="160" spans="1:10">
      <c r="A160" s="814"/>
      <c r="B160" s="814"/>
      <c r="C160" s="814"/>
      <c r="D160" s="814"/>
      <c r="E160" s="814"/>
      <c r="F160" s="814"/>
      <c r="G160" s="814"/>
      <c r="H160" s="814"/>
      <c r="I160" s="814"/>
      <c r="J160" s="814"/>
    </row>
    <row r="161" spans="1:10">
      <c r="A161" s="814"/>
      <c r="B161" s="814"/>
      <c r="C161" s="814"/>
      <c r="D161" s="814"/>
      <c r="E161" s="814"/>
      <c r="F161" s="814"/>
      <c r="G161" s="814"/>
      <c r="H161" s="814"/>
      <c r="I161" s="814"/>
      <c r="J161" s="814"/>
    </row>
    <row r="162" spans="1:10">
      <c r="A162" s="814"/>
      <c r="B162" s="814"/>
      <c r="C162" s="814"/>
      <c r="D162" s="814"/>
      <c r="E162" s="814"/>
      <c r="F162" s="814"/>
      <c r="G162" s="814"/>
      <c r="H162" s="814"/>
      <c r="I162" s="814"/>
      <c r="J162" s="814"/>
    </row>
    <row r="163" spans="1:10">
      <c r="A163" s="814"/>
      <c r="B163" s="814"/>
      <c r="C163" s="814"/>
      <c r="D163" s="814"/>
      <c r="E163" s="814"/>
      <c r="F163" s="814"/>
      <c r="G163" s="814"/>
      <c r="H163" s="814"/>
      <c r="I163" s="814"/>
      <c r="J163" s="814"/>
    </row>
    <row r="164" spans="1:10">
      <c r="A164" s="814"/>
      <c r="B164" s="814"/>
      <c r="C164" s="814"/>
      <c r="D164" s="814"/>
      <c r="E164" s="814"/>
      <c r="F164" s="814"/>
      <c r="G164" s="814"/>
      <c r="H164" s="814"/>
      <c r="I164" s="814"/>
      <c r="J164" s="814"/>
    </row>
    <row r="165" spans="1:10">
      <c r="A165" s="814"/>
      <c r="B165" s="814"/>
      <c r="C165" s="814"/>
      <c r="D165" s="814"/>
      <c r="E165" s="814"/>
      <c r="F165" s="814"/>
      <c r="G165" s="814"/>
      <c r="H165" s="814"/>
      <c r="I165" s="814"/>
      <c r="J165" s="814"/>
    </row>
    <row r="166" spans="1:10">
      <c r="A166" s="814"/>
      <c r="B166" s="814"/>
      <c r="C166" s="814"/>
      <c r="D166" s="814"/>
      <c r="E166" s="814"/>
      <c r="F166" s="814"/>
      <c r="G166" s="814"/>
      <c r="H166" s="814"/>
      <c r="I166" s="814"/>
      <c r="J166" s="814"/>
    </row>
    <row r="167" spans="1:10">
      <c r="A167" s="814"/>
      <c r="B167" s="814"/>
      <c r="C167" s="814"/>
      <c r="D167" s="814"/>
      <c r="E167" s="814"/>
      <c r="F167" s="814"/>
      <c r="G167" s="814"/>
      <c r="H167" s="814"/>
      <c r="I167" s="814"/>
      <c r="J167" s="814"/>
    </row>
    <row r="168" spans="1:10">
      <c r="A168" s="814"/>
      <c r="B168" s="814"/>
      <c r="C168" s="814"/>
      <c r="D168" s="814"/>
      <c r="E168" s="814"/>
      <c r="F168" s="814"/>
      <c r="G168" s="814"/>
      <c r="H168" s="814"/>
      <c r="I168" s="814"/>
      <c r="J168" s="814"/>
    </row>
    <row r="169" spans="1:10">
      <c r="A169" s="814"/>
      <c r="B169" s="814"/>
      <c r="C169" s="814"/>
      <c r="D169" s="814"/>
      <c r="E169" s="814"/>
      <c r="F169" s="814"/>
      <c r="G169" s="814"/>
      <c r="H169" s="814"/>
      <c r="I169" s="814"/>
      <c r="J169" s="814"/>
    </row>
    <row r="170" spans="1:10">
      <c r="A170" s="814"/>
      <c r="B170" s="814"/>
      <c r="C170" s="814"/>
      <c r="D170" s="814"/>
      <c r="E170" s="814"/>
      <c r="F170" s="814"/>
      <c r="G170" s="814"/>
      <c r="H170" s="814"/>
      <c r="I170" s="814"/>
      <c r="J170" s="814"/>
    </row>
    <row r="171" spans="1:10">
      <c r="A171" s="814"/>
      <c r="B171" s="814"/>
      <c r="C171" s="814"/>
      <c r="D171" s="814"/>
      <c r="E171" s="814"/>
      <c r="F171" s="814"/>
      <c r="G171" s="814"/>
      <c r="H171" s="814"/>
      <c r="I171" s="814"/>
      <c r="J171" s="814"/>
    </row>
    <row r="172" spans="1:10">
      <c r="A172" s="814"/>
      <c r="B172" s="814"/>
      <c r="C172" s="814"/>
      <c r="D172" s="814"/>
      <c r="E172" s="814"/>
      <c r="F172" s="814"/>
      <c r="G172" s="814"/>
      <c r="H172" s="814"/>
      <c r="I172" s="814"/>
      <c r="J172" s="814"/>
    </row>
    <row r="173" spans="1:10">
      <c r="A173" s="814"/>
      <c r="B173" s="814"/>
      <c r="C173" s="814"/>
      <c r="D173" s="814"/>
      <c r="E173" s="814"/>
      <c r="F173" s="814"/>
      <c r="G173" s="814"/>
      <c r="H173" s="814"/>
      <c r="I173" s="814"/>
      <c r="J173" s="814"/>
    </row>
    <row r="174" spans="1:10">
      <c r="A174" s="814"/>
      <c r="B174" s="814"/>
      <c r="C174" s="814"/>
      <c r="D174" s="814"/>
      <c r="E174" s="814"/>
      <c r="F174" s="814"/>
      <c r="G174" s="814"/>
      <c r="H174" s="814"/>
      <c r="I174" s="814"/>
      <c r="J174" s="814"/>
    </row>
    <row r="175" spans="1:10">
      <c r="A175" s="814"/>
      <c r="B175" s="814"/>
      <c r="C175" s="814"/>
      <c r="D175" s="814"/>
      <c r="E175" s="814"/>
      <c r="F175" s="814"/>
      <c r="G175" s="814"/>
      <c r="H175" s="814"/>
      <c r="I175" s="814"/>
      <c r="J175" s="814"/>
    </row>
    <row r="176" spans="1:10">
      <c r="A176" s="814"/>
      <c r="B176" s="814"/>
      <c r="C176" s="814"/>
      <c r="D176" s="814"/>
      <c r="E176" s="814"/>
      <c r="F176" s="814"/>
      <c r="G176" s="814"/>
      <c r="H176" s="814"/>
      <c r="I176" s="814"/>
      <c r="J176" s="814"/>
    </row>
    <row r="177" spans="1:10">
      <c r="A177" s="814"/>
      <c r="B177" s="814"/>
      <c r="C177" s="814"/>
      <c r="D177" s="814"/>
      <c r="E177" s="814"/>
      <c r="F177" s="814"/>
      <c r="G177" s="814"/>
      <c r="H177" s="814"/>
      <c r="I177" s="814"/>
      <c r="J177" s="814"/>
    </row>
    <row r="178" spans="1:10">
      <c r="A178" s="814"/>
      <c r="B178" s="814"/>
      <c r="C178" s="814"/>
      <c r="D178" s="814"/>
      <c r="E178" s="814"/>
      <c r="F178" s="814"/>
      <c r="G178" s="814"/>
      <c r="H178" s="814"/>
      <c r="I178" s="814"/>
      <c r="J178" s="814"/>
    </row>
    <row r="179" spans="1:10">
      <c r="A179" s="814"/>
      <c r="B179" s="814"/>
      <c r="C179" s="814"/>
      <c r="D179" s="814"/>
      <c r="E179" s="814"/>
      <c r="F179" s="814"/>
      <c r="G179" s="814"/>
      <c r="H179" s="814"/>
      <c r="I179" s="814"/>
      <c r="J179" s="814"/>
    </row>
    <row r="180" spans="1:10">
      <c r="A180" s="814"/>
      <c r="B180" s="814"/>
      <c r="C180" s="814"/>
      <c r="D180" s="814"/>
      <c r="E180" s="814"/>
      <c r="F180" s="814"/>
      <c r="G180" s="814"/>
      <c r="H180" s="814"/>
      <c r="I180" s="814"/>
      <c r="J180" s="814"/>
    </row>
    <row r="181" spans="1:10">
      <c r="A181" s="814"/>
      <c r="B181" s="814"/>
      <c r="C181" s="814"/>
      <c r="D181" s="814"/>
      <c r="E181" s="814"/>
      <c r="F181" s="814"/>
      <c r="G181" s="814"/>
      <c r="H181" s="814"/>
      <c r="I181" s="814"/>
      <c r="J181" s="814"/>
    </row>
    <row r="182" spans="1:10">
      <c r="A182" s="814"/>
      <c r="B182" s="814"/>
      <c r="C182" s="814"/>
      <c r="D182" s="814"/>
      <c r="E182" s="814"/>
      <c r="F182" s="814"/>
      <c r="G182" s="814"/>
      <c r="H182" s="814"/>
      <c r="I182" s="814"/>
      <c r="J182" s="814"/>
    </row>
    <row r="183" spans="1:10">
      <c r="A183" s="814"/>
      <c r="B183" s="814"/>
      <c r="C183" s="814"/>
      <c r="D183" s="814"/>
      <c r="E183" s="814"/>
      <c r="F183" s="814"/>
      <c r="G183" s="814"/>
      <c r="H183" s="814"/>
      <c r="I183" s="814"/>
      <c r="J183" s="814"/>
    </row>
    <row r="184" spans="1:10">
      <c r="A184" s="814"/>
      <c r="B184" s="814"/>
      <c r="C184" s="814"/>
      <c r="D184" s="814"/>
      <c r="E184" s="814"/>
      <c r="F184" s="814"/>
      <c r="G184" s="814"/>
      <c r="H184" s="814"/>
      <c r="I184" s="814"/>
      <c r="J184" s="814"/>
    </row>
    <row r="185" spans="1:10">
      <c r="A185" s="814"/>
      <c r="B185" s="814"/>
      <c r="C185" s="814"/>
      <c r="D185" s="814"/>
      <c r="E185" s="814"/>
      <c r="F185" s="814"/>
      <c r="G185" s="814"/>
      <c r="H185" s="814"/>
      <c r="I185" s="814"/>
      <c r="J185" s="814"/>
    </row>
    <row r="186" spans="1:10">
      <c r="A186" s="814"/>
      <c r="B186" s="814"/>
      <c r="C186" s="814"/>
      <c r="D186" s="814"/>
      <c r="E186" s="814"/>
      <c r="F186" s="814"/>
      <c r="G186" s="814"/>
      <c r="H186" s="814"/>
      <c r="I186" s="814"/>
      <c r="J186" s="814"/>
    </row>
    <row r="187" spans="1:10">
      <c r="A187" s="814"/>
      <c r="B187" s="814"/>
      <c r="C187" s="814"/>
      <c r="D187" s="814"/>
      <c r="E187" s="814"/>
      <c r="F187" s="814"/>
      <c r="G187" s="814"/>
      <c r="H187" s="814"/>
      <c r="I187" s="814"/>
      <c r="J187" s="814"/>
    </row>
    <row r="188" spans="1:10">
      <c r="A188" s="814"/>
      <c r="B188" s="814"/>
      <c r="C188" s="814"/>
      <c r="D188" s="814"/>
      <c r="E188" s="814"/>
      <c r="F188" s="814"/>
      <c r="G188" s="814"/>
      <c r="H188" s="814"/>
      <c r="I188" s="814"/>
      <c r="J188" s="814"/>
    </row>
    <row r="189" spans="1:10">
      <c r="A189" s="814"/>
      <c r="B189" s="814"/>
      <c r="C189" s="814"/>
      <c r="D189" s="814"/>
      <c r="E189" s="814"/>
      <c r="F189" s="814"/>
      <c r="G189" s="814"/>
      <c r="H189" s="814"/>
      <c r="I189" s="814"/>
      <c r="J189" s="814"/>
    </row>
    <row r="190" spans="1:10">
      <c r="A190" s="814"/>
      <c r="B190" s="814"/>
      <c r="C190" s="814"/>
      <c r="D190" s="814"/>
      <c r="E190" s="814"/>
      <c r="F190" s="814"/>
      <c r="G190" s="814"/>
      <c r="H190" s="814"/>
      <c r="I190" s="814"/>
      <c r="J190" s="814"/>
    </row>
    <row r="191" spans="1:10">
      <c r="A191" s="814"/>
      <c r="B191" s="814"/>
      <c r="C191" s="814"/>
      <c r="D191" s="814"/>
      <c r="E191" s="814"/>
      <c r="F191" s="814"/>
      <c r="G191" s="814"/>
      <c r="H191" s="814"/>
      <c r="I191" s="814"/>
      <c r="J191" s="814"/>
    </row>
    <row r="192" spans="1:10">
      <c r="A192" s="814"/>
      <c r="B192" s="814"/>
      <c r="C192" s="814"/>
      <c r="D192" s="814"/>
      <c r="E192" s="814"/>
      <c r="F192" s="814"/>
      <c r="G192" s="814"/>
      <c r="H192" s="814"/>
      <c r="I192" s="814"/>
      <c r="J192" s="814"/>
    </row>
    <row r="193" spans="1:10">
      <c r="A193" s="814"/>
      <c r="B193" s="814"/>
      <c r="C193" s="814"/>
      <c r="D193" s="814"/>
      <c r="E193" s="814"/>
      <c r="F193" s="814"/>
      <c r="G193" s="814"/>
      <c r="H193" s="814"/>
      <c r="I193" s="814"/>
      <c r="J193" s="814"/>
    </row>
    <row r="194" spans="1:10">
      <c r="A194" s="814"/>
      <c r="B194" s="814"/>
      <c r="C194" s="814"/>
      <c r="D194" s="814"/>
      <c r="E194" s="814"/>
      <c r="F194" s="814"/>
      <c r="G194" s="814"/>
      <c r="H194" s="814"/>
      <c r="I194" s="814"/>
      <c r="J194" s="814"/>
    </row>
    <row r="195" spans="1:10">
      <c r="A195" s="814"/>
      <c r="B195" s="814"/>
      <c r="C195" s="814"/>
      <c r="D195" s="814"/>
      <c r="E195" s="814"/>
      <c r="F195" s="814"/>
      <c r="G195" s="814"/>
      <c r="H195" s="814"/>
      <c r="I195" s="814"/>
      <c r="J195" s="814"/>
    </row>
    <row r="196" spans="1:10">
      <c r="A196" s="814"/>
      <c r="B196" s="814"/>
      <c r="C196" s="814"/>
      <c r="D196" s="814"/>
      <c r="E196" s="814"/>
      <c r="F196" s="814"/>
      <c r="G196" s="814"/>
      <c r="H196" s="814"/>
      <c r="I196" s="814"/>
      <c r="J196" s="814"/>
    </row>
    <row r="197" spans="1:10">
      <c r="A197" s="814"/>
      <c r="B197" s="814"/>
      <c r="C197" s="814"/>
      <c r="D197" s="814"/>
      <c r="E197" s="814"/>
      <c r="F197" s="814"/>
      <c r="G197" s="814"/>
      <c r="H197" s="814"/>
      <c r="I197" s="814"/>
      <c r="J197" s="814"/>
    </row>
    <row r="198" spans="1:10">
      <c r="A198" s="814"/>
      <c r="B198" s="814"/>
      <c r="C198" s="814"/>
      <c r="D198" s="814"/>
      <c r="E198" s="814"/>
      <c r="F198" s="814"/>
      <c r="G198" s="814"/>
      <c r="H198" s="814"/>
      <c r="I198" s="814"/>
      <c r="J198" s="814"/>
    </row>
    <row r="199" spans="1:10">
      <c r="A199" s="814"/>
      <c r="B199" s="814"/>
      <c r="C199" s="814"/>
      <c r="D199" s="814"/>
      <c r="E199" s="814"/>
      <c r="F199" s="814"/>
      <c r="G199" s="814"/>
      <c r="H199" s="814"/>
      <c r="I199" s="814"/>
      <c r="J199" s="814"/>
    </row>
    <row r="200" spans="1:10">
      <c r="A200" s="814"/>
      <c r="B200" s="814"/>
      <c r="C200" s="814"/>
      <c r="D200" s="814"/>
      <c r="E200" s="814"/>
      <c r="F200" s="814"/>
      <c r="G200" s="814"/>
      <c r="H200" s="814"/>
      <c r="I200" s="814"/>
      <c r="J200" s="814"/>
    </row>
  </sheetData>
  <sheetProtection sheet="1" formatCells="0"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44" type="noConversion"/>
  <printOptions horizontalCentered="1" verticalCentered="1"/>
  <pageMargins left="0.39370078740157483" right="0.39370078740157483" top="0.39370078740157483" bottom="0.39370078740157483" header="0.19685039370078741" footer="0.27559055118110237"/>
  <pageSetup paperSize="9" scale="82" orientation="landscape" horizontalDpi="4294967295" verticalDpi="4294967295"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F14E4-639A-4A9B-9AD8-27225CEE31D0}">
  <sheetPr>
    <pageSetUpPr fitToPage="1"/>
  </sheetPr>
  <dimension ref="A1:M225"/>
  <sheetViews>
    <sheetView zoomScale="76" zoomScaleNormal="76" workbookViewId="0">
      <selection activeCell="M2" sqref="M2"/>
    </sheetView>
  </sheetViews>
  <sheetFormatPr defaultRowHeight="16.5"/>
  <cols>
    <col min="1" max="1" width="12.25" style="814" customWidth="1"/>
    <col min="2" max="3" width="11" style="814" customWidth="1"/>
    <col min="4" max="6" width="11" style="1528" customWidth="1"/>
    <col min="7" max="10" width="11" style="814" customWidth="1"/>
    <col min="11" max="11" width="17.875" style="814" customWidth="1"/>
    <col min="12" max="12" width="20.75" style="814" customWidth="1"/>
    <col min="13" max="256" width="9" style="814"/>
    <col min="257" max="257" width="12.25" style="814" customWidth="1"/>
    <col min="258" max="266" width="11" style="814" customWidth="1"/>
    <col min="267" max="267" width="17.875" style="814" customWidth="1"/>
    <col min="268" max="268" width="20.75" style="814" customWidth="1"/>
    <col min="269" max="512" width="9" style="814"/>
    <col min="513" max="513" width="12.25" style="814" customWidth="1"/>
    <col min="514" max="522" width="11" style="814" customWidth="1"/>
    <col min="523" max="523" width="17.875" style="814" customWidth="1"/>
    <col min="524" max="524" width="20.75" style="814" customWidth="1"/>
    <col min="525" max="768" width="9" style="814"/>
    <col min="769" max="769" width="12.25" style="814" customWidth="1"/>
    <col min="770" max="778" width="11" style="814" customWidth="1"/>
    <col min="779" max="779" width="17.875" style="814" customWidth="1"/>
    <col min="780" max="780" width="20.75" style="814" customWidth="1"/>
    <col min="781" max="1024" width="9" style="814"/>
    <col min="1025" max="1025" width="12.25" style="814" customWidth="1"/>
    <col min="1026" max="1034" width="11" style="814" customWidth="1"/>
    <col min="1035" max="1035" width="17.875" style="814" customWidth="1"/>
    <col min="1036" max="1036" width="20.75" style="814" customWidth="1"/>
    <col min="1037" max="1280" width="9" style="814"/>
    <col min="1281" max="1281" width="12.25" style="814" customWidth="1"/>
    <col min="1282" max="1290" width="11" style="814" customWidth="1"/>
    <col min="1291" max="1291" width="17.875" style="814" customWidth="1"/>
    <col min="1292" max="1292" width="20.75" style="814" customWidth="1"/>
    <col min="1293" max="1536" width="9" style="814"/>
    <col min="1537" max="1537" width="12.25" style="814" customWidth="1"/>
    <col min="1538" max="1546" width="11" style="814" customWidth="1"/>
    <col min="1547" max="1547" width="17.875" style="814" customWidth="1"/>
    <col min="1548" max="1548" width="20.75" style="814" customWidth="1"/>
    <col min="1549" max="1792" width="9" style="814"/>
    <col min="1793" max="1793" width="12.25" style="814" customWidth="1"/>
    <col min="1794" max="1802" width="11" style="814" customWidth="1"/>
    <col min="1803" max="1803" width="17.875" style="814" customWidth="1"/>
    <col min="1804" max="1804" width="20.75" style="814" customWidth="1"/>
    <col min="1805" max="2048" width="9" style="814"/>
    <col min="2049" max="2049" width="12.25" style="814" customWidth="1"/>
    <col min="2050" max="2058" width="11" style="814" customWidth="1"/>
    <col min="2059" max="2059" width="17.875" style="814" customWidth="1"/>
    <col min="2060" max="2060" width="20.75" style="814" customWidth="1"/>
    <col min="2061" max="2304" width="9" style="814"/>
    <col min="2305" max="2305" width="12.25" style="814" customWidth="1"/>
    <col min="2306" max="2314" width="11" style="814" customWidth="1"/>
    <col min="2315" max="2315" width="17.875" style="814" customWidth="1"/>
    <col min="2316" max="2316" width="20.75" style="814" customWidth="1"/>
    <col min="2317" max="2560" width="9" style="814"/>
    <col min="2561" max="2561" width="12.25" style="814" customWidth="1"/>
    <col min="2562" max="2570" width="11" style="814" customWidth="1"/>
    <col min="2571" max="2571" width="17.875" style="814" customWidth="1"/>
    <col min="2572" max="2572" width="20.75" style="814" customWidth="1"/>
    <col min="2573" max="2816" width="9" style="814"/>
    <col min="2817" max="2817" width="12.25" style="814" customWidth="1"/>
    <col min="2818" max="2826" width="11" style="814" customWidth="1"/>
    <col min="2827" max="2827" width="17.875" style="814" customWidth="1"/>
    <col min="2828" max="2828" width="20.75" style="814" customWidth="1"/>
    <col min="2829" max="3072" width="9" style="814"/>
    <col min="3073" max="3073" width="12.25" style="814" customWidth="1"/>
    <col min="3074" max="3082" width="11" style="814" customWidth="1"/>
    <col min="3083" max="3083" width="17.875" style="814" customWidth="1"/>
    <col min="3084" max="3084" width="20.75" style="814" customWidth="1"/>
    <col min="3085" max="3328" width="9" style="814"/>
    <col min="3329" max="3329" width="12.25" style="814" customWidth="1"/>
    <col min="3330" max="3338" width="11" style="814" customWidth="1"/>
    <col min="3339" max="3339" width="17.875" style="814" customWidth="1"/>
    <col min="3340" max="3340" width="20.75" style="814" customWidth="1"/>
    <col min="3341" max="3584" width="9" style="814"/>
    <col min="3585" max="3585" width="12.25" style="814" customWidth="1"/>
    <col min="3586" max="3594" width="11" style="814" customWidth="1"/>
    <col min="3595" max="3595" width="17.875" style="814" customWidth="1"/>
    <col min="3596" max="3596" width="20.75" style="814" customWidth="1"/>
    <col min="3597" max="3840" width="9" style="814"/>
    <col min="3841" max="3841" width="12.25" style="814" customWidth="1"/>
    <col min="3842" max="3850" width="11" style="814" customWidth="1"/>
    <col min="3851" max="3851" width="17.875" style="814" customWidth="1"/>
    <col min="3852" max="3852" width="20.75" style="814" customWidth="1"/>
    <col min="3853" max="4096" width="9" style="814"/>
    <col min="4097" max="4097" width="12.25" style="814" customWidth="1"/>
    <col min="4098" max="4106" width="11" style="814" customWidth="1"/>
    <col min="4107" max="4107" width="17.875" style="814" customWidth="1"/>
    <col min="4108" max="4108" width="20.75" style="814" customWidth="1"/>
    <col min="4109" max="4352" width="9" style="814"/>
    <col min="4353" max="4353" width="12.25" style="814" customWidth="1"/>
    <col min="4354" max="4362" width="11" style="814" customWidth="1"/>
    <col min="4363" max="4363" width="17.875" style="814" customWidth="1"/>
    <col min="4364" max="4364" width="20.75" style="814" customWidth="1"/>
    <col min="4365" max="4608" width="9" style="814"/>
    <col min="4609" max="4609" width="12.25" style="814" customWidth="1"/>
    <col min="4610" max="4618" width="11" style="814" customWidth="1"/>
    <col min="4619" max="4619" width="17.875" style="814" customWidth="1"/>
    <col min="4620" max="4620" width="20.75" style="814" customWidth="1"/>
    <col min="4621" max="4864" width="9" style="814"/>
    <col min="4865" max="4865" width="12.25" style="814" customWidth="1"/>
    <col min="4866" max="4874" width="11" style="814" customWidth="1"/>
    <col min="4875" max="4875" width="17.875" style="814" customWidth="1"/>
    <col min="4876" max="4876" width="20.75" style="814" customWidth="1"/>
    <col min="4877" max="5120" width="9" style="814"/>
    <col min="5121" max="5121" width="12.25" style="814" customWidth="1"/>
    <col min="5122" max="5130" width="11" style="814" customWidth="1"/>
    <col min="5131" max="5131" width="17.875" style="814" customWidth="1"/>
    <col min="5132" max="5132" width="20.75" style="814" customWidth="1"/>
    <col min="5133" max="5376" width="9" style="814"/>
    <col min="5377" max="5377" width="12.25" style="814" customWidth="1"/>
    <col min="5378" max="5386" width="11" style="814" customWidth="1"/>
    <col min="5387" max="5387" width="17.875" style="814" customWidth="1"/>
    <col min="5388" max="5388" width="20.75" style="814" customWidth="1"/>
    <col min="5389" max="5632" width="9" style="814"/>
    <col min="5633" max="5633" width="12.25" style="814" customWidth="1"/>
    <col min="5634" max="5642" width="11" style="814" customWidth="1"/>
    <col min="5643" max="5643" width="17.875" style="814" customWidth="1"/>
    <col min="5644" max="5644" width="20.75" style="814" customWidth="1"/>
    <col min="5645" max="5888" width="9" style="814"/>
    <col min="5889" max="5889" width="12.25" style="814" customWidth="1"/>
    <col min="5890" max="5898" width="11" style="814" customWidth="1"/>
    <col min="5899" max="5899" width="17.875" style="814" customWidth="1"/>
    <col min="5900" max="5900" width="20.75" style="814" customWidth="1"/>
    <col min="5901" max="6144" width="9" style="814"/>
    <col min="6145" max="6145" width="12.25" style="814" customWidth="1"/>
    <col min="6146" max="6154" width="11" style="814" customWidth="1"/>
    <col min="6155" max="6155" width="17.875" style="814" customWidth="1"/>
    <col min="6156" max="6156" width="20.75" style="814" customWidth="1"/>
    <col min="6157" max="6400" width="9" style="814"/>
    <col min="6401" max="6401" width="12.25" style="814" customWidth="1"/>
    <col min="6402" max="6410" width="11" style="814" customWidth="1"/>
    <col min="6411" max="6411" width="17.875" style="814" customWidth="1"/>
    <col min="6412" max="6412" width="20.75" style="814" customWidth="1"/>
    <col min="6413" max="6656" width="9" style="814"/>
    <col min="6657" max="6657" width="12.25" style="814" customWidth="1"/>
    <col min="6658" max="6666" width="11" style="814" customWidth="1"/>
    <col min="6667" max="6667" width="17.875" style="814" customWidth="1"/>
    <col min="6668" max="6668" width="20.75" style="814" customWidth="1"/>
    <col min="6669" max="6912" width="9" style="814"/>
    <col min="6913" max="6913" width="12.25" style="814" customWidth="1"/>
    <col min="6914" max="6922" width="11" style="814" customWidth="1"/>
    <col min="6923" max="6923" width="17.875" style="814" customWidth="1"/>
    <col min="6924" max="6924" width="20.75" style="814" customWidth="1"/>
    <col min="6925" max="7168" width="9" style="814"/>
    <col min="7169" max="7169" width="12.25" style="814" customWidth="1"/>
    <col min="7170" max="7178" width="11" style="814" customWidth="1"/>
    <col min="7179" max="7179" width="17.875" style="814" customWidth="1"/>
    <col min="7180" max="7180" width="20.75" style="814" customWidth="1"/>
    <col min="7181" max="7424" width="9" style="814"/>
    <col min="7425" max="7425" width="12.25" style="814" customWidth="1"/>
    <col min="7426" max="7434" width="11" style="814" customWidth="1"/>
    <col min="7435" max="7435" width="17.875" style="814" customWidth="1"/>
    <col min="7436" max="7436" width="20.75" style="814" customWidth="1"/>
    <col min="7437" max="7680" width="9" style="814"/>
    <col min="7681" max="7681" width="12.25" style="814" customWidth="1"/>
    <col min="7682" max="7690" width="11" style="814" customWidth="1"/>
    <col min="7691" max="7691" width="17.875" style="814" customWidth="1"/>
    <col min="7692" max="7692" width="20.75" style="814" customWidth="1"/>
    <col min="7693" max="7936" width="9" style="814"/>
    <col min="7937" max="7937" width="12.25" style="814" customWidth="1"/>
    <col min="7938" max="7946" width="11" style="814" customWidth="1"/>
    <col min="7947" max="7947" width="17.875" style="814" customWidth="1"/>
    <col min="7948" max="7948" width="20.75" style="814" customWidth="1"/>
    <col min="7949" max="8192" width="9" style="814"/>
    <col min="8193" max="8193" width="12.25" style="814" customWidth="1"/>
    <col min="8194" max="8202" width="11" style="814" customWidth="1"/>
    <col min="8203" max="8203" width="17.875" style="814" customWidth="1"/>
    <col min="8204" max="8204" width="20.75" style="814" customWidth="1"/>
    <col min="8205" max="8448" width="9" style="814"/>
    <col min="8449" max="8449" width="12.25" style="814" customWidth="1"/>
    <col min="8450" max="8458" width="11" style="814" customWidth="1"/>
    <col min="8459" max="8459" width="17.875" style="814" customWidth="1"/>
    <col min="8460" max="8460" width="20.75" style="814" customWidth="1"/>
    <col min="8461" max="8704" width="9" style="814"/>
    <col min="8705" max="8705" width="12.25" style="814" customWidth="1"/>
    <col min="8706" max="8714" width="11" style="814" customWidth="1"/>
    <col min="8715" max="8715" width="17.875" style="814" customWidth="1"/>
    <col min="8716" max="8716" width="20.75" style="814" customWidth="1"/>
    <col min="8717" max="8960" width="9" style="814"/>
    <col min="8961" max="8961" width="12.25" style="814" customWidth="1"/>
    <col min="8962" max="8970" width="11" style="814" customWidth="1"/>
    <col min="8971" max="8971" width="17.875" style="814" customWidth="1"/>
    <col min="8972" max="8972" width="20.75" style="814" customWidth="1"/>
    <col min="8973" max="9216" width="9" style="814"/>
    <col min="9217" max="9217" width="12.25" style="814" customWidth="1"/>
    <col min="9218" max="9226" width="11" style="814" customWidth="1"/>
    <col min="9227" max="9227" width="17.875" style="814" customWidth="1"/>
    <col min="9228" max="9228" width="20.75" style="814" customWidth="1"/>
    <col min="9229" max="9472" width="9" style="814"/>
    <col min="9473" max="9473" width="12.25" style="814" customWidth="1"/>
    <col min="9474" max="9482" width="11" style="814" customWidth="1"/>
    <col min="9483" max="9483" width="17.875" style="814" customWidth="1"/>
    <col min="9484" max="9484" width="20.75" style="814" customWidth="1"/>
    <col min="9485" max="9728" width="9" style="814"/>
    <col min="9729" max="9729" width="12.25" style="814" customWidth="1"/>
    <col min="9730" max="9738" width="11" style="814" customWidth="1"/>
    <col min="9739" max="9739" width="17.875" style="814" customWidth="1"/>
    <col min="9740" max="9740" width="20.75" style="814" customWidth="1"/>
    <col min="9741" max="9984" width="9" style="814"/>
    <col min="9985" max="9985" width="12.25" style="814" customWidth="1"/>
    <col min="9986" max="9994" width="11" style="814" customWidth="1"/>
    <col min="9995" max="9995" width="17.875" style="814" customWidth="1"/>
    <col min="9996" max="9996" width="20.75" style="814" customWidth="1"/>
    <col min="9997" max="10240" width="9" style="814"/>
    <col min="10241" max="10241" width="12.25" style="814" customWidth="1"/>
    <col min="10242" max="10250" width="11" style="814" customWidth="1"/>
    <col min="10251" max="10251" width="17.875" style="814" customWidth="1"/>
    <col min="10252" max="10252" width="20.75" style="814" customWidth="1"/>
    <col min="10253" max="10496" width="9" style="814"/>
    <col min="10497" max="10497" width="12.25" style="814" customWidth="1"/>
    <col min="10498" max="10506" width="11" style="814" customWidth="1"/>
    <col min="10507" max="10507" width="17.875" style="814" customWidth="1"/>
    <col min="10508" max="10508" width="20.75" style="814" customWidth="1"/>
    <col min="10509" max="10752" width="9" style="814"/>
    <col min="10753" max="10753" width="12.25" style="814" customWidth="1"/>
    <col min="10754" max="10762" width="11" style="814" customWidth="1"/>
    <col min="10763" max="10763" width="17.875" style="814" customWidth="1"/>
    <col min="10764" max="10764" width="20.75" style="814" customWidth="1"/>
    <col min="10765" max="11008" width="9" style="814"/>
    <col min="11009" max="11009" width="12.25" style="814" customWidth="1"/>
    <col min="11010" max="11018" width="11" style="814" customWidth="1"/>
    <col min="11019" max="11019" width="17.875" style="814" customWidth="1"/>
    <col min="11020" max="11020" width="20.75" style="814" customWidth="1"/>
    <col min="11021" max="11264" width="9" style="814"/>
    <col min="11265" max="11265" width="12.25" style="814" customWidth="1"/>
    <col min="11266" max="11274" width="11" style="814" customWidth="1"/>
    <col min="11275" max="11275" width="17.875" style="814" customWidth="1"/>
    <col min="11276" max="11276" width="20.75" style="814" customWidth="1"/>
    <col min="11277" max="11520" width="9" style="814"/>
    <col min="11521" max="11521" width="12.25" style="814" customWidth="1"/>
    <col min="11522" max="11530" width="11" style="814" customWidth="1"/>
    <col min="11531" max="11531" width="17.875" style="814" customWidth="1"/>
    <col min="11532" max="11532" width="20.75" style="814" customWidth="1"/>
    <col min="11533" max="11776" width="9" style="814"/>
    <col min="11777" max="11777" width="12.25" style="814" customWidth="1"/>
    <col min="11778" max="11786" width="11" style="814" customWidth="1"/>
    <col min="11787" max="11787" width="17.875" style="814" customWidth="1"/>
    <col min="11788" max="11788" width="20.75" style="814" customWidth="1"/>
    <col min="11789" max="12032" width="9" style="814"/>
    <col min="12033" max="12033" width="12.25" style="814" customWidth="1"/>
    <col min="12034" max="12042" width="11" style="814" customWidth="1"/>
    <col min="12043" max="12043" width="17.875" style="814" customWidth="1"/>
    <col min="12044" max="12044" width="20.75" style="814" customWidth="1"/>
    <col min="12045" max="12288" width="9" style="814"/>
    <col min="12289" max="12289" width="12.25" style="814" customWidth="1"/>
    <col min="12290" max="12298" width="11" style="814" customWidth="1"/>
    <col min="12299" max="12299" width="17.875" style="814" customWidth="1"/>
    <col min="12300" max="12300" width="20.75" style="814" customWidth="1"/>
    <col min="12301" max="12544" width="9" style="814"/>
    <col min="12545" max="12545" width="12.25" style="814" customWidth="1"/>
    <col min="12546" max="12554" width="11" style="814" customWidth="1"/>
    <col min="12555" max="12555" width="17.875" style="814" customWidth="1"/>
    <col min="12556" max="12556" width="20.75" style="814" customWidth="1"/>
    <col min="12557" max="12800" width="9" style="814"/>
    <col min="12801" max="12801" width="12.25" style="814" customWidth="1"/>
    <col min="12802" max="12810" width="11" style="814" customWidth="1"/>
    <col min="12811" max="12811" width="17.875" style="814" customWidth="1"/>
    <col min="12812" max="12812" width="20.75" style="814" customWidth="1"/>
    <col min="12813" max="13056" width="9" style="814"/>
    <col min="13057" max="13057" width="12.25" style="814" customWidth="1"/>
    <col min="13058" max="13066" width="11" style="814" customWidth="1"/>
    <col min="13067" max="13067" width="17.875" style="814" customWidth="1"/>
    <col min="13068" max="13068" width="20.75" style="814" customWidth="1"/>
    <col min="13069" max="13312" width="9" style="814"/>
    <col min="13313" max="13313" width="12.25" style="814" customWidth="1"/>
    <col min="13314" max="13322" width="11" style="814" customWidth="1"/>
    <col min="13323" max="13323" width="17.875" style="814" customWidth="1"/>
    <col min="13324" max="13324" width="20.75" style="814" customWidth="1"/>
    <col min="13325" max="13568" width="9" style="814"/>
    <col min="13569" max="13569" width="12.25" style="814" customWidth="1"/>
    <col min="13570" max="13578" width="11" style="814" customWidth="1"/>
    <col min="13579" max="13579" width="17.875" style="814" customWidth="1"/>
    <col min="13580" max="13580" width="20.75" style="814" customWidth="1"/>
    <col min="13581" max="13824" width="9" style="814"/>
    <col min="13825" max="13825" width="12.25" style="814" customWidth="1"/>
    <col min="13826" max="13834" width="11" style="814" customWidth="1"/>
    <col min="13835" max="13835" width="17.875" style="814" customWidth="1"/>
    <col min="13836" max="13836" width="20.75" style="814" customWidth="1"/>
    <col min="13837" max="14080" width="9" style="814"/>
    <col min="14081" max="14081" width="12.25" style="814" customWidth="1"/>
    <col min="14082" max="14090" width="11" style="814" customWidth="1"/>
    <col min="14091" max="14091" width="17.875" style="814" customWidth="1"/>
    <col min="14092" max="14092" width="20.75" style="814" customWidth="1"/>
    <col min="14093" max="14336" width="9" style="814"/>
    <col min="14337" max="14337" width="12.25" style="814" customWidth="1"/>
    <col min="14338" max="14346" width="11" style="814" customWidth="1"/>
    <col min="14347" max="14347" width="17.875" style="814" customWidth="1"/>
    <col min="14348" max="14348" width="20.75" style="814" customWidth="1"/>
    <col min="14349" max="14592" width="9" style="814"/>
    <col min="14593" max="14593" width="12.25" style="814" customWidth="1"/>
    <col min="14594" max="14602" width="11" style="814" customWidth="1"/>
    <col min="14603" max="14603" width="17.875" style="814" customWidth="1"/>
    <col min="14604" max="14604" width="20.75" style="814" customWidth="1"/>
    <col min="14605" max="14848" width="9" style="814"/>
    <col min="14849" max="14849" width="12.25" style="814" customWidth="1"/>
    <col min="14850" max="14858" width="11" style="814" customWidth="1"/>
    <col min="14859" max="14859" width="17.875" style="814" customWidth="1"/>
    <col min="14860" max="14860" width="20.75" style="814" customWidth="1"/>
    <col min="14861" max="15104" width="9" style="814"/>
    <col min="15105" max="15105" width="12.25" style="814" customWidth="1"/>
    <col min="15106" max="15114" width="11" style="814" customWidth="1"/>
    <col min="15115" max="15115" width="17.875" style="814" customWidth="1"/>
    <col min="15116" max="15116" width="20.75" style="814" customWidth="1"/>
    <col min="15117" max="15360" width="9" style="814"/>
    <col min="15361" max="15361" width="12.25" style="814" customWidth="1"/>
    <col min="15362" max="15370" width="11" style="814" customWidth="1"/>
    <col min="15371" max="15371" width="17.875" style="814" customWidth="1"/>
    <col min="15372" max="15372" width="20.75" style="814" customWidth="1"/>
    <col min="15373" max="15616" width="9" style="814"/>
    <col min="15617" max="15617" width="12.25" style="814" customWidth="1"/>
    <col min="15618" max="15626" width="11" style="814" customWidth="1"/>
    <col min="15627" max="15627" width="17.875" style="814" customWidth="1"/>
    <col min="15628" max="15628" width="20.75" style="814" customWidth="1"/>
    <col min="15629" max="15872" width="9" style="814"/>
    <col min="15873" max="15873" width="12.25" style="814" customWidth="1"/>
    <col min="15874" max="15882" width="11" style="814" customWidth="1"/>
    <col min="15883" max="15883" width="17.875" style="814" customWidth="1"/>
    <col min="15884" max="15884" width="20.75" style="814" customWidth="1"/>
    <col min="15885" max="16128" width="9" style="814"/>
    <col min="16129" max="16129" width="12.25" style="814" customWidth="1"/>
    <col min="16130" max="16138" width="11" style="814" customWidth="1"/>
    <col min="16139" max="16139" width="17.875" style="814" customWidth="1"/>
    <col min="16140" max="16140" width="20.75" style="814" customWidth="1"/>
    <col min="16141" max="16384" width="9" style="814"/>
  </cols>
  <sheetData>
    <row r="1" spans="1:13" s="815" customFormat="1" ht="21" customHeight="1" thickBot="1">
      <c r="A1" s="1497" t="s">
        <v>2133</v>
      </c>
      <c r="B1" s="806"/>
      <c r="D1" s="806"/>
      <c r="E1" s="806"/>
      <c r="F1" s="806"/>
      <c r="I1" s="2282" t="s">
        <v>1056</v>
      </c>
      <c r="J1" s="2282"/>
      <c r="K1" s="2283" t="s">
        <v>1973</v>
      </c>
      <c r="L1" s="2284"/>
    </row>
    <row r="2" spans="1:13" s="815" customFormat="1" ht="21" customHeight="1">
      <c r="A2" s="1497" t="s">
        <v>2134</v>
      </c>
      <c r="B2" s="1498" t="s">
        <v>2135</v>
      </c>
      <c r="D2" s="1499"/>
      <c r="E2" s="1499"/>
      <c r="F2" s="1499"/>
      <c r="G2" s="1500"/>
      <c r="I2" s="2282" t="s">
        <v>2059</v>
      </c>
      <c r="J2" s="2282"/>
      <c r="K2" s="2282" t="s">
        <v>2136</v>
      </c>
      <c r="L2" s="2282"/>
      <c r="M2" s="125" t="s">
        <v>13</v>
      </c>
    </row>
    <row r="3" spans="1:13" s="1501" customFormat="1" ht="37.5" customHeight="1">
      <c r="A3" s="2285" t="s">
        <v>2137</v>
      </c>
      <c r="B3" s="2286"/>
      <c r="C3" s="2286"/>
      <c r="D3" s="2286"/>
      <c r="E3" s="2286"/>
      <c r="F3" s="2286"/>
      <c r="G3" s="2286"/>
      <c r="H3" s="2286"/>
      <c r="I3" s="2286"/>
      <c r="J3" s="2286"/>
      <c r="K3" s="2286"/>
      <c r="L3" s="2286"/>
    </row>
    <row r="4" spans="1:13" ht="21" customHeight="1" thickBot="1">
      <c r="A4" s="1502"/>
      <c r="B4" s="1503"/>
      <c r="C4" s="1503"/>
      <c r="D4" s="1503"/>
      <c r="E4" s="1503"/>
      <c r="F4" s="2281" t="s">
        <v>2138</v>
      </c>
      <c r="G4" s="2281"/>
      <c r="H4" s="2281"/>
      <c r="I4" s="1503"/>
      <c r="J4" s="1503"/>
      <c r="K4" s="2246" t="s">
        <v>2139</v>
      </c>
      <c r="L4" s="2246"/>
    </row>
    <row r="5" spans="1:13" s="1504" customFormat="1" ht="37.15" customHeight="1">
      <c r="A5" s="2267" t="s">
        <v>2140</v>
      </c>
      <c r="B5" s="2270" t="s">
        <v>1583</v>
      </c>
      <c r="C5" s="2273" t="s">
        <v>2141</v>
      </c>
      <c r="D5" s="2274"/>
      <c r="E5" s="2274"/>
      <c r="F5" s="2274"/>
      <c r="G5" s="2274"/>
      <c r="H5" s="2274"/>
      <c r="I5" s="2274"/>
      <c r="J5" s="2275" t="s">
        <v>2142</v>
      </c>
      <c r="K5" s="2276"/>
      <c r="L5" s="2276"/>
    </row>
    <row r="6" spans="1:13" s="1504" customFormat="1" ht="37.15" customHeight="1">
      <c r="A6" s="2268"/>
      <c r="B6" s="2271"/>
      <c r="C6" s="2277" t="s">
        <v>2143</v>
      </c>
      <c r="D6" s="2279" t="s">
        <v>2144</v>
      </c>
      <c r="E6" s="2279"/>
      <c r="F6" s="2279"/>
      <c r="G6" s="2279" t="s">
        <v>2145</v>
      </c>
      <c r="H6" s="2279"/>
      <c r="I6" s="2279"/>
      <c r="J6" s="2279" t="s">
        <v>2146</v>
      </c>
      <c r="K6" s="2279"/>
      <c r="L6" s="2280"/>
    </row>
    <row r="7" spans="1:13" s="1504" customFormat="1" ht="37.15" customHeight="1" thickBot="1">
      <c r="A7" s="2269"/>
      <c r="B7" s="2272"/>
      <c r="C7" s="2278"/>
      <c r="D7" s="1508" t="s">
        <v>2147</v>
      </c>
      <c r="E7" s="1508" t="s">
        <v>2148</v>
      </c>
      <c r="F7" s="1508" t="s">
        <v>2149</v>
      </c>
      <c r="G7" s="1508" t="s">
        <v>2147</v>
      </c>
      <c r="H7" s="1508" t="s">
        <v>2148</v>
      </c>
      <c r="I7" s="1508" t="s">
        <v>2149</v>
      </c>
      <c r="J7" s="1508" t="s">
        <v>2147</v>
      </c>
      <c r="K7" s="1508" t="s">
        <v>2148</v>
      </c>
      <c r="L7" s="1509" t="s">
        <v>2149</v>
      </c>
    </row>
    <row r="8" spans="1:13" s="1504" customFormat="1" ht="43.9" customHeight="1">
      <c r="A8" s="1510" t="s">
        <v>1239</v>
      </c>
      <c r="B8" s="1511">
        <v>103</v>
      </c>
      <c r="C8" s="1512">
        <v>103</v>
      </c>
      <c r="D8" s="1513">
        <v>0</v>
      </c>
      <c r="E8" s="1513">
        <v>0</v>
      </c>
      <c r="F8" s="1513">
        <v>0</v>
      </c>
      <c r="G8" s="1513">
        <v>103</v>
      </c>
      <c r="H8" s="1513">
        <v>103</v>
      </c>
      <c r="I8" s="1513">
        <v>0</v>
      </c>
      <c r="J8" s="1513">
        <v>0</v>
      </c>
      <c r="K8" s="1513">
        <v>0</v>
      </c>
      <c r="L8" s="1514">
        <v>0</v>
      </c>
    </row>
    <row r="9" spans="1:13" s="1504" customFormat="1" ht="43.9" customHeight="1">
      <c r="A9" s="1515" t="s">
        <v>2150</v>
      </c>
      <c r="B9" s="1516">
        <v>2</v>
      </c>
      <c r="C9" s="1517">
        <v>2</v>
      </c>
      <c r="D9" s="1518">
        <v>0</v>
      </c>
      <c r="E9" s="1519">
        <v>0</v>
      </c>
      <c r="F9" s="1519">
        <v>0</v>
      </c>
      <c r="G9" s="1518">
        <v>2</v>
      </c>
      <c r="H9" s="1519">
        <v>2</v>
      </c>
      <c r="I9" s="1519">
        <v>0</v>
      </c>
      <c r="J9" s="1518">
        <v>0</v>
      </c>
      <c r="K9" s="1519">
        <v>0</v>
      </c>
      <c r="L9" s="1520">
        <v>0</v>
      </c>
    </row>
    <row r="10" spans="1:13" s="1504" customFormat="1" ht="43.9" customHeight="1">
      <c r="A10" s="1515" t="s">
        <v>2151</v>
      </c>
      <c r="B10" s="1516">
        <v>30</v>
      </c>
      <c r="C10" s="1517">
        <v>30</v>
      </c>
      <c r="D10" s="1518">
        <v>0</v>
      </c>
      <c r="E10" s="1519">
        <v>0</v>
      </c>
      <c r="F10" s="1519">
        <v>0</v>
      </c>
      <c r="G10" s="1518">
        <v>30</v>
      </c>
      <c r="H10" s="1519">
        <v>30</v>
      </c>
      <c r="I10" s="1519">
        <v>0</v>
      </c>
      <c r="J10" s="1518">
        <v>0</v>
      </c>
      <c r="K10" s="1519">
        <v>0</v>
      </c>
      <c r="L10" s="1520">
        <v>0</v>
      </c>
    </row>
    <row r="11" spans="1:13" s="1504" customFormat="1" ht="43.9" customHeight="1" thickBot="1">
      <c r="A11" s="1521" t="s">
        <v>2152</v>
      </c>
      <c r="B11" s="1522">
        <v>71</v>
      </c>
      <c r="C11" s="1523">
        <v>71</v>
      </c>
      <c r="D11" s="1524">
        <v>0</v>
      </c>
      <c r="E11" s="1525">
        <v>0</v>
      </c>
      <c r="F11" s="1525">
        <v>0</v>
      </c>
      <c r="G11" s="1524">
        <v>71</v>
      </c>
      <c r="H11" s="1525">
        <v>71</v>
      </c>
      <c r="I11" s="1525">
        <v>0</v>
      </c>
      <c r="J11" s="1524">
        <v>0</v>
      </c>
      <c r="K11" s="1525">
        <v>0</v>
      </c>
      <c r="L11" s="1526">
        <v>0</v>
      </c>
    </row>
    <row r="12" spans="1:13">
      <c r="A12" s="1527" t="s">
        <v>1091</v>
      </c>
      <c r="D12" s="814" t="s">
        <v>1250</v>
      </c>
      <c r="F12" s="1527" t="s">
        <v>2153</v>
      </c>
      <c r="J12" s="1529" t="s">
        <v>2154</v>
      </c>
      <c r="K12" s="1530"/>
      <c r="L12" s="1530"/>
    </row>
    <row r="13" spans="1:13">
      <c r="F13" s="814" t="s">
        <v>2155</v>
      </c>
      <c r="K13" s="2246"/>
      <c r="L13" s="2246"/>
    </row>
    <row r="14" spans="1:13">
      <c r="A14" s="1527"/>
      <c r="K14" s="1531" t="s">
        <v>2156</v>
      </c>
    </row>
    <row r="15" spans="1:13" ht="21.75" customHeight="1">
      <c r="A15" s="2264" t="s">
        <v>2157</v>
      </c>
      <c r="B15" s="2186"/>
    </row>
    <row r="16" spans="1:13" ht="19.899999999999999" customHeight="1">
      <c r="A16" s="2265" t="s">
        <v>2158</v>
      </c>
      <c r="B16" s="2265"/>
      <c r="C16" s="2265"/>
      <c r="D16" s="2265"/>
      <c r="E16" s="2265"/>
      <c r="F16" s="2265"/>
      <c r="G16" s="2265"/>
      <c r="H16" s="2265"/>
      <c r="I16" s="2265"/>
      <c r="J16" s="2265"/>
      <c r="K16" s="2265"/>
      <c r="L16" s="2265"/>
    </row>
    <row r="17" spans="1:12" ht="17.45" customHeight="1">
      <c r="A17" s="2266" t="s">
        <v>2159</v>
      </c>
      <c r="B17" s="2266"/>
      <c r="C17" s="2266"/>
      <c r="D17" s="2266"/>
      <c r="E17" s="2266"/>
      <c r="F17" s="2266"/>
      <c r="G17" s="2266"/>
      <c r="H17" s="2266"/>
      <c r="I17" s="2266"/>
      <c r="J17" s="2266"/>
      <c r="K17" s="2266"/>
      <c r="L17" s="2266"/>
    </row>
    <row r="18" spans="1:12" ht="17.45" customHeight="1">
      <c r="A18" s="2266" t="s">
        <v>2160</v>
      </c>
      <c r="B18" s="2266"/>
      <c r="C18" s="2266"/>
      <c r="D18" s="2266"/>
      <c r="E18" s="2266"/>
      <c r="F18" s="2266"/>
      <c r="G18" s="2266"/>
      <c r="H18" s="2266"/>
      <c r="I18" s="2266"/>
      <c r="J18" s="2266"/>
      <c r="K18" s="2266"/>
      <c r="L18" s="2266"/>
    </row>
    <row r="19" spans="1:12" ht="21" customHeight="1">
      <c r="A19" s="1533"/>
      <c r="B19" s="1533"/>
      <c r="C19" s="1533"/>
      <c r="D19" s="1534"/>
      <c r="E19" s="1534"/>
      <c r="F19" s="1535"/>
      <c r="G19" s="1533"/>
      <c r="H19" s="1533"/>
      <c r="I19" s="1533"/>
      <c r="J19" s="1533"/>
      <c r="K19" s="1533"/>
    </row>
    <row r="20" spans="1:12" ht="21" customHeight="1">
      <c r="A20" s="1533"/>
      <c r="B20" s="1533"/>
      <c r="C20" s="1533"/>
      <c r="D20" s="1534"/>
      <c r="E20" s="1534"/>
      <c r="F20" s="1534"/>
      <c r="G20" s="1533"/>
      <c r="H20" s="1533"/>
      <c r="I20" s="1533"/>
      <c r="J20" s="1533"/>
      <c r="K20" s="1533"/>
    </row>
    <row r="21" spans="1:12" ht="21" customHeight="1">
      <c r="A21" s="1533"/>
      <c r="B21" s="1533"/>
      <c r="C21" s="1533"/>
      <c r="D21" s="1534"/>
      <c r="E21" s="1534"/>
      <c r="F21" s="1534"/>
      <c r="G21" s="1533"/>
      <c r="H21" s="1533"/>
      <c r="I21" s="1533"/>
      <c r="J21" s="1533"/>
      <c r="K21" s="1533"/>
    </row>
    <row r="22" spans="1:12" ht="21" customHeight="1">
      <c r="A22" s="1533"/>
      <c r="B22" s="1533"/>
      <c r="C22" s="1533"/>
      <c r="D22" s="1534"/>
      <c r="E22" s="1534"/>
      <c r="F22" s="1534"/>
      <c r="G22" s="1533"/>
      <c r="H22" s="1533"/>
      <c r="I22" s="1533"/>
      <c r="J22" s="1533"/>
      <c r="K22" s="1533"/>
    </row>
    <row r="23" spans="1:12" ht="21" customHeight="1">
      <c r="A23" s="1533"/>
      <c r="B23" s="1533"/>
      <c r="C23" s="1533"/>
      <c r="D23" s="1534"/>
      <c r="E23" s="1534"/>
      <c r="F23" s="1534"/>
      <c r="G23" s="1533"/>
      <c r="H23" s="1533"/>
      <c r="I23" s="1533"/>
      <c r="J23" s="1533"/>
      <c r="K23" s="1533"/>
    </row>
    <row r="24" spans="1:12" ht="21" customHeight="1">
      <c r="A24" s="1533"/>
      <c r="B24" s="1533"/>
      <c r="C24" s="1533"/>
      <c r="D24" s="1534"/>
      <c r="E24" s="1534"/>
      <c r="F24" s="1534"/>
      <c r="G24" s="1533"/>
      <c r="H24" s="1533"/>
      <c r="I24" s="1533"/>
      <c r="J24" s="1533"/>
      <c r="K24" s="1533"/>
    </row>
    <row r="25" spans="1:12" ht="21" customHeight="1">
      <c r="A25" s="1533"/>
      <c r="B25" s="1533"/>
      <c r="C25" s="1533"/>
      <c r="D25" s="1534"/>
      <c r="E25" s="1534"/>
      <c r="F25" s="1534"/>
      <c r="G25" s="1533"/>
      <c r="H25" s="1533"/>
      <c r="I25" s="1533"/>
      <c r="J25" s="1533"/>
      <c r="K25" s="1533"/>
    </row>
    <row r="26" spans="1:12" ht="21" customHeight="1">
      <c r="A26" s="1533"/>
      <c r="B26" s="1533"/>
      <c r="C26" s="1533"/>
      <c r="D26" s="1534"/>
      <c r="E26" s="1534"/>
      <c r="F26" s="1534"/>
      <c r="G26" s="1533"/>
      <c r="H26" s="1533"/>
      <c r="I26" s="1533"/>
      <c r="J26" s="1533"/>
      <c r="K26" s="1533"/>
    </row>
    <row r="27" spans="1:12" ht="21" customHeight="1">
      <c r="A27" s="1533"/>
      <c r="B27" s="1533"/>
      <c r="C27" s="1533"/>
      <c r="D27" s="1534"/>
      <c r="E27" s="1534"/>
      <c r="F27" s="1534"/>
      <c r="G27" s="1533"/>
      <c r="H27" s="1533"/>
      <c r="I27" s="1533"/>
      <c r="J27" s="1533"/>
      <c r="K27" s="1533"/>
    </row>
    <row r="28" spans="1:12" ht="21" customHeight="1">
      <c r="A28" s="1533"/>
      <c r="B28" s="1533"/>
      <c r="C28" s="1533"/>
      <c r="D28" s="1534"/>
      <c r="E28" s="1534"/>
      <c r="F28" s="1534"/>
      <c r="G28" s="1533"/>
      <c r="H28" s="1533"/>
      <c r="I28" s="1533"/>
    </row>
    <row r="29" spans="1:12" ht="21" customHeight="1">
      <c r="A29" s="1533"/>
      <c r="B29" s="1533"/>
      <c r="C29" s="1533"/>
      <c r="D29" s="1534"/>
      <c r="E29" s="1534"/>
      <c r="F29" s="1534"/>
      <c r="G29" s="1533"/>
      <c r="H29" s="1533"/>
      <c r="I29" s="1533"/>
    </row>
    <row r="30" spans="1:12" ht="21" customHeight="1">
      <c r="A30" s="1533"/>
      <c r="B30" s="1533"/>
      <c r="C30" s="1533"/>
      <c r="D30" s="1534"/>
      <c r="E30" s="1534"/>
      <c r="F30" s="1534"/>
      <c r="G30" s="1533"/>
      <c r="H30" s="1533"/>
      <c r="I30" s="1533"/>
    </row>
    <row r="31" spans="1:12" ht="21" customHeight="1">
      <c r="A31" s="1533"/>
      <c r="B31" s="1533"/>
      <c r="C31" s="1533"/>
      <c r="D31" s="1534"/>
      <c r="E31" s="1534"/>
      <c r="F31" s="1534"/>
      <c r="G31" s="1533"/>
      <c r="H31" s="1533"/>
      <c r="I31" s="1533"/>
    </row>
    <row r="32" spans="1:12" ht="21" customHeight="1">
      <c r="A32" s="1533"/>
      <c r="B32" s="1533"/>
      <c r="C32" s="1533"/>
      <c r="D32" s="1534"/>
      <c r="E32" s="1534"/>
      <c r="F32" s="1534"/>
      <c r="G32" s="1533"/>
      <c r="H32" s="1533"/>
      <c r="I32" s="1533"/>
    </row>
    <row r="33" spans="1:9" ht="21" customHeight="1">
      <c r="A33" s="1533"/>
      <c r="B33" s="1533"/>
      <c r="C33" s="1533"/>
      <c r="D33" s="1534"/>
      <c r="E33" s="1534"/>
      <c r="F33" s="1534"/>
      <c r="G33" s="1533"/>
      <c r="H33" s="1533"/>
      <c r="I33" s="1533"/>
    </row>
    <row r="34" spans="1:9" ht="21" customHeight="1">
      <c r="A34" s="1533"/>
      <c r="B34" s="1533"/>
      <c r="C34" s="1533"/>
      <c r="D34" s="1534"/>
      <c r="E34" s="1534"/>
      <c r="F34" s="1534"/>
      <c r="G34" s="1533"/>
      <c r="H34" s="1533"/>
      <c r="I34" s="1533"/>
    </row>
    <row r="35" spans="1:9" ht="21" customHeight="1">
      <c r="A35" s="1533"/>
      <c r="B35" s="1533"/>
      <c r="C35" s="1533"/>
      <c r="D35" s="1534"/>
      <c r="E35" s="1534"/>
      <c r="F35" s="1534"/>
      <c r="G35" s="1533"/>
      <c r="H35" s="1533"/>
      <c r="I35" s="1533"/>
    </row>
    <row r="36" spans="1:9" ht="21" customHeight="1">
      <c r="A36" s="1533"/>
      <c r="B36" s="1533"/>
      <c r="C36" s="1533"/>
      <c r="D36" s="1534"/>
      <c r="E36" s="1534"/>
      <c r="F36" s="1534"/>
      <c r="G36" s="1533"/>
      <c r="H36" s="1533"/>
      <c r="I36" s="1533"/>
    </row>
    <row r="37" spans="1:9" ht="21" customHeight="1">
      <c r="A37" s="1533"/>
      <c r="B37" s="1533"/>
      <c r="C37" s="1533"/>
      <c r="D37" s="1534"/>
      <c r="E37" s="1534"/>
      <c r="F37" s="1534"/>
      <c r="G37" s="1533"/>
      <c r="H37" s="1533"/>
      <c r="I37" s="1533"/>
    </row>
    <row r="38" spans="1:9" ht="25.5">
      <c r="A38" s="1533"/>
      <c r="B38" s="1533"/>
      <c r="C38" s="1533"/>
      <c r="D38" s="1534"/>
      <c r="E38" s="1534"/>
      <c r="F38" s="1534"/>
      <c r="G38" s="1533"/>
      <c r="H38" s="1533"/>
      <c r="I38" s="1533"/>
    </row>
    <row r="39" spans="1:9" ht="25.5">
      <c r="A39" s="1533"/>
      <c r="B39" s="1533"/>
      <c r="C39" s="1533"/>
      <c r="D39" s="1534"/>
      <c r="E39" s="1534"/>
      <c r="F39" s="1534"/>
      <c r="G39" s="1533"/>
      <c r="H39" s="1533"/>
      <c r="I39" s="1533"/>
    </row>
    <row r="40" spans="1:9" ht="25.5">
      <c r="A40" s="1533"/>
      <c r="B40" s="1533"/>
      <c r="C40" s="1533"/>
      <c r="D40" s="1534"/>
      <c r="E40" s="1534"/>
      <c r="F40" s="1534"/>
      <c r="G40" s="1533"/>
      <c r="H40" s="1533"/>
      <c r="I40" s="1533"/>
    </row>
    <row r="41" spans="1:9" ht="25.5">
      <c r="A41" s="1533"/>
      <c r="B41" s="1533"/>
      <c r="C41" s="1533"/>
      <c r="D41" s="1534"/>
      <c r="E41" s="1534"/>
      <c r="F41" s="1534"/>
      <c r="G41" s="1533"/>
      <c r="H41" s="1533"/>
      <c r="I41" s="1533"/>
    </row>
    <row r="42" spans="1:9" ht="25.5">
      <c r="A42" s="1533"/>
      <c r="B42" s="1533"/>
      <c r="C42" s="1533"/>
      <c r="D42" s="1534"/>
      <c r="E42" s="1534"/>
      <c r="F42" s="1534"/>
      <c r="G42" s="1533"/>
      <c r="H42" s="1533"/>
      <c r="I42" s="1533"/>
    </row>
    <row r="43" spans="1:9" ht="25.5">
      <c r="A43" s="1533"/>
      <c r="B43" s="1533"/>
      <c r="C43" s="1533"/>
      <c r="D43" s="1534"/>
      <c r="E43" s="1534"/>
      <c r="F43" s="1534"/>
      <c r="G43" s="1533"/>
      <c r="H43" s="1533"/>
      <c r="I43" s="1533"/>
    </row>
    <row r="44" spans="1:9" ht="25.5">
      <c r="A44" s="1533"/>
      <c r="B44" s="1533"/>
      <c r="C44" s="1533"/>
      <c r="D44" s="1534"/>
      <c r="E44" s="1534"/>
      <c r="F44" s="1534"/>
      <c r="G44" s="1533"/>
      <c r="H44" s="1533"/>
      <c r="I44" s="1533"/>
    </row>
    <row r="45" spans="1:9" ht="25.5">
      <c r="A45" s="1533"/>
      <c r="B45" s="1533"/>
      <c r="C45" s="1533"/>
      <c r="D45" s="1534"/>
      <c r="E45" s="1534"/>
      <c r="F45" s="1534"/>
      <c r="G45" s="1533"/>
      <c r="H45" s="1533"/>
      <c r="I45" s="1533"/>
    </row>
    <row r="46" spans="1:9" ht="25.5">
      <c r="A46" s="1533"/>
      <c r="B46" s="1533"/>
      <c r="C46" s="1533"/>
      <c r="D46" s="1534"/>
      <c r="E46" s="1534"/>
      <c r="F46" s="1534"/>
      <c r="G46" s="1533"/>
      <c r="H46" s="1533"/>
      <c r="I46" s="1533"/>
    </row>
    <row r="47" spans="1:9" ht="25.5">
      <c r="A47" s="1533"/>
      <c r="B47" s="1533"/>
      <c r="C47" s="1533"/>
      <c r="D47" s="1534"/>
      <c r="E47" s="1534"/>
      <c r="F47" s="1534"/>
      <c r="G47" s="1533"/>
      <c r="H47" s="1533"/>
      <c r="I47" s="1533"/>
    </row>
    <row r="48" spans="1:9" ht="25.5">
      <c r="A48" s="1533"/>
      <c r="B48" s="1533"/>
      <c r="C48" s="1533"/>
      <c r="D48" s="1534"/>
      <c r="E48" s="1534"/>
      <c r="F48" s="1534"/>
      <c r="G48" s="1533"/>
      <c r="H48" s="1533"/>
      <c r="I48" s="1533"/>
    </row>
    <row r="49" spans="1:9" ht="25.5">
      <c r="A49" s="1533"/>
      <c r="B49" s="1533"/>
      <c r="C49" s="1533"/>
      <c r="D49" s="1534"/>
      <c r="E49" s="1534"/>
      <c r="F49" s="1534"/>
      <c r="G49" s="1533"/>
      <c r="H49" s="1533"/>
      <c r="I49" s="1533"/>
    </row>
    <row r="50" spans="1:9" ht="25.5">
      <c r="A50" s="1533"/>
      <c r="B50" s="1533"/>
      <c r="C50" s="1533"/>
      <c r="D50" s="1534"/>
      <c r="E50" s="1534"/>
      <c r="F50" s="1534"/>
      <c r="G50" s="1533"/>
      <c r="H50" s="1533"/>
      <c r="I50" s="1533"/>
    </row>
    <row r="51" spans="1:9" ht="25.5">
      <c r="A51" s="1533"/>
      <c r="B51" s="1533"/>
      <c r="C51" s="1533"/>
      <c r="D51" s="1534"/>
      <c r="E51" s="1534"/>
      <c r="F51" s="1534"/>
      <c r="G51" s="1533"/>
      <c r="H51" s="1533"/>
      <c r="I51" s="1533"/>
    </row>
    <row r="52" spans="1:9" ht="25.5">
      <c r="A52" s="1533"/>
      <c r="B52" s="1533"/>
      <c r="C52" s="1533"/>
      <c r="D52" s="1534"/>
      <c r="E52" s="1534"/>
      <c r="F52" s="1534"/>
      <c r="G52" s="1533"/>
      <c r="H52" s="1533"/>
      <c r="I52" s="1533"/>
    </row>
    <row r="53" spans="1:9" ht="25.5">
      <c r="A53" s="1533"/>
      <c r="B53" s="1533"/>
      <c r="C53" s="1533"/>
      <c r="D53" s="1534"/>
      <c r="E53" s="1534"/>
      <c r="F53" s="1534"/>
      <c r="G53" s="1533"/>
      <c r="H53" s="1533"/>
      <c r="I53" s="1533"/>
    </row>
    <row r="54" spans="1:9" ht="25.5">
      <c r="A54" s="1533"/>
      <c r="B54" s="1533"/>
      <c r="C54" s="1533"/>
      <c r="D54" s="1534"/>
      <c r="E54" s="1534"/>
      <c r="F54" s="1534"/>
      <c r="G54" s="1533"/>
      <c r="H54" s="1533"/>
      <c r="I54" s="1533"/>
    </row>
    <row r="55" spans="1:9" ht="25.5">
      <c r="A55" s="1533"/>
      <c r="B55" s="1533"/>
      <c r="C55" s="1533"/>
      <c r="D55" s="1534"/>
      <c r="E55" s="1534"/>
      <c r="F55" s="1534"/>
      <c r="G55" s="1533"/>
      <c r="H55" s="1533"/>
      <c r="I55" s="1533"/>
    </row>
    <row r="56" spans="1:9" ht="25.5">
      <c r="A56" s="1533"/>
      <c r="B56" s="1533"/>
      <c r="C56" s="1533"/>
      <c r="D56" s="1534"/>
      <c r="E56" s="1534"/>
      <c r="F56" s="1534"/>
      <c r="G56" s="1533"/>
      <c r="H56" s="1533"/>
      <c r="I56" s="1533"/>
    </row>
    <row r="57" spans="1:9" ht="25.5">
      <c r="A57" s="1533"/>
      <c r="B57" s="1533"/>
      <c r="C57" s="1533"/>
      <c r="D57" s="1534"/>
      <c r="E57" s="1534"/>
      <c r="F57" s="1534"/>
      <c r="G57" s="1533"/>
      <c r="H57" s="1533"/>
      <c r="I57" s="1533"/>
    </row>
    <row r="58" spans="1:9" ht="25.5">
      <c r="A58" s="1533"/>
      <c r="B58" s="1533"/>
      <c r="C58" s="1533"/>
      <c r="D58" s="1534"/>
      <c r="E58" s="1534"/>
      <c r="F58" s="1534"/>
      <c r="G58" s="1533"/>
      <c r="H58" s="1533"/>
      <c r="I58" s="1533"/>
    </row>
    <row r="59" spans="1:9" ht="25.5">
      <c r="A59" s="1533"/>
      <c r="B59" s="1533"/>
      <c r="C59" s="1533"/>
      <c r="D59" s="1534"/>
      <c r="E59" s="1534"/>
      <c r="F59" s="1534"/>
      <c r="G59" s="1533"/>
      <c r="H59" s="1533"/>
      <c r="I59" s="1533"/>
    </row>
    <row r="60" spans="1:9" ht="25.5">
      <c r="A60" s="1533"/>
      <c r="B60" s="1533"/>
      <c r="C60" s="1533"/>
      <c r="D60" s="1534"/>
      <c r="E60" s="1534"/>
      <c r="F60" s="1534"/>
      <c r="G60" s="1533"/>
      <c r="H60" s="1533"/>
      <c r="I60" s="1533"/>
    </row>
    <row r="61" spans="1:9" ht="25.5">
      <c r="A61" s="1533"/>
      <c r="B61" s="1533"/>
      <c r="C61" s="1533"/>
      <c r="D61" s="1534"/>
      <c r="E61" s="1534"/>
      <c r="F61" s="1534"/>
      <c r="G61" s="1533"/>
      <c r="H61" s="1533"/>
      <c r="I61" s="1533"/>
    </row>
    <row r="62" spans="1:9" ht="25.5">
      <c r="A62" s="1533"/>
      <c r="B62" s="1533"/>
      <c r="C62" s="1533"/>
      <c r="D62" s="1534"/>
      <c r="E62" s="1534"/>
      <c r="F62" s="1534"/>
      <c r="G62" s="1533"/>
      <c r="H62" s="1533"/>
      <c r="I62" s="1533"/>
    </row>
    <row r="63" spans="1:9" ht="25.5">
      <c r="A63" s="1533"/>
      <c r="B63" s="1533"/>
      <c r="C63" s="1533"/>
      <c r="D63" s="1534"/>
      <c r="E63" s="1534"/>
      <c r="F63" s="1534"/>
      <c r="G63" s="1533"/>
      <c r="H63" s="1533"/>
      <c r="I63" s="1533"/>
    </row>
    <row r="64" spans="1:9" ht="25.5">
      <c r="A64" s="1533"/>
      <c r="B64" s="1533"/>
      <c r="C64" s="1533"/>
      <c r="D64" s="1534"/>
      <c r="E64" s="1534"/>
      <c r="F64" s="1534"/>
      <c r="G64" s="1533"/>
      <c r="H64" s="1533"/>
      <c r="I64" s="1533"/>
    </row>
    <row r="65" spans="1:9" ht="25.5">
      <c r="A65" s="1533"/>
      <c r="B65" s="1533"/>
      <c r="C65" s="1533"/>
      <c r="D65" s="1534"/>
      <c r="E65" s="1534"/>
      <c r="F65" s="1534"/>
      <c r="G65" s="1533"/>
      <c r="H65" s="1533"/>
      <c r="I65" s="1533"/>
    </row>
    <row r="66" spans="1:9" ht="25.5">
      <c r="A66" s="1533"/>
      <c r="B66" s="1533"/>
      <c r="C66" s="1533"/>
      <c r="D66" s="1534"/>
      <c r="E66" s="1534"/>
      <c r="F66" s="1534"/>
      <c r="G66" s="1533"/>
      <c r="H66" s="1533"/>
      <c r="I66" s="1533"/>
    </row>
    <row r="67" spans="1:9" ht="25.5">
      <c r="A67" s="1533"/>
      <c r="B67" s="1533"/>
      <c r="C67" s="1533"/>
      <c r="D67" s="1534"/>
      <c r="E67" s="1534"/>
      <c r="F67" s="1534"/>
      <c r="G67" s="1533"/>
      <c r="H67" s="1533"/>
      <c r="I67" s="1533"/>
    </row>
    <row r="68" spans="1:9" ht="25.5">
      <c r="A68" s="1533"/>
      <c r="B68" s="1533"/>
      <c r="C68" s="1533"/>
      <c r="D68" s="1534"/>
      <c r="E68" s="1534"/>
      <c r="F68" s="1534"/>
      <c r="G68" s="1533"/>
      <c r="H68" s="1533"/>
      <c r="I68" s="1533"/>
    </row>
    <row r="69" spans="1:9" ht="25.5">
      <c r="A69" s="1533"/>
      <c r="B69" s="1533"/>
      <c r="C69" s="1533"/>
      <c r="D69" s="1534"/>
      <c r="E69" s="1534"/>
      <c r="F69" s="1534"/>
      <c r="G69" s="1533"/>
      <c r="H69" s="1533"/>
      <c r="I69" s="1533"/>
    </row>
    <row r="70" spans="1:9" ht="25.5">
      <c r="A70" s="1533"/>
      <c r="B70" s="1533"/>
      <c r="C70" s="1533"/>
      <c r="D70" s="1534"/>
      <c r="E70" s="1534"/>
      <c r="F70" s="1534"/>
      <c r="G70" s="1533"/>
      <c r="H70" s="1533"/>
      <c r="I70" s="1533"/>
    </row>
    <row r="71" spans="1:9" ht="25.5">
      <c r="A71" s="1533"/>
      <c r="B71" s="1533"/>
      <c r="C71" s="1533"/>
      <c r="D71" s="1534"/>
      <c r="E71" s="1534"/>
      <c r="F71" s="1534"/>
      <c r="G71" s="1533"/>
      <c r="H71" s="1533"/>
      <c r="I71" s="1533"/>
    </row>
    <row r="72" spans="1:9" ht="25.5">
      <c r="A72" s="1533"/>
      <c r="B72" s="1533"/>
      <c r="C72" s="1533"/>
      <c r="D72" s="1534"/>
      <c r="E72" s="1534"/>
      <c r="F72" s="1534"/>
      <c r="G72" s="1533"/>
      <c r="H72" s="1533"/>
      <c r="I72" s="1533"/>
    </row>
    <row r="73" spans="1:9" ht="25.5">
      <c r="A73" s="1533"/>
      <c r="B73" s="1533"/>
      <c r="C73" s="1533"/>
      <c r="D73" s="1534"/>
      <c r="E73" s="1534"/>
      <c r="F73" s="1534"/>
      <c r="G73" s="1533"/>
      <c r="H73" s="1533"/>
      <c r="I73" s="1533"/>
    </row>
    <row r="74" spans="1:9" ht="25.5">
      <c r="A74" s="1533"/>
      <c r="B74" s="1533"/>
      <c r="C74" s="1533"/>
      <c r="D74" s="1534"/>
      <c r="E74" s="1534"/>
      <c r="F74" s="1534"/>
      <c r="G74" s="1533"/>
      <c r="H74" s="1533"/>
      <c r="I74" s="1533"/>
    </row>
    <row r="75" spans="1:9" ht="25.5">
      <c r="A75" s="1533"/>
      <c r="B75" s="1533"/>
      <c r="C75" s="1533"/>
      <c r="D75" s="1534"/>
      <c r="E75" s="1534"/>
      <c r="F75" s="1534"/>
      <c r="G75" s="1533"/>
      <c r="H75" s="1533"/>
      <c r="I75" s="1533"/>
    </row>
    <row r="76" spans="1:9" ht="25.5">
      <c r="A76" s="1533"/>
      <c r="B76" s="1533"/>
      <c r="C76" s="1533"/>
      <c r="D76" s="1534"/>
      <c r="E76" s="1534"/>
      <c r="F76" s="1534"/>
      <c r="G76" s="1533"/>
      <c r="H76" s="1533"/>
      <c r="I76" s="1533"/>
    </row>
    <row r="77" spans="1:9" ht="25.5">
      <c r="A77" s="1533"/>
      <c r="B77" s="1533"/>
      <c r="C77" s="1533"/>
      <c r="D77" s="1534"/>
      <c r="E77" s="1534"/>
      <c r="F77" s="1534"/>
      <c r="G77" s="1533"/>
      <c r="H77" s="1533"/>
      <c r="I77" s="1533"/>
    </row>
    <row r="78" spans="1:9" ht="25.5">
      <c r="A78" s="1533"/>
      <c r="B78" s="1533"/>
      <c r="C78" s="1533"/>
      <c r="D78" s="1534"/>
      <c r="E78" s="1534"/>
      <c r="F78" s="1534"/>
      <c r="G78" s="1533"/>
      <c r="H78" s="1533"/>
      <c r="I78" s="1533"/>
    </row>
    <row r="79" spans="1:9" ht="25.5">
      <c r="A79" s="1533"/>
      <c r="B79" s="1533"/>
      <c r="C79" s="1533"/>
      <c r="D79" s="1534"/>
      <c r="E79" s="1534"/>
      <c r="F79" s="1534"/>
      <c r="G79" s="1533"/>
      <c r="H79" s="1533"/>
      <c r="I79" s="1533"/>
    </row>
    <row r="80" spans="1:9" ht="25.5">
      <c r="A80" s="1533"/>
      <c r="B80" s="1533"/>
      <c r="C80" s="1533"/>
      <c r="D80" s="1534"/>
      <c r="E80" s="1534"/>
      <c r="F80" s="1534"/>
      <c r="G80" s="1533"/>
      <c r="H80" s="1533"/>
      <c r="I80" s="1533"/>
    </row>
    <row r="81" spans="1:9" ht="25.5">
      <c r="A81" s="1533"/>
      <c r="B81" s="1533"/>
      <c r="C81" s="1533"/>
      <c r="D81" s="1534"/>
      <c r="E81" s="1534"/>
      <c r="F81" s="1534"/>
      <c r="G81" s="1533"/>
      <c r="H81" s="1533"/>
      <c r="I81" s="1533"/>
    </row>
    <row r="82" spans="1:9" ht="25.5">
      <c r="A82" s="1533"/>
      <c r="B82" s="1533"/>
      <c r="C82" s="1533"/>
      <c r="D82" s="1534"/>
      <c r="E82" s="1534"/>
      <c r="F82" s="1534"/>
      <c r="G82" s="1533"/>
      <c r="H82" s="1533"/>
      <c r="I82" s="1533"/>
    </row>
    <row r="83" spans="1:9" ht="25.5">
      <c r="A83" s="1533"/>
      <c r="B83" s="1533"/>
      <c r="C83" s="1533"/>
      <c r="D83" s="1534"/>
      <c r="E83" s="1534"/>
      <c r="F83" s="1534"/>
      <c r="G83" s="1533"/>
      <c r="H83" s="1533"/>
      <c r="I83" s="1533"/>
    </row>
    <row r="84" spans="1:9" ht="25.5">
      <c r="A84" s="1533"/>
      <c r="B84" s="1533"/>
      <c r="C84" s="1533"/>
      <c r="D84" s="1534"/>
      <c r="E84" s="1534"/>
      <c r="F84" s="1534"/>
      <c r="G84" s="1533"/>
      <c r="H84" s="1533"/>
      <c r="I84" s="1533"/>
    </row>
    <row r="85" spans="1:9" ht="25.5">
      <c r="A85" s="1533"/>
      <c r="B85" s="1533"/>
      <c r="C85" s="1533"/>
      <c r="D85" s="1534"/>
      <c r="E85" s="1534"/>
      <c r="F85" s="1534"/>
      <c r="G85" s="1533"/>
      <c r="H85" s="1533"/>
      <c r="I85" s="1533"/>
    </row>
    <row r="86" spans="1:9" ht="25.5">
      <c r="A86" s="1533"/>
      <c r="B86" s="1533"/>
      <c r="C86" s="1533"/>
      <c r="D86" s="1534"/>
      <c r="E86" s="1534"/>
      <c r="F86" s="1534"/>
      <c r="G86" s="1533"/>
      <c r="H86" s="1533"/>
      <c r="I86" s="1533"/>
    </row>
    <row r="87" spans="1:9" ht="25.5">
      <c r="A87" s="1533"/>
      <c r="B87" s="1533"/>
      <c r="C87" s="1533"/>
      <c r="D87" s="1534"/>
      <c r="E87" s="1534"/>
      <c r="F87" s="1534"/>
      <c r="G87" s="1533"/>
      <c r="H87" s="1533"/>
      <c r="I87" s="1533"/>
    </row>
    <row r="88" spans="1:9" ht="25.5">
      <c r="A88" s="1533"/>
      <c r="B88" s="1533"/>
      <c r="C88" s="1533"/>
      <c r="D88" s="1534"/>
      <c r="E88" s="1534"/>
      <c r="F88" s="1534"/>
      <c r="G88" s="1533"/>
      <c r="H88" s="1533"/>
      <c r="I88" s="1533"/>
    </row>
    <row r="89" spans="1:9" ht="25.5">
      <c r="A89" s="1533"/>
      <c r="B89" s="1533"/>
      <c r="C89" s="1533"/>
      <c r="D89" s="1534"/>
      <c r="E89" s="1534"/>
      <c r="F89" s="1534"/>
      <c r="G89" s="1533"/>
      <c r="H89" s="1533"/>
      <c r="I89" s="1533"/>
    </row>
    <row r="90" spans="1:9" ht="25.5">
      <c r="A90" s="1533"/>
      <c r="B90" s="1533"/>
      <c r="C90" s="1533"/>
      <c r="D90" s="1534"/>
      <c r="E90" s="1534"/>
      <c r="F90" s="1534"/>
      <c r="G90" s="1533"/>
      <c r="H90" s="1533"/>
      <c r="I90" s="1533"/>
    </row>
    <row r="91" spans="1:9" ht="25.5">
      <c r="A91" s="1533"/>
      <c r="B91" s="1533"/>
      <c r="C91" s="1533"/>
      <c r="D91" s="1534"/>
      <c r="E91" s="1534"/>
      <c r="F91" s="1534"/>
      <c r="G91" s="1533"/>
      <c r="H91" s="1533"/>
      <c r="I91" s="1533"/>
    </row>
    <row r="92" spans="1:9" ht="25.5">
      <c r="A92" s="1533"/>
      <c r="B92" s="1533"/>
      <c r="C92" s="1533"/>
      <c r="D92" s="1534"/>
      <c r="E92" s="1534"/>
      <c r="F92" s="1534"/>
      <c r="G92" s="1533"/>
      <c r="H92" s="1533"/>
      <c r="I92" s="1533"/>
    </row>
    <row r="93" spans="1:9" ht="25.5">
      <c r="A93" s="1533"/>
      <c r="B93" s="1533"/>
      <c r="C93" s="1533"/>
      <c r="D93" s="1534"/>
      <c r="E93" s="1534"/>
      <c r="F93" s="1534"/>
      <c r="G93" s="1533"/>
      <c r="H93" s="1533"/>
      <c r="I93" s="1533"/>
    </row>
    <row r="94" spans="1:9" ht="25.5">
      <c r="A94" s="1533"/>
      <c r="B94" s="1533"/>
      <c r="C94" s="1533"/>
      <c r="D94" s="1534"/>
      <c r="E94" s="1534"/>
      <c r="F94" s="1534"/>
      <c r="G94" s="1533"/>
      <c r="H94" s="1533"/>
      <c r="I94" s="1533"/>
    </row>
    <row r="95" spans="1:9" ht="25.5">
      <c r="A95" s="1533"/>
      <c r="B95" s="1533"/>
      <c r="C95" s="1533"/>
      <c r="D95" s="1534"/>
      <c r="E95" s="1534"/>
      <c r="F95" s="1534"/>
      <c r="G95" s="1533"/>
      <c r="H95" s="1533"/>
      <c r="I95" s="1533"/>
    </row>
    <row r="96" spans="1:9" ht="25.5">
      <c r="A96" s="1533"/>
      <c r="B96" s="1533"/>
      <c r="C96" s="1533"/>
      <c r="D96" s="1534"/>
      <c r="E96" s="1534"/>
      <c r="F96" s="1534"/>
      <c r="G96" s="1533"/>
      <c r="H96" s="1533"/>
      <c r="I96" s="1533"/>
    </row>
    <row r="97" spans="1:9" ht="25.5">
      <c r="A97" s="1533"/>
      <c r="B97" s="1533"/>
      <c r="C97" s="1533"/>
      <c r="D97" s="1534"/>
      <c r="E97" s="1534"/>
      <c r="F97" s="1534"/>
      <c r="G97" s="1533"/>
      <c r="H97" s="1533"/>
      <c r="I97" s="1533"/>
    </row>
    <row r="98" spans="1:9" ht="25.5">
      <c r="A98" s="1533"/>
      <c r="B98" s="1533"/>
      <c r="C98" s="1533"/>
      <c r="D98" s="1534"/>
      <c r="E98" s="1534"/>
      <c r="F98" s="1534"/>
      <c r="G98" s="1533"/>
      <c r="H98" s="1533"/>
      <c r="I98" s="1533"/>
    </row>
    <row r="99" spans="1:9" ht="25.5">
      <c r="A99" s="1533"/>
      <c r="B99" s="1533"/>
      <c r="C99" s="1533"/>
      <c r="D99" s="1534"/>
      <c r="E99" s="1534"/>
      <c r="F99" s="1534"/>
      <c r="G99" s="1533"/>
      <c r="H99" s="1533"/>
      <c r="I99" s="1533"/>
    </row>
    <row r="100" spans="1:9" ht="25.5">
      <c r="A100" s="1533"/>
      <c r="B100" s="1533"/>
      <c r="C100" s="1533"/>
      <c r="D100" s="1534"/>
      <c r="E100" s="1534"/>
      <c r="F100" s="1534"/>
      <c r="G100" s="1533"/>
      <c r="H100" s="1533"/>
      <c r="I100" s="1533"/>
    </row>
    <row r="101" spans="1:9" ht="25.5">
      <c r="A101" s="1533"/>
      <c r="B101" s="1533"/>
      <c r="C101" s="1533"/>
      <c r="D101" s="1534"/>
      <c r="E101" s="1534"/>
      <c r="F101" s="1534"/>
      <c r="G101" s="1533"/>
      <c r="H101" s="1533"/>
      <c r="I101" s="1533"/>
    </row>
    <row r="102" spans="1:9" ht="25.5">
      <c r="A102" s="1533"/>
      <c r="B102" s="1533"/>
      <c r="C102" s="1533"/>
      <c r="D102" s="1534"/>
      <c r="E102" s="1534"/>
      <c r="F102" s="1534"/>
      <c r="G102" s="1533"/>
      <c r="H102" s="1533"/>
      <c r="I102" s="1533"/>
    </row>
    <row r="103" spans="1:9" ht="25.5">
      <c r="A103" s="1533"/>
      <c r="B103" s="1533"/>
      <c r="C103" s="1533"/>
      <c r="D103" s="1534"/>
      <c r="E103" s="1534"/>
      <c r="F103" s="1534"/>
      <c r="G103" s="1533"/>
      <c r="H103" s="1533"/>
      <c r="I103" s="1533"/>
    </row>
    <row r="104" spans="1:9" ht="25.5">
      <c r="A104" s="1533"/>
      <c r="B104" s="1533"/>
      <c r="C104" s="1533"/>
      <c r="D104" s="1534"/>
      <c r="E104" s="1534"/>
      <c r="F104" s="1534"/>
      <c r="G104" s="1533"/>
      <c r="H104" s="1533"/>
      <c r="I104" s="1533"/>
    </row>
    <row r="105" spans="1:9" ht="25.5">
      <c r="A105" s="1533"/>
      <c r="B105" s="1533"/>
      <c r="C105" s="1533"/>
      <c r="D105" s="1534"/>
      <c r="E105" s="1534"/>
      <c r="F105" s="1534"/>
      <c r="G105" s="1533"/>
      <c r="H105" s="1533"/>
      <c r="I105" s="1533"/>
    </row>
    <row r="106" spans="1:9" ht="25.5">
      <c r="A106" s="1533"/>
      <c r="B106" s="1533"/>
      <c r="C106" s="1533"/>
      <c r="D106" s="1534"/>
      <c r="E106" s="1534"/>
      <c r="F106" s="1534"/>
      <c r="G106" s="1533"/>
      <c r="H106" s="1533"/>
      <c r="I106" s="1533"/>
    </row>
    <row r="107" spans="1:9" ht="25.5">
      <c r="A107" s="1533"/>
      <c r="B107" s="1533"/>
      <c r="C107" s="1533"/>
      <c r="D107" s="1534"/>
      <c r="E107" s="1534"/>
      <c r="F107" s="1534"/>
      <c r="G107" s="1533"/>
      <c r="H107" s="1533"/>
      <c r="I107" s="1533"/>
    </row>
    <row r="108" spans="1:9" ht="25.5">
      <c r="A108" s="1533"/>
      <c r="B108" s="1533"/>
      <c r="C108" s="1533"/>
      <c r="D108" s="1534"/>
      <c r="E108" s="1534"/>
      <c r="F108" s="1534"/>
      <c r="G108" s="1533"/>
      <c r="H108" s="1533"/>
      <c r="I108" s="1533"/>
    </row>
    <row r="109" spans="1:9" ht="25.5">
      <c r="A109" s="1533"/>
      <c r="B109" s="1533"/>
      <c r="C109" s="1533"/>
      <c r="D109" s="1534"/>
      <c r="E109" s="1534"/>
      <c r="F109" s="1534"/>
      <c r="G109" s="1533"/>
      <c r="H109" s="1533"/>
      <c r="I109" s="1533"/>
    </row>
    <row r="110" spans="1:9" ht="25.5">
      <c r="A110" s="1533"/>
      <c r="B110" s="1533"/>
      <c r="C110" s="1533"/>
      <c r="D110" s="1534"/>
      <c r="E110" s="1534"/>
      <c r="F110" s="1534"/>
      <c r="G110" s="1533"/>
      <c r="H110" s="1533"/>
      <c r="I110" s="1533"/>
    </row>
    <row r="111" spans="1:9" ht="25.5">
      <c r="A111" s="1533"/>
      <c r="B111" s="1533"/>
      <c r="C111" s="1533"/>
      <c r="D111" s="1534"/>
      <c r="E111" s="1534"/>
      <c r="F111" s="1534"/>
      <c r="G111" s="1533"/>
      <c r="H111" s="1533"/>
      <c r="I111" s="1533"/>
    </row>
    <row r="112" spans="1:9" ht="25.5">
      <c r="A112" s="1533"/>
      <c r="B112" s="1533"/>
      <c r="C112" s="1533"/>
      <c r="D112" s="1534"/>
      <c r="E112" s="1534"/>
      <c r="F112" s="1534"/>
      <c r="G112" s="1533"/>
      <c r="H112" s="1533"/>
      <c r="I112" s="1533"/>
    </row>
    <row r="113" spans="1:9" ht="25.5">
      <c r="A113" s="1533"/>
      <c r="B113" s="1533"/>
      <c r="C113" s="1533"/>
      <c r="D113" s="1534"/>
      <c r="E113" s="1534"/>
      <c r="F113" s="1534"/>
      <c r="G113" s="1533"/>
      <c r="H113" s="1533"/>
      <c r="I113" s="1533"/>
    </row>
    <row r="114" spans="1:9" ht="25.5">
      <c r="A114" s="1533"/>
      <c r="B114" s="1533"/>
      <c r="C114" s="1533"/>
      <c r="D114" s="1534"/>
      <c r="E114" s="1534"/>
      <c r="F114" s="1534"/>
      <c r="G114" s="1533"/>
      <c r="H114" s="1533"/>
      <c r="I114" s="1533"/>
    </row>
    <row r="115" spans="1:9" ht="25.5">
      <c r="A115" s="1533"/>
      <c r="B115" s="1533"/>
      <c r="C115" s="1533"/>
      <c r="D115" s="1534"/>
      <c r="E115" s="1534"/>
      <c r="F115" s="1534"/>
      <c r="G115" s="1533"/>
      <c r="H115" s="1533"/>
      <c r="I115" s="1533"/>
    </row>
    <row r="116" spans="1:9" ht="25.5">
      <c r="A116" s="1533"/>
      <c r="B116" s="1533"/>
      <c r="C116" s="1533"/>
      <c r="D116" s="1534"/>
      <c r="E116" s="1534"/>
      <c r="F116" s="1534"/>
      <c r="G116" s="1533"/>
      <c r="H116" s="1533"/>
      <c r="I116" s="1533"/>
    </row>
    <row r="117" spans="1:9" ht="25.5">
      <c r="A117" s="1533"/>
      <c r="B117" s="1533"/>
      <c r="C117" s="1533"/>
      <c r="D117" s="1534"/>
      <c r="E117" s="1534"/>
      <c r="F117" s="1534"/>
      <c r="G117" s="1533"/>
      <c r="H117" s="1533"/>
      <c r="I117" s="1533"/>
    </row>
    <row r="118" spans="1:9" ht="25.5">
      <c r="A118" s="1533"/>
      <c r="B118" s="1533"/>
      <c r="C118" s="1533"/>
      <c r="D118" s="1534"/>
      <c r="E118" s="1534"/>
      <c r="F118" s="1534"/>
      <c r="G118" s="1533"/>
      <c r="H118" s="1533"/>
      <c r="I118" s="1533"/>
    </row>
    <row r="119" spans="1:9" ht="25.5">
      <c r="A119" s="1533"/>
      <c r="B119" s="1533"/>
      <c r="C119" s="1533"/>
      <c r="D119" s="1534"/>
      <c r="E119" s="1534"/>
      <c r="F119" s="1534"/>
      <c r="G119" s="1533"/>
      <c r="H119" s="1533"/>
      <c r="I119" s="1533"/>
    </row>
    <row r="120" spans="1:9" ht="25.5">
      <c r="A120" s="1533"/>
      <c r="B120" s="1533"/>
      <c r="C120" s="1533"/>
      <c r="D120" s="1534"/>
      <c r="E120" s="1534"/>
      <c r="F120" s="1534"/>
      <c r="G120" s="1533"/>
      <c r="H120" s="1533"/>
      <c r="I120" s="1533"/>
    </row>
    <row r="121" spans="1:9" ht="25.5">
      <c r="A121" s="1533"/>
      <c r="B121" s="1533"/>
      <c r="C121" s="1533"/>
      <c r="D121" s="1534"/>
      <c r="E121" s="1534"/>
      <c r="F121" s="1534"/>
      <c r="G121" s="1533"/>
      <c r="H121" s="1533"/>
      <c r="I121" s="1533"/>
    </row>
    <row r="122" spans="1:9" ht="25.5">
      <c r="A122" s="1533"/>
      <c r="B122" s="1533"/>
      <c r="C122" s="1533"/>
      <c r="D122" s="1534"/>
      <c r="E122" s="1534"/>
      <c r="F122" s="1534"/>
      <c r="G122" s="1533"/>
      <c r="H122" s="1533"/>
      <c r="I122" s="1533"/>
    </row>
    <row r="123" spans="1:9" ht="25.5">
      <c r="A123" s="1533"/>
      <c r="B123" s="1533"/>
      <c r="C123" s="1533"/>
      <c r="D123" s="1534"/>
      <c r="E123" s="1534"/>
      <c r="F123" s="1534"/>
      <c r="G123" s="1533"/>
      <c r="H123" s="1533"/>
      <c r="I123" s="1533"/>
    </row>
    <row r="124" spans="1:9" ht="25.5">
      <c r="A124" s="1533"/>
      <c r="B124" s="1533"/>
      <c r="C124" s="1533"/>
      <c r="D124" s="1534"/>
      <c r="E124" s="1534"/>
      <c r="F124" s="1534"/>
      <c r="G124" s="1533"/>
      <c r="H124" s="1533"/>
      <c r="I124" s="1533"/>
    </row>
    <row r="125" spans="1:9" ht="25.5">
      <c r="A125" s="1533"/>
      <c r="B125" s="1533"/>
      <c r="C125" s="1533"/>
      <c r="D125" s="1534"/>
      <c r="E125" s="1534"/>
      <c r="F125" s="1534"/>
      <c r="G125" s="1533"/>
      <c r="H125" s="1533"/>
      <c r="I125" s="1533"/>
    </row>
    <row r="126" spans="1:9" ht="25.5">
      <c r="A126" s="1533"/>
      <c r="B126" s="1533"/>
      <c r="C126" s="1533"/>
      <c r="D126" s="1534"/>
      <c r="E126" s="1534"/>
      <c r="F126" s="1534"/>
      <c r="G126" s="1533"/>
      <c r="H126" s="1533"/>
      <c r="I126" s="1533"/>
    </row>
    <row r="127" spans="1:9" ht="25.5">
      <c r="A127" s="1533"/>
      <c r="B127" s="1533"/>
      <c r="C127" s="1533"/>
      <c r="D127" s="1534"/>
      <c r="E127" s="1534"/>
      <c r="F127" s="1534"/>
      <c r="G127" s="1533"/>
      <c r="H127" s="1533"/>
      <c r="I127" s="1533"/>
    </row>
    <row r="128" spans="1:9" ht="25.5">
      <c r="A128" s="1533"/>
      <c r="B128" s="1533"/>
      <c r="C128" s="1533"/>
      <c r="D128" s="1534"/>
      <c r="E128" s="1534"/>
      <c r="F128" s="1534"/>
      <c r="G128" s="1533"/>
      <c r="H128" s="1533"/>
      <c r="I128" s="1533"/>
    </row>
    <row r="129" spans="1:9" ht="25.5">
      <c r="A129" s="1533"/>
      <c r="B129" s="1533"/>
      <c r="C129" s="1533"/>
      <c r="D129" s="1534"/>
      <c r="E129" s="1534"/>
      <c r="F129" s="1534"/>
      <c r="G129" s="1533"/>
      <c r="H129" s="1533"/>
      <c r="I129" s="1533"/>
    </row>
    <row r="130" spans="1:9" ht="25.5">
      <c r="A130" s="1533"/>
      <c r="B130" s="1533"/>
      <c r="C130" s="1533"/>
      <c r="D130" s="1534"/>
      <c r="E130" s="1534"/>
      <c r="F130" s="1534"/>
      <c r="G130" s="1533"/>
      <c r="H130" s="1533"/>
      <c r="I130" s="1533"/>
    </row>
    <row r="131" spans="1:9" ht="25.5">
      <c r="A131" s="1533"/>
      <c r="B131" s="1533"/>
      <c r="C131" s="1533"/>
      <c r="D131" s="1534"/>
      <c r="E131" s="1534"/>
      <c r="F131" s="1534"/>
      <c r="G131" s="1533"/>
      <c r="H131" s="1533"/>
      <c r="I131" s="1533"/>
    </row>
    <row r="132" spans="1:9" ht="25.5">
      <c r="A132" s="1533"/>
      <c r="B132" s="1533"/>
      <c r="C132" s="1533"/>
      <c r="D132" s="1534"/>
      <c r="E132" s="1534"/>
      <c r="F132" s="1534"/>
      <c r="G132" s="1533"/>
      <c r="H132" s="1533"/>
      <c r="I132" s="1533"/>
    </row>
    <row r="133" spans="1:9" ht="25.5">
      <c r="A133" s="1533"/>
      <c r="B133" s="1533"/>
      <c r="C133" s="1533"/>
      <c r="D133" s="1534"/>
      <c r="E133" s="1534"/>
      <c r="F133" s="1534"/>
      <c r="G133" s="1533"/>
      <c r="H133" s="1533"/>
      <c r="I133" s="1533"/>
    </row>
    <row r="134" spans="1:9" ht="25.5">
      <c r="A134" s="1533"/>
      <c r="B134" s="1533"/>
      <c r="C134" s="1533"/>
      <c r="D134" s="1534"/>
      <c r="E134" s="1534"/>
      <c r="F134" s="1534"/>
      <c r="G134" s="1533"/>
      <c r="H134" s="1533"/>
      <c r="I134" s="1533"/>
    </row>
    <row r="135" spans="1:9" ht="25.5">
      <c r="A135" s="1533"/>
      <c r="B135" s="1533"/>
      <c r="C135" s="1533"/>
      <c r="D135" s="1534"/>
      <c r="E135" s="1534"/>
      <c r="F135" s="1534"/>
      <c r="G135" s="1533"/>
      <c r="H135" s="1533"/>
      <c r="I135" s="1533"/>
    </row>
    <row r="136" spans="1:9" ht="25.5">
      <c r="A136" s="1533"/>
      <c r="B136" s="1533"/>
      <c r="C136" s="1533"/>
      <c r="D136" s="1534"/>
      <c r="E136" s="1534"/>
      <c r="F136" s="1534"/>
      <c r="G136" s="1533"/>
      <c r="H136" s="1533"/>
      <c r="I136" s="1533"/>
    </row>
    <row r="137" spans="1:9" ht="25.5">
      <c r="A137" s="1533"/>
      <c r="B137" s="1533"/>
      <c r="C137" s="1533"/>
      <c r="D137" s="1534"/>
      <c r="E137" s="1534"/>
      <c r="F137" s="1534"/>
      <c r="G137" s="1533"/>
      <c r="H137" s="1533"/>
      <c r="I137" s="1533"/>
    </row>
    <row r="138" spans="1:9" ht="25.5">
      <c r="A138" s="1533"/>
      <c r="B138" s="1533"/>
      <c r="C138" s="1533"/>
      <c r="D138" s="1534"/>
      <c r="E138" s="1534"/>
      <c r="F138" s="1534"/>
      <c r="G138" s="1533"/>
      <c r="H138" s="1533"/>
      <c r="I138" s="1533"/>
    </row>
    <row r="139" spans="1:9" ht="25.5">
      <c r="A139" s="1533"/>
      <c r="B139" s="1533"/>
      <c r="C139" s="1533"/>
      <c r="D139" s="1534"/>
      <c r="E139" s="1534"/>
      <c r="F139" s="1534"/>
      <c r="G139" s="1533"/>
      <c r="H139" s="1533"/>
      <c r="I139" s="1533"/>
    </row>
    <row r="140" spans="1:9" ht="25.5">
      <c r="A140" s="1533"/>
      <c r="B140" s="1533"/>
      <c r="C140" s="1533"/>
      <c r="D140" s="1534"/>
      <c r="E140" s="1534"/>
      <c r="F140" s="1534"/>
      <c r="G140" s="1533"/>
      <c r="H140" s="1533"/>
      <c r="I140" s="1533"/>
    </row>
    <row r="141" spans="1:9" ht="25.5">
      <c r="A141" s="1533"/>
      <c r="B141" s="1533"/>
      <c r="C141" s="1533"/>
      <c r="D141" s="1534"/>
      <c r="E141" s="1534"/>
      <c r="F141" s="1534"/>
      <c r="G141" s="1533"/>
      <c r="H141" s="1533"/>
      <c r="I141" s="1533"/>
    </row>
    <row r="142" spans="1:9" ht="25.5">
      <c r="A142" s="1533"/>
      <c r="B142" s="1533"/>
      <c r="C142" s="1533"/>
      <c r="D142" s="1534"/>
      <c r="E142" s="1534"/>
      <c r="F142" s="1534"/>
      <c r="G142" s="1533"/>
      <c r="H142" s="1533"/>
      <c r="I142" s="1533"/>
    </row>
    <row r="143" spans="1:9" ht="25.5">
      <c r="A143" s="1533"/>
      <c r="B143" s="1533"/>
      <c r="C143" s="1533"/>
      <c r="D143" s="1534"/>
      <c r="E143" s="1534"/>
      <c r="F143" s="1534"/>
      <c r="G143" s="1533"/>
      <c r="H143" s="1533"/>
      <c r="I143" s="1533"/>
    </row>
    <row r="144" spans="1:9" ht="25.5">
      <c r="A144" s="1533"/>
      <c r="B144" s="1533"/>
      <c r="C144" s="1533"/>
      <c r="D144" s="1534"/>
      <c r="E144" s="1534"/>
      <c r="F144" s="1534"/>
      <c r="G144" s="1533"/>
      <c r="H144" s="1533"/>
      <c r="I144" s="1533"/>
    </row>
    <row r="145" spans="1:9" ht="25.5">
      <c r="A145" s="1533"/>
      <c r="B145" s="1533"/>
      <c r="C145" s="1533"/>
      <c r="D145" s="1534"/>
      <c r="E145" s="1534"/>
      <c r="F145" s="1534"/>
      <c r="G145" s="1533"/>
      <c r="H145" s="1533"/>
      <c r="I145" s="1533"/>
    </row>
    <row r="146" spans="1:9" ht="25.5">
      <c r="A146" s="1533"/>
      <c r="B146" s="1533"/>
      <c r="C146" s="1533"/>
      <c r="D146" s="1534"/>
      <c r="E146" s="1534"/>
      <c r="F146" s="1534"/>
      <c r="G146" s="1533"/>
      <c r="H146" s="1533"/>
      <c r="I146" s="1533"/>
    </row>
    <row r="147" spans="1:9" ht="25.5">
      <c r="A147" s="1533"/>
      <c r="B147" s="1533"/>
      <c r="C147" s="1533"/>
      <c r="D147" s="1534"/>
      <c r="E147" s="1534"/>
      <c r="F147" s="1534"/>
      <c r="G147" s="1533"/>
      <c r="H147" s="1533"/>
      <c r="I147" s="1533"/>
    </row>
    <row r="148" spans="1:9" ht="25.5">
      <c r="A148" s="1533"/>
      <c r="B148" s="1533"/>
      <c r="C148" s="1533"/>
      <c r="D148" s="1534"/>
      <c r="E148" s="1534"/>
      <c r="F148" s="1534"/>
      <c r="G148" s="1533"/>
      <c r="H148" s="1533"/>
      <c r="I148" s="1533"/>
    </row>
    <row r="149" spans="1:9" ht="25.5">
      <c r="A149" s="1533"/>
      <c r="B149" s="1533"/>
      <c r="C149" s="1533"/>
      <c r="D149" s="1534"/>
      <c r="E149" s="1534"/>
      <c r="F149" s="1534"/>
      <c r="G149" s="1533"/>
      <c r="H149" s="1533"/>
      <c r="I149" s="1533"/>
    </row>
    <row r="150" spans="1:9" ht="25.5">
      <c r="A150" s="1533"/>
      <c r="B150" s="1533"/>
      <c r="C150" s="1533"/>
      <c r="D150" s="1534"/>
      <c r="E150" s="1534"/>
      <c r="F150" s="1534"/>
      <c r="G150" s="1533"/>
      <c r="H150" s="1533"/>
      <c r="I150" s="1533"/>
    </row>
    <row r="151" spans="1:9" ht="25.5">
      <c r="A151" s="1533"/>
      <c r="B151" s="1533"/>
      <c r="C151" s="1533"/>
      <c r="D151" s="1534"/>
      <c r="E151" s="1534"/>
      <c r="F151" s="1534"/>
      <c r="G151" s="1533"/>
      <c r="H151" s="1533"/>
      <c r="I151" s="1533"/>
    </row>
    <row r="152" spans="1:9" ht="25.5">
      <c r="A152" s="1533"/>
      <c r="B152" s="1533"/>
      <c r="C152" s="1533"/>
      <c r="D152" s="1534"/>
      <c r="E152" s="1534"/>
      <c r="F152" s="1534"/>
      <c r="G152" s="1533"/>
      <c r="H152" s="1533"/>
      <c r="I152" s="1533"/>
    </row>
    <row r="153" spans="1:9" ht="25.5">
      <c r="A153" s="1533"/>
      <c r="B153" s="1533"/>
      <c r="C153" s="1533"/>
      <c r="D153" s="1534"/>
      <c r="E153" s="1534"/>
      <c r="F153" s="1534"/>
      <c r="G153" s="1533"/>
      <c r="H153" s="1533"/>
      <c r="I153" s="1533"/>
    </row>
    <row r="154" spans="1:9" ht="25.5">
      <c r="A154" s="1533"/>
      <c r="B154" s="1533"/>
      <c r="C154" s="1533"/>
      <c r="D154" s="1534"/>
      <c r="E154" s="1534"/>
      <c r="F154" s="1534"/>
      <c r="G154" s="1533"/>
      <c r="H154" s="1533"/>
      <c r="I154" s="1533"/>
    </row>
    <row r="155" spans="1:9" ht="25.5">
      <c r="A155" s="1533"/>
      <c r="B155" s="1533"/>
      <c r="C155" s="1533"/>
      <c r="D155" s="1534"/>
      <c r="E155" s="1534"/>
      <c r="F155" s="1534"/>
      <c r="G155" s="1533"/>
      <c r="H155" s="1533"/>
      <c r="I155" s="1533"/>
    </row>
    <row r="156" spans="1:9" ht="25.5">
      <c r="A156" s="1533"/>
      <c r="B156" s="1533"/>
      <c r="C156" s="1533"/>
      <c r="D156" s="1534"/>
      <c r="E156" s="1534"/>
      <c r="F156" s="1534"/>
      <c r="G156" s="1533"/>
      <c r="H156" s="1533"/>
      <c r="I156" s="1533"/>
    </row>
    <row r="157" spans="1:9" ht="25.5">
      <c r="A157" s="1533"/>
      <c r="B157" s="1533"/>
      <c r="C157" s="1533"/>
      <c r="D157" s="1534"/>
      <c r="E157" s="1534"/>
      <c r="F157" s="1534"/>
      <c r="G157" s="1533"/>
      <c r="H157" s="1533"/>
      <c r="I157" s="1533"/>
    </row>
    <row r="158" spans="1:9" ht="25.5">
      <c r="A158" s="1533"/>
      <c r="B158" s="1533"/>
      <c r="C158" s="1533"/>
      <c r="D158" s="1534"/>
      <c r="E158" s="1534"/>
      <c r="F158" s="1534"/>
      <c r="G158" s="1533"/>
      <c r="H158" s="1533"/>
      <c r="I158" s="1533"/>
    </row>
    <row r="159" spans="1:9" ht="25.5">
      <c r="A159" s="1533"/>
      <c r="B159" s="1533"/>
      <c r="C159" s="1533"/>
      <c r="D159" s="1534"/>
      <c r="E159" s="1534"/>
      <c r="F159" s="1534"/>
      <c r="G159" s="1533"/>
      <c r="H159" s="1533"/>
      <c r="I159" s="1533"/>
    </row>
    <row r="160" spans="1:9" ht="25.5">
      <c r="A160" s="1533"/>
      <c r="B160" s="1533"/>
      <c r="C160" s="1533"/>
      <c r="D160" s="1534"/>
      <c r="E160" s="1534"/>
      <c r="F160" s="1534"/>
      <c r="G160" s="1533"/>
      <c r="H160" s="1533"/>
      <c r="I160" s="1533"/>
    </row>
    <row r="161" spans="1:9" ht="25.5">
      <c r="A161" s="1533"/>
      <c r="B161" s="1533"/>
      <c r="C161" s="1533"/>
      <c r="D161" s="1534"/>
      <c r="E161" s="1534"/>
      <c r="F161" s="1534"/>
      <c r="G161" s="1533"/>
      <c r="H161" s="1533"/>
      <c r="I161" s="1533"/>
    </row>
    <row r="162" spans="1:9" ht="25.5">
      <c r="A162" s="1533"/>
      <c r="B162" s="1533"/>
      <c r="C162" s="1533"/>
      <c r="D162" s="1534"/>
      <c r="E162" s="1534"/>
      <c r="F162" s="1534"/>
      <c r="G162" s="1533"/>
      <c r="H162" s="1533"/>
      <c r="I162" s="1533"/>
    </row>
    <row r="163" spans="1:9" ht="25.5">
      <c r="A163" s="1533"/>
      <c r="B163" s="1533"/>
      <c r="C163" s="1533"/>
      <c r="D163" s="1534"/>
      <c r="E163" s="1534"/>
      <c r="F163" s="1534"/>
      <c r="G163" s="1533"/>
      <c r="H163" s="1533"/>
      <c r="I163" s="1533"/>
    </row>
    <row r="164" spans="1:9" ht="25.5">
      <c r="A164" s="1533"/>
      <c r="B164" s="1533"/>
      <c r="C164" s="1533"/>
      <c r="D164" s="1534"/>
      <c r="E164" s="1534"/>
      <c r="F164" s="1534"/>
      <c r="G164" s="1533"/>
      <c r="H164" s="1533"/>
      <c r="I164" s="1533"/>
    </row>
    <row r="165" spans="1:9" ht="25.5">
      <c r="A165" s="1533"/>
      <c r="B165" s="1533"/>
      <c r="C165" s="1533"/>
      <c r="D165" s="1534"/>
      <c r="E165" s="1534"/>
      <c r="F165" s="1534"/>
      <c r="G165" s="1533"/>
      <c r="H165" s="1533"/>
      <c r="I165" s="1533"/>
    </row>
    <row r="166" spans="1:9" ht="25.5">
      <c r="A166" s="1533"/>
      <c r="B166" s="1533"/>
      <c r="C166" s="1533"/>
      <c r="D166" s="1534"/>
      <c r="E166" s="1534"/>
      <c r="F166" s="1534"/>
      <c r="G166" s="1533"/>
      <c r="H166" s="1533"/>
      <c r="I166" s="1533"/>
    </row>
    <row r="167" spans="1:9" ht="25.5">
      <c r="A167" s="1533"/>
      <c r="B167" s="1533"/>
      <c r="C167" s="1533"/>
      <c r="D167" s="1534"/>
      <c r="E167" s="1534"/>
      <c r="F167" s="1534"/>
      <c r="G167" s="1533"/>
      <c r="H167" s="1533"/>
      <c r="I167" s="1533"/>
    </row>
    <row r="168" spans="1:9" ht="25.5">
      <c r="A168" s="1533"/>
      <c r="B168" s="1533"/>
      <c r="C168" s="1533"/>
      <c r="D168" s="1534"/>
      <c r="E168" s="1534"/>
      <c r="F168" s="1534"/>
      <c r="G168" s="1533"/>
      <c r="H168" s="1533"/>
      <c r="I168" s="1533"/>
    </row>
    <row r="169" spans="1:9" ht="25.5">
      <c r="A169" s="1533"/>
      <c r="B169" s="1533"/>
      <c r="C169" s="1533"/>
      <c r="D169" s="1534"/>
      <c r="E169" s="1534"/>
      <c r="F169" s="1534"/>
      <c r="G169" s="1533"/>
      <c r="H169" s="1533"/>
      <c r="I169" s="1533"/>
    </row>
    <row r="170" spans="1:9" ht="25.5">
      <c r="A170" s="1533"/>
      <c r="B170" s="1533"/>
      <c r="C170" s="1533"/>
      <c r="D170" s="1534"/>
      <c r="E170" s="1534"/>
      <c r="F170" s="1534"/>
      <c r="G170" s="1533"/>
      <c r="H170" s="1533"/>
      <c r="I170" s="1533"/>
    </row>
    <row r="171" spans="1:9" ht="25.5">
      <c r="A171" s="1533"/>
      <c r="B171" s="1533"/>
      <c r="C171" s="1533"/>
      <c r="D171" s="1534"/>
      <c r="E171" s="1534"/>
      <c r="F171" s="1534"/>
      <c r="G171" s="1533"/>
      <c r="H171" s="1533"/>
      <c r="I171" s="1533"/>
    </row>
    <row r="172" spans="1:9" ht="25.5">
      <c r="A172" s="1533"/>
      <c r="B172" s="1533"/>
      <c r="C172" s="1533"/>
      <c r="D172" s="1534"/>
      <c r="E172" s="1534"/>
      <c r="F172" s="1534"/>
      <c r="G172" s="1533"/>
      <c r="H172" s="1533"/>
      <c r="I172" s="1533"/>
    </row>
    <row r="173" spans="1:9" ht="25.5">
      <c r="A173" s="1533"/>
      <c r="B173" s="1533"/>
      <c r="C173" s="1533"/>
      <c r="D173" s="1534"/>
      <c r="E173" s="1534"/>
      <c r="F173" s="1534"/>
      <c r="G173" s="1533"/>
      <c r="H173" s="1533"/>
      <c r="I173" s="1533"/>
    </row>
    <row r="174" spans="1:9" ht="25.5">
      <c r="A174" s="1533"/>
      <c r="B174" s="1533"/>
      <c r="C174" s="1533"/>
      <c r="D174" s="1534"/>
      <c r="E174" s="1534"/>
      <c r="F174" s="1534"/>
      <c r="G174" s="1533"/>
      <c r="H174" s="1533"/>
      <c r="I174" s="1533"/>
    </row>
    <row r="175" spans="1:9" ht="25.5">
      <c r="A175" s="1533"/>
      <c r="B175" s="1533"/>
      <c r="C175" s="1533"/>
      <c r="D175" s="1534"/>
      <c r="E175" s="1534"/>
      <c r="F175" s="1534"/>
      <c r="G175" s="1533"/>
      <c r="H175" s="1533"/>
      <c r="I175" s="1533"/>
    </row>
    <row r="176" spans="1:9" ht="25.5">
      <c r="A176" s="1533"/>
      <c r="B176" s="1533"/>
      <c r="C176" s="1533"/>
      <c r="D176" s="1534"/>
      <c r="E176" s="1534"/>
      <c r="F176" s="1534"/>
      <c r="G176" s="1533"/>
      <c r="H176" s="1533"/>
      <c r="I176" s="1533"/>
    </row>
    <row r="177" spans="1:9" ht="25.5">
      <c r="A177" s="1533"/>
      <c r="B177" s="1533"/>
      <c r="C177" s="1533"/>
      <c r="D177" s="1534"/>
      <c r="E177" s="1534"/>
      <c r="F177" s="1534"/>
      <c r="G177" s="1533"/>
      <c r="H177" s="1533"/>
      <c r="I177" s="1533"/>
    </row>
    <row r="178" spans="1:9" ht="25.5">
      <c r="A178" s="1533"/>
      <c r="B178" s="1533"/>
      <c r="C178" s="1533"/>
      <c r="D178" s="1534"/>
      <c r="E178" s="1534"/>
      <c r="F178" s="1534"/>
      <c r="G178" s="1533"/>
      <c r="H178" s="1533"/>
      <c r="I178" s="1533"/>
    </row>
    <row r="179" spans="1:9" ht="25.5">
      <c r="A179" s="1533"/>
      <c r="B179" s="1533"/>
      <c r="C179" s="1533"/>
      <c r="D179" s="1534"/>
      <c r="E179" s="1534"/>
      <c r="F179" s="1534"/>
      <c r="G179" s="1533"/>
      <c r="H179" s="1533"/>
      <c r="I179" s="1533"/>
    </row>
    <row r="180" spans="1:9" ht="25.5">
      <c r="A180" s="1533"/>
      <c r="B180" s="1533"/>
      <c r="C180" s="1533"/>
      <c r="D180" s="1534"/>
      <c r="E180" s="1534"/>
      <c r="F180" s="1534"/>
      <c r="G180" s="1533"/>
      <c r="H180" s="1533"/>
      <c r="I180" s="1533"/>
    </row>
    <row r="181" spans="1:9" ht="25.5">
      <c r="A181" s="1533"/>
      <c r="B181" s="1533"/>
      <c r="C181" s="1533"/>
      <c r="D181" s="1534"/>
      <c r="E181" s="1534"/>
      <c r="F181" s="1534"/>
      <c r="G181" s="1533"/>
      <c r="H181" s="1533"/>
      <c r="I181" s="1533"/>
    </row>
    <row r="182" spans="1:9" ht="25.5">
      <c r="A182" s="1533"/>
      <c r="B182" s="1533"/>
      <c r="C182" s="1533"/>
      <c r="D182" s="1534"/>
      <c r="E182" s="1534"/>
      <c r="F182" s="1534"/>
      <c r="G182" s="1533"/>
      <c r="H182" s="1533"/>
      <c r="I182" s="1533"/>
    </row>
    <row r="183" spans="1:9" ht="25.5">
      <c r="A183" s="1533"/>
      <c r="B183" s="1533"/>
      <c r="C183" s="1533"/>
      <c r="D183" s="1534"/>
      <c r="E183" s="1534"/>
      <c r="F183" s="1534"/>
      <c r="G183" s="1533"/>
      <c r="H183" s="1533"/>
      <c r="I183" s="1533"/>
    </row>
    <row r="184" spans="1:9" ht="25.5">
      <c r="A184" s="1533"/>
      <c r="B184" s="1533"/>
      <c r="C184" s="1533"/>
      <c r="D184" s="1534"/>
      <c r="E184" s="1534"/>
      <c r="F184" s="1534"/>
      <c r="G184" s="1533"/>
      <c r="H184" s="1533"/>
      <c r="I184" s="1533"/>
    </row>
    <row r="185" spans="1:9" ht="25.5">
      <c r="A185" s="1533"/>
      <c r="B185" s="1533"/>
      <c r="C185" s="1533"/>
      <c r="D185" s="1534"/>
      <c r="E185" s="1534"/>
      <c r="F185" s="1534"/>
      <c r="G185" s="1533"/>
      <c r="H185" s="1533"/>
      <c r="I185" s="1533"/>
    </row>
    <row r="186" spans="1:9" ht="25.5">
      <c r="A186" s="1533"/>
      <c r="B186" s="1533"/>
      <c r="C186" s="1533"/>
      <c r="D186" s="1534"/>
      <c r="E186" s="1534"/>
      <c r="F186" s="1534"/>
      <c r="G186" s="1533"/>
      <c r="H186" s="1533"/>
      <c r="I186" s="1533"/>
    </row>
    <row r="187" spans="1:9" ht="25.5">
      <c r="A187" s="1533"/>
      <c r="B187" s="1533"/>
      <c r="C187" s="1533"/>
      <c r="D187" s="1534"/>
      <c r="E187" s="1534"/>
      <c r="F187" s="1534"/>
      <c r="G187" s="1533"/>
      <c r="H187" s="1533"/>
      <c r="I187" s="1533"/>
    </row>
    <row r="188" spans="1:9" ht="25.5">
      <c r="A188" s="1533"/>
      <c r="B188" s="1533"/>
      <c r="C188" s="1533"/>
      <c r="D188" s="1534"/>
      <c r="E188" s="1534"/>
      <c r="F188" s="1534"/>
      <c r="G188" s="1533"/>
      <c r="H188" s="1533"/>
      <c r="I188" s="1533"/>
    </row>
    <row r="189" spans="1:9" ht="25.5">
      <c r="A189" s="1533"/>
      <c r="B189" s="1533"/>
      <c r="C189" s="1533"/>
      <c r="D189" s="1534"/>
      <c r="E189" s="1534"/>
      <c r="F189" s="1534"/>
      <c r="G189" s="1533"/>
      <c r="H189" s="1533"/>
      <c r="I189" s="1533"/>
    </row>
    <row r="190" spans="1:9" ht="25.5">
      <c r="A190" s="1533"/>
      <c r="B190" s="1533"/>
      <c r="C190" s="1533"/>
      <c r="D190" s="1534"/>
      <c r="E190" s="1534"/>
      <c r="F190" s="1534"/>
      <c r="G190" s="1533"/>
      <c r="H190" s="1533"/>
      <c r="I190" s="1533"/>
    </row>
    <row r="191" spans="1:9" ht="25.5">
      <c r="A191" s="1533"/>
      <c r="B191" s="1533"/>
      <c r="C191" s="1533"/>
      <c r="D191" s="1534"/>
      <c r="E191" s="1534"/>
      <c r="F191" s="1534"/>
      <c r="G191" s="1533"/>
      <c r="H191" s="1533"/>
      <c r="I191" s="1533"/>
    </row>
    <row r="192" spans="1:9" ht="25.5">
      <c r="A192" s="1533"/>
      <c r="B192" s="1533"/>
      <c r="C192" s="1533"/>
      <c r="D192" s="1534"/>
      <c r="E192" s="1534"/>
      <c r="F192" s="1534"/>
      <c r="G192" s="1533"/>
      <c r="H192" s="1533"/>
      <c r="I192" s="1533"/>
    </row>
    <row r="193" spans="1:9" ht="25.5">
      <c r="A193" s="1533"/>
      <c r="B193" s="1533"/>
      <c r="C193" s="1533"/>
      <c r="D193" s="1534"/>
      <c r="E193" s="1534"/>
      <c r="F193" s="1534"/>
      <c r="G193" s="1533"/>
      <c r="H193" s="1533"/>
      <c r="I193" s="1533"/>
    </row>
    <row r="194" spans="1:9" ht="25.5">
      <c r="A194" s="1533"/>
      <c r="B194" s="1533"/>
      <c r="C194" s="1533"/>
      <c r="D194" s="1534"/>
      <c r="E194" s="1534"/>
      <c r="F194" s="1534"/>
      <c r="G194" s="1533"/>
      <c r="H194" s="1533"/>
      <c r="I194" s="1533"/>
    </row>
    <row r="195" spans="1:9" ht="25.5">
      <c r="A195" s="1533"/>
      <c r="B195" s="1533"/>
      <c r="C195" s="1533"/>
      <c r="D195" s="1534"/>
      <c r="E195" s="1534"/>
      <c r="F195" s="1534"/>
      <c r="G195" s="1533"/>
      <c r="H195" s="1533"/>
      <c r="I195" s="1533"/>
    </row>
    <row r="196" spans="1:9" ht="25.5">
      <c r="A196" s="1533"/>
      <c r="B196" s="1533"/>
      <c r="C196" s="1533"/>
      <c r="D196" s="1534"/>
      <c r="E196" s="1534"/>
      <c r="F196" s="1534"/>
      <c r="G196" s="1533"/>
      <c r="H196" s="1533"/>
      <c r="I196" s="1533"/>
    </row>
    <row r="197" spans="1:9" ht="25.5">
      <c r="A197" s="1533"/>
      <c r="B197" s="1533"/>
      <c r="C197" s="1533"/>
      <c r="D197" s="1534"/>
      <c r="E197" s="1534"/>
      <c r="F197" s="1534"/>
      <c r="G197" s="1533"/>
      <c r="H197" s="1533"/>
      <c r="I197" s="1533"/>
    </row>
    <row r="198" spans="1:9" ht="25.5">
      <c r="A198" s="1533"/>
      <c r="B198" s="1533"/>
      <c r="C198" s="1533"/>
      <c r="D198" s="1534"/>
      <c r="E198" s="1534"/>
      <c r="F198" s="1534"/>
      <c r="G198" s="1533"/>
      <c r="H198" s="1533"/>
      <c r="I198" s="1533"/>
    </row>
    <row r="199" spans="1:9" ht="25.5">
      <c r="A199" s="1533"/>
      <c r="B199" s="1533"/>
      <c r="C199" s="1533"/>
      <c r="D199" s="1534"/>
      <c r="E199" s="1534"/>
      <c r="F199" s="1534"/>
      <c r="G199" s="1533"/>
      <c r="H199" s="1533"/>
      <c r="I199" s="1533"/>
    </row>
    <row r="200" spans="1:9" ht="25.5">
      <c r="A200" s="1533"/>
      <c r="B200" s="1533"/>
      <c r="C200" s="1533"/>
      <c r="D200" s="1534"/>
      <c r="E200" s="1534"/>
      <c r="F200" s="1534"/>
      <c r="G200" s="1533"/>
      <c r="H200" s="1533"/>
      <c r="I200" s="1533"/>
    </row>
    <row r="201" spans="1:9" ht="25.5">
      <c r="A201" s="1533"/>
      <c r="B201" s="1533"/>
      <c r="C201" s="1533"/>
      <c r="D201" s="1534"/>
      <c r="E201" s="1534"/>
      <c r="F201" s="1534"/>
      <c r="G201" s="1533"/>
      <c r="H201" s="1533"/>
      <c r="I201" s="1533"/>
    </row>
    <row r="202" spans="1:9" ht="25.5">
      <c r="A202" s="1533"/>
      <c r="B202" s="1533"/>
      <c r="C202" s="1533"/>
      <c r="D202" s="1534"/>
      <c r="E202" s="1534"/>
      <c r="F202" s="1534"/>
      <c r="G202" s="1533"/>
      <c r="H202" s="1533"/>
      <c r="I202" s="1533"/>
    </row>
    <row r="203" spans="1:9" ht="25.5">
      <c r="A203" s="1533"/>
      <c r="B203" s="1533"/>
      <c r="C203" s="1533"/>
      <c r="D203" s="1534"/>
      <c r="E203" s="1534"/>
      <c r="F203" s="1534"/>
      <c r="G203" s="1533"/>
      <c r="H203" s="1533"/>
      <c r="I203" s="1533"/>
    </row>
    <row r="204" spans="1:9" ht="25.5">
      <c r="A204" s="1533"/>
      <c r="B204" s="1533"/>
      <c r="C204" s="1533"/>
      <c r="D204" s="1534"/>
      <c r="E204" s="1534"/>
      <c r="F204" s="1534"/>
      <c r="G204" s="1533"/>
      <c r="H204" s="1533"/>
      <c r="I204" s="1533"/>
    </row>
    <row r="205" spans="1:9" ht="25.5">
      <c r="A205" s="1533"/>
      <c r="B205" s="1533"/>
      <c r="C205" s="1533"/>
      <c r="D205" s="1534"/>
      <c r="E205" s="1534"/>
      <c r="F205" s="1534"/>
      <c r="G205" s="1533"/>
      <c r="H205" s="1533"/>
      <c r="I205" s="1533"/>
    </row>
    <row r="206" spans="1:9" ht="25.5">
      <c r="A206" s="1533"/>
      <c r="B206" s="1533"/>
      <c r="C206" s="1533"/>
      <c r="D206" s="1534"/>
      <c r="E206" s="1534"/>
      <c r="F206" s="1534"/>
      <c r="G206" s="1533"/>
      <c r="H206" s="1533"/>
      <c r="I206" s="1533"/>
    </row>
    <row r="207" spans="1:9" ht="25.5">
      <c r="A207" s="1533"/>
      <c r="B207" s="1533"/>
      <c r="C207" s="1533"/>
      <c r="D207" s="1534"/>
      <c r="E207" s="1534"/>
      <c r="F207" s="1534"/>
      <c r="G207" s="1533"/>
      <c r="H207" s="1533"/>
      <c r="I207" s="1533"/>
    </row>
    <row r="208" spans="1:9" ht="25.5">
      <c r="A208" s="1533"/>
      <c r="B208" s="1533"/>
      <c r="C208" s="1533"/>
      <c r="D208" s="1534"/>
      <c r="E208" s="1534"/>
      <c r="F208" s="1534"/>
      <c r="G208" s="1533"/>
      <c r="H208" s="1533"/>
      <c r="I208" s="1533"/>
    </row>
    <row r="209" spans="1:9" ht="25.5">
      <c r="A209" s="1533"/>
      <c r="B209" s="1533"/>
      <c r="C209" s="1533"/>
      <c r="D209" s="1534"/>
      <c r="E209" s="1534"/>
      <c r="F209" s="1534"/>
      <c r="G209" s="1533"/>
      <c r="H209" s="1533"/>
      <c r="I209" s="1533"/>
    </row>
    <row r="210" spans="1:9" ht="25.5">
      <c r="A210" s="1533"/>
      <c r="B210" s="1533"/>
      <c r="C210" s="1533"/>
      <c r="D210" s="1534"/>
      <c r="E210" s="1534"/>
      <c r="F210" s="1534"/>
      <c r="G210" s="1533"/>
      <c r="H210" s="1533"/>
      <c r="I210" s="1533"/>
    </row>
    <row r="211" spans="1:9" ht="25.5">
      <c r="A211" s="1533"/>
      <c r="B211" s="1533"/>
      <c r="C211" s="1533"/>
      <c r="D211" s="1534"/>
      <c r="E211" s="1534"/>
      <c r="F211" s="1534"/>
      <c r="G211" s="1533"/>
      <c r="H211" s="1533"/>
      <c r="I211" s="1533"/>
    </row>
    <row r="212" spans="1:9" ht="25.5">
      <c r="A212" s="1533"/>
      <c r="B212" s="1533"/>
      <c r="C212" s="1533"/>
      <c r="D212" s="1534"/>
      <c r="E212" s="1534"/>
      <c r="F212" s="1534"/>
      <c r="G212" s="1533"/>
      <c r="H212" s="1533"/>
      <c r="I212" s="1533"/>
    </row>
    <row r="213" spans="1:9" ht="25.5">
      <c r="A213" s="1533"/>
      <c r="B213" s="1533"/>
      <c r="C213" s="1533"/>
      <c r="D213" s="1534"/>
      <c r="E213" s="1534"/>
      <c r="F213" s="1534"/>
      <c r="G213" s="1533"/>
      <c r="H213" s="1533"/>
      <c r="I213" s="1533"/>
    </row>
    <row r="214" spans="1:9" ht="25.5">
      <c r="A214" s="1533"/>
      <c r="B214" s="1533"/>
      <c r="C214" s="1533"/>
      <c r="D214" s="1534"/>
      <c r="E214" s="1534"/>
      <c r="F214" s="1534"/>
      <c r="G214" s="1533"/>
      <c r="H214" s="1533"/>
      <c r="I214" s="1533"/>
    </row>
    <row r="215" spans="1:9" ht="25.5">
      <c r="A215" s="1533"/>
      <c r="B215" s="1533"/>
      <c r="C215" s="1533"/>
      <c r="D215" s="1534"/>
      <c r="E215" s="1534"/>
      <c r="F215" s="1534"/>
      <c r="G215" s="1533"/>
      <c r="H215" s="1533"/>
      <c r="I215" s="1533"/>
    </row>
    <row r="216" spans="1:9" ht="25.5">
      <c r="A216" s="1533"/>
      <c r="B216" s="1533"/>
      <c r="C216" s="1533"/>
      <c r="D216" s="1534"/>
      <c r="E216" s="1534"/>
      <c r="F216" s="1534"/>
      <c r="G216" s="1533"/>
      <c r="H216" s="1533"/>
      <c r="I216" s="1533"/>
    </row>
    <row r="217" spans="1:9" ht="25.5">
      <c r="A217" s="1533"/>
      <c r="B217" s="1533"/>
      <c r="C217" s="1533"/>
      <c r="D217" s="1534"/>
      <c r="E217" s="1534"/>
      <c r="F217" s="1534"/>
      <c r="G217" s="1533"/>
      <c r="H217" s="1533"/>
      <c r="I217" s="1533"/>
    </row>
    <row r="218" spans="1:9" ht="25.5">
      <c r="A218" s="1533"/>
      <c r="B218" s="1533"/>
      <c r="C218" s="1533"/>
      <c r="D218" s="1534"/>
      <c r="E218" s="1534"/>
      <c r="F218" s="1534"/>
      <c r="G218" s="1533"/>
      <c r="H218" s="1533"/>
      <c r="I218" s="1533"/>
    </row>
    <row r="219" spans="1:9" ht="25.5">
      <c r="A219" s="1533"/>
      <c r="B219" s="1533"/>
      <c r="C219" s="1533"/>
      <c r="D219" s="1534"/>
      <c r="E219" s="1534"/>
      <c r="F219" s="1534"/>
      <c r="G219" s="1533"/>
      <c r="H219" s="1533"/>
      <c r="I219" s="1533"/>
    </row>
    <row r="220" spans="1:9" ht="25.5">
      <c r="A220" s="1533"/>
      <c r="B220" s="1533"/>
      <c r="C220" s="1533"/>
      <c r="D220" s="1534"/>
      <c r="E220" s="1534"/>
      <c r="F220" s="1534"/>
      <c r="G220" s="1533"/>
      <c r="H220" s="1533"/>
      <c r="I220" s="1533"/>
    </row>
    <row r="221" spans="1:9" ht="25.5">
      <c r="A221" s="1533"/>
      <c r="B221" s="1533"/>
      <c r="C221" s="1533"/>
      <c r="D221" s="1534"/>
      <c r="E221" s="1534"/>
      <c r="F221" s="1534"/>
      <c r="G221" s="1533"/>
      <c r="H221" s="1533"/>
      <c r="I221" s="1533"/>
    </row>
    <row r="222" spans="1:9" ht="25.5">
      <c r="A222" s="1533"/>
      <c r="B222" s="1533"/>
      <c r="C222" s="1533"/>
      <c r="D222" s="1534"/>
      <c r="E222" s="1534"/>
      <c r="F222" s="1534"/>
      <c r="G222" s="1533"/>
      <c r="H222" s="1533"/>
      <c r="I222" s="1533"/>
    </row>
    <row r="223" spans="1:9" ht="25.5">
      <c r="A223" s="1533"/>
      <c r="B223" s="1533"/>
      <c r="C223" s="1533"/>
      <c r="D223" s="1534"/>
      <c r="E223" s="1534"/>
      <c r="F223" s="1534"/>
      <c r="G223" s="1533"/>
      <c r="H223" s="1533"/>
      <c r="I223" s="1533"/>
    </row>
    <row r="224" spans="1:9" ht="25.5">
      <c r="A224" s="1533"/>
      <c r="B224" s="1533"/>
      <c r="C224" s="1533"/>
      <c r="D224" s="1534"/>
      <c r="E224" s="1534"/>
      <c r="F224" s="1534"/>
      <c r="G224" s="1533"/>
      <c r="H224" s="1533"/>
      <c r="I224" s="1533"/>
    </row>
    <row r="225" spans="1:9" ht="25.5">
      <c r="A225" s="1533"/>
      <c r="B225" s="1533"/>
      <c r="C225" s="1533"/>
      <c r="D225" s="1534"/>
      <c r="E225" s="1534"/>
      <c r="F225" s="1534"/>
      <c r="G225" s="1533"/>
      <c r="H225" s="1533"/>
      <c r="I225" s="1533"/>
    </row>
  </sheetData>
  <mergeCells count="20">
    <mergeCell ref="F4:H4"/>
    <mergeCell ref="K4:L4"/>
    <mergeCell ref="I1:J1"/>
    <mergeCell ref="K1:L1"/>
    <mergeCell ref="I2:J2"/>
    <mergeCell ref="K2:L2"/>
    <mergeCell ref="A3:L3"/>
    <mergeCell ref="A5:A7"/>
    <mergeCell ref="B5:B7"/>
    <mergeCell ref="C5:I5"/>
    <mergeCell ref="J5:L5"/>
    <mergeCell ref="C6:C7"/>
    <mergeCell ref="D6:F6"/>
    <mergeCell ref="G6:I6"/>
    <mergeCell ref="J6:L6"/>
    <mergeCell ref="K13:L13"/>
    <mergeCell ref="A15:B15"/>
    <mergeCell ref="A16:L16"/>
    <mergeCell ref="A17:L17"/>
    <mergeCell ref="A18:L18"/>
  </mergeCells>
  <phoneticPr fontId="44" type="noConversion"/>
  <hyperlinks>
    <hyperlink ref="M2" location="預告統計資料發布時間表!A1" display="回發布時間表" xr:uid="{1C2E66E1-2503-4649-8064-50CFC4F14AD8}"/>
  </hyperlinks>
  <printOptions horizontalCentered="1" verticalCentered="1"/>
  <pageMargins left="0.74803149606299213" right="0.23622047244094491" top="0.62992125984251968" bottom="0.39370078740157483" header="0.51181102362204722" footer="0.51181102362204722"/>
  <pageSetup paperSize="9" scale="91" fitToHeight="0" orientation="landscape" blackAndWhite="1"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A4B80-8F87-4864-86C2-629634026268}">
  <sheetPr>
    <pageSetUpPr fitToPage="1"/>
  </sheetPr>
  <dimension ref="A1:M225"/>
  <sheetViews>
    <sheetView zoomScale="76" zoomScaleNormal="76" workbookViewId="0">
      <selection activeCell="M2" sqref="M2"/>
    </sheetView>
  </sheetViews>
  <sheetFormatPr defaultRowHeight="16.5"/>
  <cols>
    <col min="1" max="1" width="12.25" style="814" customWidth="1"/>
    <col min="2" max="3" width="11" style="814" customWidth="1"/>
    <col min="4" max="6" width="11" style="1528" customWidth="1"/>
    <col min="7" max="10" width="11" style="814" customWidth="1"/>
    <col min="11" max="11" width="17.875" style="814" customWidth="1"/>
    <col min="12" max="12" width="20.75" style="814" customWidth="1"/>
    <col min="13" max="256" width="9" style="814"/>
    <col min="257" max="257" width="12.25" style="814" customWidth="1"/>
    <col min="258" max="266" width="11" style="814" customWidth="1"/>
    <col min="267" max="267" width="17.875" style="814" customWidth="1"/>
    <col min="268" max="268" width="20.75" style="814" customWidth="1"/>
    <col min="269" max="512" width="9" style="814"/>
    <col min="513" max="513" width="12.25" style="814" customWidth="1"/>
    <col min="514" max="522" width="11" style="814" customWidth="1"/>
    <col min="523" max="523" width="17.875" style="814" customWidth="1"/>
    <col min="524" max="524" width="20.75" style="814" customWidth="1"/>
    <col min="525" max="768" width="9" style="814"/>
    <col min="769" max="769" width="12.25" style="814" customWidth="1"/>
    <col min="770" max="778" width="11" style="814" customWidth="1"/>
    <col min="779" max="779" width="17.875" style="814" customWidth="1"/>
    <col min="780" max="780" width="20.75" style="814" customWidth="1"/>
    <col min="781" max="1024" width="9" style="814"/>
    <col min="1025" max="1025" width="12.25" style="814" customWidth="1"/>
    <col min="1026" max="1034" width="11" style="814" customWidth="1"/>
    <col min="1035" max="1035" width="17.875" style="814" customWidth="1"/>
    <col min="1036" max="1036" width="20.75" style="814" customWidth="1"/>
    <col min="1037" max="1280" width="9" style="814"/>
    <col min="1281" max="1281" width="12.25" style="814" customWidth="1"/>
    <col min="1282" max="1290" width="11" style="814" customWidth="1"/>
    <col min="1291" max="1291" width="17.875" style="814" customWidth="1"/>
    <col min="1292" max="1292" width="20.75" style="814" customWidth="1"/>
    <col min="1293" max="1536" width="9" style="814"/>
    <col min="1537" max="1537" width="12.25" style="814" customWidth="1"/>
    <col min="1538" max="1546" width="11" style="814" customWidth="1"/>
    <col min="1547" max="1547" width="17.875" style="814" customWidth="1"/>
    <col min="1548" max="1548" width="20.75" style="814" customWidth="1"/>
    <col min="1549" max="1792" width="9" style="814"/>
    <col min="1793" max="1793" width="12.25" style="814" customWidth="1"/>
    <col min="1794" max="1802" width="11" style="814" customWidth="1"/>
    <col min="1803" max="1803" width="17.875" style="814" customWidth="1"/>
    <col min="1804" max="1804" width="20.75" style="814" customWidth="1"/>
    <col min="1805" max="2048" width="9" style="814"/>
    <col min="2049" max="2049" width="12.25" style="814" customWidth="1"/>
    <col min="2050" max="2058" width="11" style="814" customWidth="1"/>
    <col min="2059" max="2059" width="17.875" style="814" customWidth="1"/>
    <col min="2060" max="2060" width="20.75" style="814" customWidth="1"/>
    <col min="2061" max="2304" width="9" style="814"/>
    <col min="2305" max="2305" width="12.25" style="814" customWidth="1"/>
    <col min="2306" max="2314" width="11" style="814" customWidth="1"/>
    <col min="2315" max="2315" width="17.875" style="814" customWidth="1"/>
    <col min="2316" max="2316" width="20.75" style="814" customWidth="1"/>
    <col min="2317" max="2560" width="9" style="814"/>
    <col min="2561" max="2561" width="12.25" style="814" customWidth="1"/>
    <col min="2562" max="2570" width="11" style="814" customWidth="1"/>
    <col min="2571" max="2571" width="17.875" style="814" customWidth="1"/>
    <col min="2572" max="2572" width="20.75" style="814" customWidth="1"/>
    <col min="2573" max="2816" width="9" style="814"/>
    <col min="2817" max="2817" width="12.25" style="814" customWidth="1"/>
    <col min="2818" max="2826" width="11" style="814" customWidth="1"/>
    <col min="2827" max="2827" width="17.875" style="814" customWidth="1"/>
    <col min="2828" max="2828" width="20.75" style="814" customWidth="1"/>
    <col min="2829" max="3072" width="9" style="814"/>
    <col min="3073" max="3073" width="12.25" style="814" customWidth="1"/>
    <col min="3074" max="3082" width="11" style="814" customWidth="1"/>
    <col min="3083" max="3083" width="17.875" style="814" customWidth="1"/>
    <col min="3084" max="3084" width="20.75" style="814" customWidth="1"/>
    <col min="3085" max="3328" width="9" style="814"/>
    <col min="3329" max="3329" width="12.25" style="814" customWidth="1"/>
    <col min="3330" max="3338" width="11" style="814" customWidth="1"/>
    <col min="3339" max="3339" width="17.875" style="814" customWidth="1"/>
    <col min="3340" max="3340" width="20.75" style="814" customWidth="1"/>
    <col min="3341" max="3584" width="9" style="814"/>
    <col min="3585" max="3585" width="12.25" style="814" customWidth="1"/>
    <col min="3586" max="3594" width="11" style="814" customWidth="1"/>
    <col min="3595" max="3595" width="17.875" style="814" customWidth="1"/>
    <col min="3596" max="3596" width="20.75" style="814" customWidth="1"/>
    <col min="3597" max="3840" width="9" style="814"/>
    <col min="3841" max="3841" width="12.25" style="814" customWidth="1"/>
    <col min="3842" max="3850" width="11" style="814" customWidth="1"/>
    <col min="3851" max="3851" width="17.875" style="814" customWidth="1"/>
    <col min="3852" max="3852" width="20.75" style="814" customWidth="1"/>
    <col min="3853" max="4096" width="9" style="814"/>
    <col min="4097" max="4097" width="12.25" style="814" customWidth="1"/>
    <col min="4098" max="4106" width="11" style="814" customWidth="1"/>
    <col min="4107" max="4107" width="17.875" style="814" customWidth="1"/>
    <col min="4108" max="4108" width="20.75" style="814" customWidth="1"/>
    <col min="4109" max="4352" width="9" style="814"/>
    <col min="4353" max="4353" width="12.25" style="814" customWidth="1"/>
    <col min="4354" max="4362" width="11" style="814" customWidth="1"/>
    <col min="4363" max="4363" width="17.875" style="814" customWidth="1"/>
    <col min="4364" max="4364" width="20.75" style="814" customWidth="1"/>
    <col min="4365" max="4608" width="9" style="814"/>
    <col min="4609" max="4609" width="12.25" style="814" customWidth="1"/>
    <col min="4610" max="4618" width="11" style="814" customWidth="1"/>
    <col min="4619" max="4619" width="17.875" style="814" customWidth="1"/>
    <col min="4620" max="4620" width="20.75" style="814" customWidth="1"/>
    <col min="4621" max="4864" width="9" style="814"/>
    <col min="4865" max="4865" width="12.25" style="814" customWidth="1"/>
    <col min="4866" max="4874" width="11" style="814" customWidth="1"/>
    <col min="4875" max="4875" width="17.875" style="814" customWidth="1"/>
    <col min="4876" max="4876" width="20.75" style="814" customWidth="1"/>
    <col min="4877" max="5120" width="9" style="814"/>
    <col min="5121" max="5121" width="12.25" style="814" customWidth="1"/>
    <col min="5122" max="5130" width="11" style="814" customWidth="1"/>
    <col min="5131" max="5131" width="17.875" style="814" customWidth="1"/>
    <col min="5132" max="5132" width="20.75" style="814" customWidth="1"/>
    <col min="5133" max="5376" width="9" style="814"/>
    <col min="5377" max="5377" width="12.25" style="814" customWidth="1"/>
    <col min="5378" max="5386" width="11" style="814" customWidth="1"/>
    <col min="5387" max="5387" width="17.875" style="814" customWidth="1"/>
    <col min="5388" max="5388" width="20.75" style="814" customWidth="1"/>
    <col min="5389" max="5632" width="9" style="814"/>
    <col min="5633" max="5633" width="12.25" style="814" customWidth="1"/>
    <col min="5634" max="5642" width="11" style="814" customWidth="1"/>
    <col min="5643" max="5643" width="17.875" style="814" customWidth="1"/>
    <col min="5644" max="5644" width="20.75" style="814" customWidth="1"/>
    <col min="5645" max="5888" width="9" style="814"/>
    <col min="5889" max="5889" width="12.25" style="814" customWidth="1"/>
    <col min="5890" max="5898" width="11" style="814" customWidth="1"/>
    <col min="5899" max="5899" width="17.875" style="814" customWidth="1"/>
    <col min="5900" max="5900" width="20.75" style="814" customWidth="1"/>
    <col min="5901" max="6144" width="9" style="814"/>
    <col min="6145" max="6145" width="12.25" style="814" customWidth="1"/>
    <col min="6146" max="6154" width="11" style="814" customWidth="1"/>
    <col min="6155" max="6155" width="17.875" style="814" customWidth="1"/>
    <col min="6156" max="6156" width="20.75" style="814" customWidth="1"/>
    <col min="6157" max="6400" width="9" style="814"/>
    <col min="6401" max="6401" width="12.25" style="814" customWidth="1"/>
    <col min="6402" max="6410" width="11" style="814" customWidth="1"/>
    <col min="6411" max="6411" width="17.875" style="814" customWidth="1"/>
    <col min="6412" max="6412" width="20.75" style="814" customWidth="1"/>
    <col min="6413" max="6656" width="9" style="814"/>
    <col min="6657" max="6657" width="12.25" style="814" customWidth="1"/>
    <col min="6658" max="6666" width="11" style="814" customWidth="1"/>
    <col min="6667" max="6667" width="17.875" style="814" customWidth="1"/>
    <col min="6668" max="6668" width="20.75" style="814" customWidth="1"/>
    <col min="6669" max="6912" width="9" style="814"/>
    <col min="6913" max="6913" width="12.25" style="814" customWidth="1"/>
    <col min="6914" max="6922" width="11" style="814" customWidth="1"/>
    <col min="6923" max="6923" width="17.875" style="814" customWidth="1"/>
    <col min="6924" max="6924" width="20.75" style="814" customWidth="1"/>
    <col min="6925" max="7168" width="9" style="814"/>
    <col min="7169" max="7169" width="12.25" style="814" customWidth="1"/>
    <col min="7170" max="7178" width="11" style="814" customWidth="1"/>
    <col min="7179" max="7179" width="17.875" style="814" customWidth="1"/>
    <col min="7180" max="7180" width="20.75" style="814" customWidth="1"/>
    <col min="7181" max="7424" width="9" style="814"/>
    <col min="7425" max="7425" width="12.25" style="814" customWidth="1"/>
    <col min="7426" max="7434" width="11" style="814" customWidth="1"/>
    <col min="7435" max="7435" width="17.875" style="814" customWidth="1"/>
    <col min="7436" max="7436" width="20.75" style="814" customWidth="1"/>
    <col min="7437" max="7680" width="9" style="814"/>
    <col min="7681" max="7681" width="12.25" style="814" customWidth="1"/>
    <col min="7682" max="7690" width="11" style="814" customWidth="1"/>
    <col min="7691" max="7691" width="17.875" style="814" customWidth="1"/>
    <col min="7692" max="7692" width="20.75" style="814" customWidth="1"/>
    <col min="7693" max="7936" width="9" style="814"/>
    <col min="7937" max="7937" width="12.25" style="814" customWidth="1"/>
    <col min="7938" max="7946" width="11" style="814" customWidth="1"/>
    <col min="7947" max="7947" width="17.875" style="814" customWidth="1"/>
    <col min="7948" max="7948" width="20.75" style="814" customWidth="1"/>
    <col min="7949" max="8192" width="9" style="814"/>
    <col min="8193" max="8193" width="12.25" style="814" customWidth="1"/>
    <col min="8194" max="8202" width="11" style="814" customWidth="1"/>
    <col min="8203" max="8203" width="17.875" style="814" customWidth="1"/>
    <col min="8204" max="8204" width="20.75" style="814" customWidth="1"/>
    <col min="8205" max="8448" width="9" style="814"/>
    <col min="8449" max="8449" width="12.25" style="814" customWidth="1"/>
    <col min="8450" max="8458" width="11" style="814" customWidth="1"/>
    <col min="8459" max="8459" width="17.875" style="814" customWidth="1"/>
    <col min="8460" max="8460" width="20.75" style="814" customWidth="1"/>
    <col min="8461" max="8704" width="9" style="814"/>
    <col min="8705" max="8705" width="12.25" style="814" customWidth="1"/>
    <col min="8706" max="8714" width="11" style="814" customWidth="1"/>
    <col min="8715" max="8715" width="17.875" style="814" customWidth="1"/>
    <col min="8716" max="8716" width="20.75" style="814" customWidth="1"/>
    <col min="8717" max="8960" width="9" style="814"/>
    <col min="8961" max="8961" width="12.25" style="814" customWidth="1"/>
    <col min="8962" max="8970" width="11" style="814" customWidth="1"/>
    <col min="8971" max="8971" width="17.875" style="814" customWidth="1"/>
    <col min="8972" max="8972" width="20.75" style="814" customWidth="1"/>
    <col min="8973" max="9216" width="9" style="814"/>
    <col min="9217" max="9217" width="12.25" style="814" customWidth="1"/>
    <col min="9218" max="9226" width="11" style="814" customWidth="1"/>
    <col min="9227" max="9227" width="17.875" style="814" customWidth="1"/>
    <col min="9228" max="9228" width="20.75" style="814" customWidth="1"/>
    <col min="9229" max="9472" width="9" style="814"/>
    <col min="9473" max="9473" width="12.25" style="814" customWidth="1"/>
    <col min="9474" max="9482" width="11" style="814" customWidth="1"/>
    <col min="9483" max="9483" width="17.875" style="814" customWidth="1"/>
    <col min="9484" max="9484" width="20.75" style="814" customWidth="1"/>
    <col min="9485" max="9728" width="9" style="814"/>
    <col min="9729" max="9729" width="12.25" style="814" customWidth="1"/>
    <col min="9730" max="9738" width="11" style="814" customWidth="1"/>
    <col min="9739" max="9739" width="17.875" style="814" customWidth="1"/>
    <col min="9740" max="9740" width="20.75" style="814" customWidth="1"/>
    <col min="9741" max="9984" width="9" style="814"/>
    <col min="9985" max="9985" width="12.25" style="814" customWidth="1"/>
    <col min="9986" max="9994" width="11" style="814" customWidth="1"/>
    <col min="9995" max="9995" width="17.875" style="814" customWidth="1"/>
    <col min="9996" max="9996" width="20.75" style="814" customWidth="1"/>
    <col min="9997" max="10240" width="9" style="814"/>
    <col min="10241" max="10241" width="12.25" style="814" customWidth="1"/>
    <col min="10242" max="10250" width="11" style="814" customWidth="1"/>
    <col min="10251" max="10251" width="17.875" style="814" customWidth="1"/>
    <col min="10252" max="10252" width="20.75" style="814" customWidth="1"/>
    <col min="10253" max="10496" width="9" style="814"/>
    <col min="10497" max="10497" width="12.25" style="814" customWidth="1"/>
    <col min="10498" max="10506" width="11" style="814" customWidth="1"/>
    <col min="10507" max="10507" width="17.875" style="814" customWidth="1"/>
    <col min="10508" max="10508" width="20.75" style="814" customWidth="1"/>
    <col min="10509" max="10752" width="9" style="814"/>
    <col min="10753" max="10753" width="12.25" style="814" customWidth="1"/>
    <col min="10754" max="10762" width="11" style="814" customWidth="1"/>
    <col min="10763" max="10763" width="17.875" style="814" customWidth="1"/>
    <col min="10764" max="10764" width="20.75" style="814" customWidth="1"/>
    <col min="10765" max="11008" width="9" style="814"/>
    <col min="11009" max="11009" width="12.25" style="814" customWidth="1"/>
    <col min="11010" max="11018" width="11" style="814" customWidth="1"/>
    <col min="11019" max="11019" width="17.875" style="814" customWidth="1"/>
    <col min="11020" max="11020" width="20.75" style="814" customWidth="1"/>
    <col min="11021" max="11264" width="9" style="814"/>
    <col min="11265" max="11265" width="12.25" style="814" customWidth="1"/>
    <col min="11266" max="11274" width="11" style="814" customWidth="1"/>
    <col min="11275" max="11275" width="17.875" style="814" customWidth="1"/>
    <col min="11276" max="11276" width="20.75" style="814" customWidth="1"/>
    <col min="11277" max="11520" width="9" style="814"/>
    <col min="11521" max="11521" width="12.25" style="814" customWidth="1"/>
    <col min="11522" max="11530" width="11" style="814" customWidth="1"/>
    <col min="11531" max="11531" width="17.875" style="814" customWidth="1"/>
    <col min="11532" max="11532" width="20.75" style="814" customWidth="1"/>
    <col min="11533" max="11776" width="9" style="814"/>
    <col min="11777" max="11777" width="12.25" style="814" customWidth="1"/>
    <col min="11778" max="11786" width="11" style="814" customWidth="1"/>
    <col min="11787" max="11787" width="17.875" style="814" customWidth="1"/>
    <col min="11788" max="11788" width="20.75" style="814" customWidth="1"/>
    <col min="11789" max="12032" width="9" style="814"/>
    <col min="12033" max="12033" width="12.25" style="814" customWidth="1"/>
    <col min="12034" max="12042" width="11" style="814" customWidth="1"/>
    <col min="12043" max="12043" width="17.875" style="814" customWidth="1"/>
    <col min="12044" max="12044" width="20.75" style="814" customWidth="1"/>
    <col min="12045" max="12288" width="9" style="814"/>
    <col min="12289" max="12289" width="12.25" style="814" customWidth="1"/>
    <col min="12290" max="12298" width="11" style="814" customWidth="1"/>
    <col min="12299" max="12299" width="17.875" style="814" customWidth="1"/>
    <col min="12300" max="12300" width="20.75" style="814" customWidth="1"/>
    <col min="12301" max="12544" width="9" style="814"/>
    <col min="12545" max="12545" width="12.25" style="814" customWidth="1"/>
    <col min="12546" max="12554" width="11" style="814" customWidth="1"/>
    <col min="12555" max="12555" width="17.875" style="814" customWidth="1"/>
    <col min="12556" max="12556" width="20.75" style="814" customWidth="1"/>
    <col min="12557" max="12800" width="9" style="814"/>
    <col min="12801" max="12801" width="12.25" style="814" customWidth="1"/>
    <col min="12802" max="12810" width="11" style="814" customWidth="1"/>
    <col min="12811" max="12811" width="17.875" style="814" customWidth="1"/>
    <col min="12812" max="12812" width="20.75" style="814" customWidth="1"/>
    <col min="12813" max="13056" width="9" style="814"/>
    <col min="13057" max="13057" width="12.25" style="814" customWidth="1"/>
    <col min="13058" max="13066" width="11" style="814" customWidth="1"/>
    <col min="13067" max="13067" width="17.875" style="814" customWidth="1"/>
    <col min="13068" max="13068" width="20.75" style="814" customWidth="1"/>
    <col min="13069" max="13312" width="9" style="814"/>
    <col min="13313" max="13313" width="12.25" style="814" customWidth="1"/>
    <col min="13314" max="13322" width="11" style="814" customWidth="1"/>
    <col min="13323" max="13323" width="17.875" style="814" customWidth="1"/>
    <col min="13324" max="13324" width="20.75" style="814" customWidth="1"/>
    <col min="13325" max="13568" width="9" style="814"/>
    <col min="13569" max="13569" width="12.25" style="814" customWidth="1"/>
    <col min="13570" max="13578" width="11" style="814" customWidth="1"/>
    <col min="13579" max="13579" width="17.875" style="814" customWidth="1"/>
    <col min="13580" max="13580" width="20.75" style="814" customWidth="1"/>
    <col min="13581" max="13824" width="9" style="814"/>
    <col min="13825" max="13825" width="12.25" style="814" customWidth="1"/>
    <col min="13826" max="13834" width="11" style="814" customWidth="1"/>
    <col min="13835" max="13835" width="17.875" style="814" customWidth="1"/>
    <col min="13836" max="13836" width="20.75" style="814" customWidth="1"/>
    <col min="13837" max="14080" width="9" style="814"/>
    <col min="14081" max="14081" width="12.25" style="814" customWidth="1"/>
    <col min="14082" max="14090" width="11" style="814" customWidth="1"/>
    <col min="14091" max="14091" width="17.875" style="814" customWidth="1"/>
    <col min="14092" max="14092" width="20.75" style="814" customWidth="1"/>
    <col min="14093" max="14336" width="9" style="814"/>
    <col min="14337" max="14337" width="12.25" style="814" customWidth="1"/>
    <col min="14338" max="14346" width="11" style="814" customWidth="1"/>
    <col min="14347" max="14347" width="17.875" style="814" customWidth="1"/>
    <col min="14348" max="14348" width="20.75" style="814" customWidth="1"/>
    <col min="14349" max="14592" width="9" style="814"/>
    <col min="14593" max="14593" width="12.25" style="814" customWidth="1"/>
    <col min="14594" max="14602" width="11" style="814" customWidth="1"/>
    <col min="14603" max="14603" width="17.875" style="814" customWidth="1"/>
    <col min="14604" max="14604" width="20.75" style="814" customWidth="1"/>
    <col min="14605" max="14848" width="9" style="814"/>
    <col min="14849" max="14849" width="12.25" style="814" customWidth="1"/>
    <col min="14850" max="14858" width="11" style="814" customWidth="1"/>
    <col min="14859" max="14859" width="17.875" style="814" customWidth="1"/>
    <col min="14860" max="14860" width="20.75" style="814" customWidth="1"/>
    <col min="14861" max="15104" width="9" style="814"/>
    <col min="15105" max="15105" width="12.25" style="814" customWidth="1"/>
    <col min="15106" max="15114" width="11" style="814" customWidth="1"/>
    <col min="15115" max="15115" width="17.875" style="814" customWidth="1"/>
    <col min="15116" max="15116" width="20.75" style="814" customWidth="1"/>
    <col min="15117" max="15360" width="9" style="814"/>
    <col min="15361" max="15361" width="12.25" style="814" customWidth="1"/>
    <col min="15362" max="15370" width="11" style="814" customWidth="1"/>
    <col min="15371" max="15371" width="17.875" style="814" customWidth="1"/>
    <col min="15372" max="15372" width="20.75" style="814" customWidth="1"/>
    <col min="15373" max="15616" width="9" style="814"/>
    <col min="15617" max="15617" width="12.25" style="814" customWidth="1"/>
    <col min="15618" max="15626" width="11" style="814" customWidth="1"/>
    <col min="15627" max="15627" width="17.875" style="814" customWidth="1"/>
    <col min="15628" max="15628" width="20.75" style="814" customWidth="1"/>
    <col min="15629" max="15872" width="9" style="814"/>
    <col min="15873" max="15873" width="12.25" style="814" customWidth="1"/>
    <col min="15874" max="15882" width="11" style="814" customWidth="1"/>
    <col min="15883" max="15883" width="17.875" style="814" customWidth="1"/>
    <col min="15884" max="15884" width="20.75" style="814" customWidth="1"/>
    <col min="15885" max="16128" width="9" style="814"/>
    <col min="16129" max="16129" width="12.25" style="814" customWidth="1"/>
    <col min="16130" max="16138" width="11" style="814" customWidth="1"/>
    <col min="16139" max="16139" width="17.875" style="814" customWidth="1"/>
    <col min="16140" max="16140" width="20.75" style="814" customWidth="1"/>
    <col min="16141" max="16384" width="9" style="814"/>
  </cols>
  <sheetData>
    <row r="1" spans="1:13" s="815" customFormat="1" ht="21" customHeight="1" thickBot="1">
      <c r="A1" s="1497" t="s">
        <v>2133</v>
      </c>
      <c r="B1" s="806"/>
      <c r="D1" s="806"/>
      <c r="E1" s="806"/>
      <c r="F1" s="806"/>
      <c r="I1" s="2282" t="s">
        <v>1056</v>
      </c>
      <c r="J1" s="2282"/>
      <c r="K1" s="2283" t="s">
        <v>1973</v>
      </c>
      <c r="L1" s="2284"/>
    </row>
    <row r="2" spans="1:13" s="815" customFormat="1" ht="21" customHeight="1">
      <c r="A2" s="1497" t="s">
        <v>2134</v>
      </c>
      <c r="B2" s="1498" t="s">
        <v>2135</v>
      </c>
      <c r="D2" s="1499"/>
      <c r="E2" s="1499"/>
      <c r="F2" s="1499"/>
      <c r="G2" s="1500"/>
      <c r="I2" s="2282" t="s">
        <v>2059</v>
      </c>
      <c r="J2" s="2282"/>
      <c r="K2" s="2282" t="s">
        <v>2136</v>
      </c>
      <c r="L2" s="2282"/>
      <c r="M2" s="125" t="s">
        <v>13</v>
      </c>
    </row>
    <row r="3" spans="1:13" s="1501" customFormat="1" ht="37.5" customHeight="1">
      <c r="A3" s="2285" t="s">
        <v>2137</v>
      </c>
      <c r="B3" s="2286"/>
      <c r="C3" s="2286"/>
      <c r="D3" s="2286"/>
      <c r="E3" s="2286"/>
      <c r="F3" s="2286"/>
      <c r="G3" s="2286"/>
      <c r="H3" s="2286"/>
      <c r="I3" s="2286"/>
      <c r="J3" s="2286"/>
      <c r="K3" s="2286"/>
      <c r="L3" s="2286"/>
    </row>
    <row r="4" spans="1:13" ht="21" customHeight="1" thickBot="1">
      <c r="A4" s="1502"/>
      <c r="B4" s="1503"/>
      <c r="C4" s="1503"/>
      <c r="D4" s="1503"/>
      <c r="E4" s="1503"/>
      <c r="F4" s="2281" t="s">
        <v>2242</v>
      </c>
      <c r="G4" s="2281"/>
      <c r="H4" s="2281"/>
      <c r="I4" s="1503"/>
      <c r="J4" s="1503"/>
      <c r="K4" s="2246" t="s">
        <v>2139</v>
      </c>
      <c r="L4" s="2246"/>
    </row>
    <row r="5" spans="1:13" s="1504" customFormat="1" ht="37.15" customHeight="1">
      <c r="A5" s="2267" t="s">
        <v>2140</v>
      </c>
      <c r="B5" s="2270" t="s">
        <v>1583</v>
      </c>
      <c r="C5" s="2273" t="s">
        <v>2141</v>
      </c>
      <c r="D5" s="2274"/>
      <c r="E5" s="2274"/>
      <c r="F5" s="2274"/>
      <c r="G5" s="2274"/>
      <c r="H5" s="2274"/>
      <c r="I5" s="2274"/>
      <c r="J5" s="2275" t="s">
        <v>2142</v>
      </c>
      <c r="K5" s="2276"/>
      <c r="L5" s="2276"/>
    </row>
    <row r="6" spans="1:13" s="1504" customFormat="1" ht="37.15" customHeight="1">
      <c r="A6" s="2268"/>
      <c r="B6" s="2271"/>
      <c r="C6" s="2277" t="s">
        <v>2143</v>
      </c>
      <c r="D6" s="2279" t="s">
        <v>2144</v>
      </c>
      <c r="E6" s="2279"/>
      <c r="F6" s="2279"/>
      <c r="G6" s="2279" t="s">
        <v>2145</v>
      </c>
      <c r="H6" s="2279"/>
      <c r="I6" s="2279"/>
      <c r="J6" s="2279" t="s">
        <v>2146</v>
      </c>
      <c r="K6" s="2279"/>
      <c r="L6" s="2280"/>
    </row>
    <row r="7" spans="1:13" s="1504" customFormat="1" ht="37.15" customHeight="1" thickBot="1">
      <c r="A7" s="2269"/>
      <c r="B7" s="2272"/>
      <c r="C7" s="2278"/>
      <c r="D7" s="1508" t="s">
        <v>2147</v>
      </c>
      <c r="E7" s="1508" t="s">
        <v>2148</v>
      </c>
      <c r="F7" s="1508" t="s">
        <v>2149</v>
      </c>
      <c r="G7" s="1508" t="s">
        <v>2147</v>
      </c>
      <c r="H7" s="1508" t="s">
        <v>2148</v>
      </c>
      <c r="I7" s="1508" t="s">
        <v>2149</v>
      </c>
      <c r="J7" s="1508" t="s">
        <v>2147</v>
      </c>
      <c r="K7" s="1508" t="s">
        <v>2148</v>
      </c>
      <c r="L7" s="1509" t="s">
        <v>2149</v>
      </c>
    </row>
    <row r="8" spans="1:13" s="1504" customFormat="1" ht="43.9" customHeight="1">
      <c r="A8" s="1510" t="s">
        <v>1239</v>
      </c>
      <c r="B8" s="1511">
        <v>103</v>
      </c>
      <c r="C8" s="1512">
        <v>103</v>
      </c>
      <c r="D8" s="1513">
        <v>0</v>
      </c>
      <c r="E8" s="1513">
        <v>0</v>
      </c>
      <c r="F8" s="1513">
        <v>0</v>
      </c>
      <c r="G8" s="1513">
        <v>103</v>
      </c>
      <c r="H8" s="1513">
        <v>103</v>
      </c>
      <c r="I8" s="1513">
        <v>0</v>
      </c>
      <c r="J8" s="1513">
        <v>0</v>
      </c>
      <c r="K8" s="1513">
        <v>0</v>
      </c>
      <c r="L8" s="1514">
        <v>0</v>
      </c>
    </row>
    <row r="9" spans="1:13" s="1504" customFormat="1" ht="43.9" customHeight="1">
      <c r="A9" s="1515" t="s">
        <v>2150</v>
      </c>
      <c r="B9" s="1516">
        <v>2</v>
      </c>
      <c r="C9" s="1517">
        <v>2</v>
      </c>
      <c r="D9" s="1518">
        <v>0</v>
      </c>
      <c r="E9" s="1519">
        <v>0</v>
      </c>
      <c r="F9" s="1519">
        <v>0</v>
      </c>
      <c r="G9" s="1518">
        <v>2</v>
      </c>
      <c r="H9" s="1519">
        <v>2</v>
      </c>
      <c r="I9" s="1519">
        <v>0</v>
      </c>
      <c r="J9" s="1518">
        <v>0</v>
      </c>
      <c r="K9" s="1519">
        <v>0</v>
      </c>
      <c r="L9" s="1520">
        <v>0</v>
      </c>
    </row>
    <row r="10" spans="1:13" s="1504" customFormat="1" ht="43.9" customHeight="1">
      <c r="A10" s="1515" t="s">
        <v>2151</v>
      </c>
      <c r="B10" s="1516">
        <v>30</v>
      </c>
      <c r="C10" s="1517">
        <v>30</v>
      </c>
      <c r="D10" s="1518">
        <v>0</v>
      </c>
      <c r="E10" s="1519">
        <v>0</v>
      </c>
      <c r="F10" s="1519">
        <v>0</v>
      </c>
      <c r="G10" s="1518">
        <v>30</v>
      </c>
      <c r="H10" s="1519">
        <v>30</v>
      </c>
      <c r="I10" s="1519">
        <v>0</v>
      </c>
      <c r="J10" s="1518">
        <v>0</v>
      </c>
      <c r="K10" s="1519">
        <v>0</v>
      </c>
      <c r="L10" s="1520">
        <v>0</v>
      </c>
    </row>
    <row r="11" spans="1:13" s="1504" customFormat="1" ht="43.9" customHeight="1" thickBot="1">
      <c r="A11" s="1521" t="s">
        <v>2152</v>
      </c>
      <c r="B11" s="1522">
        <v>71</v>
      </c>
      <c r="C11" s="1523">
        <v>71</v>
      </c>
      <c r="D11" s="1524">
        <v>0</v>
      </c>
      <c r="E11" s="1525">
        <v>0</v>
      </c>
      <c r="F11" s="1525">
        <v>0</v>
      </c>
      <c r="G11" s="1524">
        <v>71</v>
      </c>
      <c r="H11" s="1525">
        <v>71</v>
      </c>
      <c r="I11" s="1525">
        <v>0</v>
      </c>
      <c r="J11" s="1524">
        <v>0</v>
      </c>
      <c r="K11" s="1525">
        <v>0</v>
      </c>
      <c r="L11" s="1526">
        <v>0</v>
      </c>
    </row>
    <row r="12" spans="1:13">
      <c r="A12" s="1527" t="s">
        <v>1091</v>
      </c>
      <c r="D12" s="814" t="s">
        <v>1250</v>
      </c>
      <c r="F12" s="1527" t="s">
        <v>2153</v>
      </c>
      <c r="J12" s="1529" t="s">
        <v>2154</v>
      </c>
      <c r="K12" s="1530"/>
      <c r="L12" s="1530"/>
    </row>
    <row r="13" spans="1:13">
      <c r="F13" s="814" t="s">
        <v>2155</v>
      </c>
      <c r="K13" s="2246"/>
      <c r="L13" s="2246"/>
    </row>
    <row r="14" spans="1:13">
      <c r="A14" s="1527"/>
      <c r="K14" s="1531" t="s">
        <v>2243</v>
      </c>
    </row>
    <row r="15" spans="1:13" ht="21.75" customHeight="1">
      <c r="A15" s="2264" t="s">
        <v>2157</v>
      </c>
      <c r="B15" s="2186"/>
    </row>
    <row r="16" spans="1:13" ht="19.899999999999999" customHeight="1">
      <c r="A16" s="2265" t="s">
        <v>2158</v>
      </c>
      <c r="B16" s="2265"/>
      <c r="C16" s="2265"/>
      <c r="D16" s="2265"/>
      <c r="E16" s="2265"/>
      <c r="F16" s="2265"/>
      <c r="G16" s="2265"/>
      <c r="H16" s="2265"/>
      <c r="I16" s="2265"/>
      <c r="J16" s="2265"/>
      <c r="K16" s="2265"/>
      <c r="L16" s="2265"/>
    </row>
    <row r="17" spans="1:12" ht="17.45" customHeight="1">
      <c r="A17" s="2266" t="s">
        <v>2159</v>
      </c>
      <c r="B17" s="2266"/>
      <c r="C17" s="2266"/>
      <c r="D17" s="2266"/>
      <c r="E17" s="2266"/>
      <c r="F17" s="2266"/>
      <c r="G17" s="2266"/>
      <c r="H17" s="2266"/>
      <c r="I17" s="2266"/>
      <c r="J17" s="2266"/>
      <c r="K17" s="2266"/>
      <c r="L17" s="2266"/>
    </row>
    <row r="18" spans="1:12" ht="17.45" customHeight="1">
      <c r="A18" s="2266" t="s">
        <v>2160</v>
      </c>
      <c r="B18" s="2266"/>
      <c r="C18" s="2266"/>
      <c r="D18" s="2266"/>
      <c r="E18" s="2266"/>
      <c r="F18" s="2266"/>
      <c r="G18" s="2266"/>
      <c r="H18" s="2266"/>
      <c r="I18" s="2266"/>
      <c r="J18" s="2266"/>
      <c r="K18" s="2266"/>
      <c r="L18" s="2266"/>
    </row>
    <row r="19" spans="1:12" ht="21" customHeight="1">
      <c r="A19" s="1533"/>
      <c r="B19" s="1533"/>
      <c r="C19" s="1533"/>
      <c r="D19" s="1534"/>
      <c r="E19" s="1534"/>
      <c r="F19" s="1535"/>
      <c r="G19" s="1533"/>
      <c r="H19" s="1533"/>
      <c r="I19" s="1533"/>
      <c r="J19" s="1533"/>
      <c r="K19" s="1533"/>
    </row>
    <row r="20" spans="1:12" ht="21" customHeight="1">
      <c r="A20" s="1533"/>
      <c r="B20" s="1533"/>
      <c r="C20" s="1533"/>
      <c r="D20" s="1534"/>
      <c r="E20" s="1534"/>
      <c r="F20" s="1534"/>
      <c r="G20" s="1533"/>
      <c r="H20" s="1533"/>
      <c r="I20" s="1533"/>
      <c r="J20" s="1533"/>
      <c r="K20" s="1533"/>
    </row>
    <row r="21" spans="1:12" ht="21" customHeight="1">
      <c r="A21" s="1533"/>
      <c r="B21" s="1533"/>
      <c r="C21" s="1533"/>
      <c r="D21" s="1534"/>
      <c r="E21" s="1534"/>
      <c r="F21" s="1534"/>
      <c r="G21" s="1533"/>
      <c r="H21" s="1533"/>
      <c r="I21" s="1533"/>
      <c r="J21" s="1533"/>
      <c r="K21" s="1533"/>
    </row>
    <row r="22" spans="1:12" ht="21" customHeight="1">
      <c r="A22" s="1533"/>
      <c r="B22" s="1533"/>
      <c r="C22" s="1533"/>
      <c r="D22" s="1534"/>
      <c r="E22" s="1534"/>
      <c r="F22" s="1534"/>
      <c r="G22" s="1533"/>
      <c r="H22" s="1533"/>
      <c r="I22" s="1533"/>
      <c r="J22" s="1533"/>
      <c r="K22" s="1533"/>
    </row>
    <row r="23" spans="1:12" ht="21" customHeight="1">
      <c r="A23" s="1533"/>
      <c r="B23" s="1533"/>
      <c r="C23" s="1533"/>
      <c r="D23" s="1534"/>
      <c r="E23" s="1534"/>
      <c r="F23" s="1534"/>
      <c r="G23" s="1533"/>
      <c r="H23" s="1533"/>
      <c r="I23" s="1533"/>
      <c r="J23" s="1533"/>
      <c r="K23" s="1533"/>
    </row>
    <row r="24" spans="1:12" ht="21" customHeight="1">
      <c r="A24" s="1533"/>
      <c r="B24" s="1533"/>
      <c r="C24" s="1533"/>
      <c r="D24" s="1534"/>
      <c r="E24" s="1534"/>
      <c r="F24" s="1534"/>
      <c r="G24" s="1533"/>
      <c r="H24" s="1533"/>
      <c r="I24" s="1533"/>
      <c r="J24" s="1533"/>
      <c r="K24" s="1533"/>
    </row>
    <row r="25" spans="1:12" ht="21" customHeight="1">
      <c r="A25" s="1533"/>
      <c r="B25" s="1533"/>
      <c r="C25" s="1533"/>
      <c r="D25" s="1534"/>
      <c r="E25" s="1534"/>
      <c r="F25" s="1534"/>
      <c r="G25" s="1533"/>
      <c r="H25" s="1533"/>
      <c r="I25" s="1533"/>
      <c r="J25" s="1533"/>
      <c r="K25" s="1533"/>
    </row>
    <row r="26" spans="1:12" ht="21" customHeight="1">
      <c r="A26" s="1533"/>
      <c r="B26" s="1533"/>
      <c r="C26" s="1533"/>
      <c r="D26" s="1534"/>
      <c r="E26" s="1534"/>
      <c r="F26" s="1534"/>
      <c r="G26" s="1533"/>
      <c r="H26" s="1533"/>
      <c r="I26" s="1533"/>
      <c r="J26" s="1533"/>
      <c r="K26" s="1533"/>
    </row>
    <row r="27" spans="1:12" ht="21" customHeight="1">
      <c r="A27" s="1533"/>
      <c r="B27" s="1533"/>
      <c r="C27" s="1533"/>
      <c r="D27" s="1534"/>
      <c r="E27" s="1534"/>
      <c r="F27" s="1534"/>
      <c r="G27" s="1533"/>
      <c r="H27" s="1533"/>
      <c r="I27" s="1533"/>
      <c r="J27" s="1533"/>
      <c r="K27" s="1533"/>
    </row>
    <row r="28" spans="1:12" ht="21" customHeight="1">
      <c r="A28" s="1533"/>
      <c r="B28" s="1533"/>
      <c r="C28" s="1533"/>
      <c r="D28" s="1534"/>
      <c r="E28" s="1534"/>
      <c r="F28" s="1534"/>
      <c r="G28" s="1533"/>
      <c r="H28" s="1533"/>
      <c r="I28" s="1533"/>
    </row>
    <row r="29" spans="1:12" ht="21" customHeight="1">
      <c r="A29" s="1533"/>
      <c r="B29" s="1533"/>
      <c r="C29" s="1533"/>
      <c r="D29" s="1534"/>
      <c r="E29" s="1534"/>
      <c r="F29" s="1534"/>
      <c r="G29" s="1533"/>
      <c r="H29" s="1533"/>
      <c r="I29" s="1533"/>
    </row>
    <row r="30" spans="1:12" ht="21" customHeight="1">
      <c r="A30" s="1533"/>
      <c r="B30" s="1533"/>
      <c r="C30" s="1533"/>
      <c r="D30" s="1534"/>
      <c r="E30" s="1534"/>
      <c r="F30" s="1534"/>
      <c r="G30" s="1533"/>
      <c r="H30" s="1533"/>
      <c r="I30" s="1533"/>
    </row>
    <row r="31" spans="1:12" ht="21" customHeight="1">
      <c r="A31" s="1533"/>
      <c r="B31" s="1533"/>
      <c r="C31" s="1533"/>
      <c r="D31" s="1534"/>
      <c r="E31" s="1534"/>
      <c r="F31" s="1534"/>
      <c r="G31" s="1533"/>
      <c r="H31" s="1533"/>
      <c r="I31" s="1533"/>
    </row>
    <row r="32" spans="1:12" ht="21" customHeight="1">
      <c r="A32" s="1533"/>
      <c r="B32" s="1533"/>
      <c r="C32" s="1533"/>
      <c r="D32" s="1534"/>
      <c r="E32" s="1534"/>
      <c r="F32" s="1534"/>
      <c r="G32" s="1533"/>
      <c r="H32" s="1533"/>
      <c r="I32" s="1533"/>
    </row>
    <row r="33" spans="1:9" ht="21" customHeight="1">
      <c r="A33" s="1533"/>
      <c r="B33" s="1533"/>
      <c r="C33" s="1533"/>
      <c r="D33" s="1534"/>
      <c r="E33" s="1534"/>
      <c r="F33" s="1534"/>
      <c r="G33" s="1533"/>
      <c r="H33" s="1533"/>
      <c r="I33" s="1533"/>
    </row>
    <row r="34" spans="1:9" ht="21" customHeight="1">
      <c r="A34" s="1533"/>
      <c r="B34" s="1533"/>
      <c r="C34" s="1533"/>
      <c r="D34" s="1534"/>
      <c r="E34" s="1534"/>
      <c r="F34" s="1534"/>
      <c r="G34" s="1533"/>
      <c r="H34" s="1533"/>
      <c r="I34" s="1533"/>
    </row>
    <row r="35" spans="1:9" ht="21" customHeight="1">
      <c r="A35" s="1533"/>
      <c r="B35" s="1533"/>
      <c r="C35" s="1533"/>
      <c r="D35" s="1534"/>
      <c r="E35" s="1534"/>
      <c r="F35" s="1534"/>
      <c r="G35" s="1533"/>
      <c r="H35" s="1533"/>
      <c r="I35" s="1533"/>
    </row>
    <row r="36" spans="1:9" ht="21" customHeight="1">
      <c r="A36" s="1533"/>
      <c r="B36" s="1533"/>
      <c r="C36" s="1533"/>
      <c r="D36" s="1534"/>
      <c r="E36" s="1534"/>
      <c r="F36" s="1534"/>
      <c r="G36" s="1533"/>
      <c r="H36" s="1533"/>
      <c r="I36" s="1533"/>
    </row>
    <row r="37" spans="1:9" ht="21" customHeight="1">
      <c r="A37" s="1533"/>
      <c r="B37" s="1533"/>
      <c r="C37" s="1533"/>
      <c r="D37" s="1534"/>
      <c r="E37" s="1534"/>
      <c r="F37" s="1534"/>
      <c r="G37" s="1533"/>
      <c r="H37" s="1533"/>
      <c r="I37" s="1533"/>
    </row>
    <row r="38" spans="1:9" ht="25.5">
      <c r="A38" s="1533"/>
      <c r="B38" s="1533"/>
      <c r="C38" s="1533"/>
      <c r="D38" s="1534"/>
      <c r="E38" s="1534"/>
      <c r="F38" s="1534"/>
      <c r="G38" s="1533"/>
      <c r="H38" s="1533"/>
      <c r="I38" s="1533"/>
    </row>
    <row r="39" spans="1:9" ht="25.5">
      <c r="A39" s="1533"/>
      <c r="B39" s="1533"/>
      <c r="C39" s="1533"/>
      <c r="D39" s="1534"/>
      <c r="E39" s="1534"/>
      <c r="F39" s="1534"/>
      <c r="G39" s="1533"/>
      <c r="H39" s="1533"/>
      <c r="I39" s="1533"/>
    </row>
    <row r="40" spans="1:9" ht="25.5">
      <c r="A40" s="1533"/>
      <c r="B40" s="1533"/>
      <c r="C40" s="1533"/>
      <c r="D40" s="1534"/>
      <c r="E40" s="1534"/>
      <c r="F40" s="1534"/>
      <c r="G40" s="1533"/>
      <c r="H40" s="1533"/>
      <c r="I40" s="1533"/>
    </row>
    <row r="41" spans="1:9" ht="25.5">
      <c r="A41" s="1533"/>
      <c r="B41" s="1533"/>
      <c r="C41" s="1533"/>
      <c r="D41" s="1534"/>
      <c r="E41" s="1534"/>
      <c r="F41" s="1534"/>
      <c r="G41" s="1533"/>
      <c r="H41" s="1533"/>
      <c r="I41" s="1533"/>
    </row>
    <row r="42" spans="1:9" ht="25.5">
      <c r="A42" s="1533"/>
      <c r="B42" s="1533"/>
      <c r="C42" s="1533"/>
      <c r="D42" s="1534"/>
      <c r="E42" s="1534"/>
      <c r="F42" s="1534"/>
      <c r="G42" s="1533"/>
      <c r="H42" s="1533"/>
      <c r="I42" s="1533"/>
    </row>
    <row r="43" spans="1:9" ht="25.5">
      <c r="A43" s="1533"/>
      <c r="B43" s="1533"/>
      <c r="C43" s="1533"/>
      <c r="D43" s="1534"/>
      <c r="E43" s="1534"/>
      <c r="F43" s="1534"/>
      <c r="G43" s="1533"/>
      <c r="H43" s="1533"/>
      <c r="I43" s="1533"/>
    </row>
    <row r="44" spans="1:9" ht="25.5">
      <c r="A44" s="1533"/>
      <c r="B44" s="1533"/>
      <c r="C44" s="1533"/>
      <c r="D44" s="1534"/>
      <c r="E44" s="1534"/>
      <c r="F44" s="1534"/>
      <c r="G44" s="1533"/>
      <c r="H44" s="1533"/>
      <c r="I44" s="1533"/>
    </row>
    <row r="45" spans="1:9" ht="25.5">
      <c r="A45" s="1533"/>
      <c r="B45" s="1533"/>
      <c r="C45" s="1533"/>
      <c r="D45" s="1534"/>
      <c r="E45" s="1534"/>
      <c r="F45" s="1534"/>
      <c r="G45" s="1533"/>
      <c r="H45" s="1533"/>
      <c r="I45" s="1533"/>
    </row>
    <row r="46" spans="1:9" ht="25.5">
      <c r="A46" s="1533"/>
      <c r="B46" s="1533"/>
      <c r="C46" s="1533"/>
      <c r="D46" s="1534"/>
      <c r="E46" s="1534"/>
      <c r="F46" s="1534"/>
      <c r="G46" s="1533"/>
      <c r="H46" s="1533"/>
      <c r="I46" s="1533"/>
    </row>
    <row r="47" spans="1:9" ht="25.5">
      <c r="A47" s="1533"/>
      <c r="B47" s="1533"/>
      <c r="C47" s="1533"/>
      <c r="D47" s="1534"/>
      <c r="E47" s="1534"/>
      <c r="F47" s="1534"/>
      <c r="G47" s="1533"/>
      <c r="H47" s="1533"/>
      <c r="I47" s="1533"/>
    </row>
    <row r="48" spans="1:9" ht="25.5">
      <c r="A48" s="1533"/>
      <c r="B48" s="1533"/>
      <c r="C48" s="1533"/>
      <c r="D48" s="1534"/>
      <c r="E48" s="1534"/>
      <c r="F48" s="1534"/>
      <c r="G48" s="1533"/>
      <c r="H48" s="1533"/>
      <c r="I48" s="1533"/>
    </row>
    <row r="49" spans="1:9" ht="25.5">
      <c r="A49" s="1533"/>
      <c r="B49" s="1533"/>
      <c r="C49" s="1533"/>
      <c r="D49" s="1534"/>
      <c r="E49" s="1534"/>
      <c r="F49" s="1534"/>
      <c r="G49" s="1533"/>
      <c r="H49" s="1533"/>
      <c r="I49" s="1533"/>
    </row>
    <row r="50" spans="1:9" ht="25.5">
      <c r="A50" s="1533"/>
      <c r="B50" s="1533"/>
      <c r="C50" s="1533"/>
      <c r="D50" s="1534"/>
      <c r="E50" s="1534"/>
      <c r="F50" s="1534"/>
      <c r="G50" s="1533"/>
      <c r="H50" s="1533"/>
      <c r="I50" s="1533"/>
    </row>
    <row r="51" spans="1:9" ht="25.5">
      <c r="A51" s="1533"/>
      <c r="B51" s="1533"/>
      <c r="C51" s="1533"/>
      <c r="D51" s="1534"/>
      <c r="E51" s="1534"/>
      <c r="F51" s="1534"/>
      <c r="G51" s="1533"/>
      <c r="H51" s="1533"/>
      <c r="I51" s="1533"/>
    </row>
    <row r="52" spans="1:9" ht="25.5">
      <c r="A52" s="1533"/>
      <c r="B52" s="1533"/>
      <c r="C52" s="1533"/>
      <c r="D52" s="1534"/>
      <c r="E52" s="1534"/>
      <c r="F52" s="1534"/>
      <c r="G52" s="1533"/>
      <c r="H52" s="1533"/>
      <c r="I52" s="1533"/>
    </row>
    <row r="53" spans="1:9" ht="25.5">
      <c r="A53" s="1533"/>
      <c r="B53" s="1533"/>
      <c r="C53" s="1533"/>
      <c r="D53" s="1534"/>
      <c r="E53" s="1534"/>
      <c r="F53" s="1534"/>
      <c r="G53" s="1533"/>
      <c r="H53" s="1533"/>
      <c r="I53" s="1533"/>
    </row>
    <row r="54" spans="1:9" ht="25.5">
      <c r="A54" s="1533"/>
      <c r="B54" s="1533"/>
      <c r="C54" s="1533"/>
      <c r="D54" s="1534"/>
      <c r="E54" s="1534"/>
      <c r="F54" s="1534"/>
      <c r="G54" s="1533"/>
      <c r="H54" s="1533"/>
      <c r="I54" s="1533"/>
    </row>
    <row r="55" spans="1:9" ht="25.5">
      <c r="A55" s="1533"/>
      <c r="B55" s="1533"/>
      <c r="C55" s="1533"/>
      <c r="D55" s="1534"/>
      <c r="E55" s="1534"/>
      <c r="F55" s="1534"/>
      <c r="G55" s="1533"/>
      <c r="H55" s="1533"/>
      <c r="I55" s="1533"/>
    </row>
    <row r="56" spans="1:9" ht="25.5">
      <c r="A56" s="1533"/>
      <c r="B56" s="1533"/>
      <c r="C56" s="1533"/>
      <c r="D56" s="1534"/>
      <c r="E56" s="1534"/>
      <c r="F56" s="1534"/>
      <c r="G56" s="1533"/>
      <c r="H56" s="1533"/>
      <c r="I56" s="1533"/>
    </row>
    <row r="57" spans="1:9" ht="25.5">
      <c r="A57" s="1533"/>
      <c r="B57" s="1533"/>
      <c r="C57" s="1533"/>
      <c r="D57" s="1534"/>
      <c r="E57" s="1534"/>
      <c r="F57" s="1534"/>
      <c r="G57" s="1533"/>
      <c r="H57" s="1533"/>
      <c r="I57" s="1533"/>
    </row>
    <row r="58" spans="1:9" ht="25.5">
      <c r="A58" s="1533"/>
      <c r="B58" s="1533"/>
      <c r="C58" s="1533"/>
      <c r="D58" s="1534"/>
      <c r="E58" s="1534"/>
      <c r="F58" s="1534"/>
      <c r="G58" s="1533"/>
      <c r="H58" s="1533"/>
      <c r="I58" s="1533"/>
    </row>
    <row r="59" spans="1:9" ht="25.5">
      <c r="A59" s="1533"/>
      <c r="B59" s="1533"/>
      <c r="C59" s="1533"/>
      <c r="D59" s="1534"/>
      <c r="E59" s="1534"/>
      <c r="F59" s="1534"/>
      <c r="G59" s="1533"/>
      <c r="H59" s="1533"/>
      <c r="I59" s="1533"/>
    </row>
    <row r="60" spans="1:9" ht="25.5">
      <c r="A60" s="1533"/>
      <c r="B60" s="1533"/>
      <c r="C60" s="1533"/>
      <c r="D60" s="1534"/>
      <c r="E60" s="1534"/>
      <c r="F60" s="1534"/>
      <c r="G60" s="1533"/>
      <c r="H60" s="1533"/>
      <c r="I60" s="1533"/>
    </row>
    <row r="61" spans="1:9" ht="25.5">
      <c r="A61" s="1533"/>
      <c r="B61" s="1533"/>
      <c r="C61" s="1533"/>
      <c r="D61" s="1534"/>
      <c r="E61" s="1534"/>
      <c r="F61" s="1534"/>
      <c r="G61" s="1533"/>
      <c r="H61" s="1533"/>
      <c r="I61" s="1533"/>
    </row>
    <row r="62" spans="1:9" ht="25.5">
      <c r="A62" s="1533"/>
      <c r="B62" s="1533"/>
      <c r="C62" s="1533"/>
      <c r="D62" s="1534"/>
      <c r="E62" s="1534"/>
      <c r="F62" s="1534"/>
      <c r="G62" s="1533"/>
      <c r="H62" s="1533"/>
      <c r="I62" s="1533"/>
    </row>
    <row r="63" spans="1:9" ht="25.5">
      <c r="A63" s="1533"/>
      <c r="B63" s="1533"/>
      <c r="C63" s="1533"/>
      <c r="D63" s="1534"/>
      <c r="E63" s="1534"/>
      <c r="F63" s="1534"/>
      <c r="G63" s="1533"/>
      <c r="H63" s="1533"/>
      <c r="I63" s="1533"/>
    </row>
    <row r="64" spans="1:9" ht="25.5">
      <c r="A64" s="1533"/>
      <c r="B64" s="1533"/>
      <c r="C64" s="1533"/>
      <c r="D64" s="1534"/>
      <c r="E64" s="1534"/>
      <c r="F64" s="1534"/>
      <c r="G64" s="1533"/>
      <c r="H64" s="1533"/>
      <c r="I64" s="1533"/>
    </row>
    <row r="65" spans="1:9" ht="25.5">
      <c r="A65" s="1533"/>
      <c r="B65" s="1533"/>
      <c r="C65" s="1533"/>
      <c r="D65" s="1534"/>
      <c r="E65" s="1534"/>
      <c r="F65" s="1534"/>
      <c r="G65" s="1533"/>
      <c r="H65" s="1533"/>
      <c r="I65" s="1533"/>
    </row>
    <row r="66" spans="1:9" ht="25.5">
      <c r="A66" s="1533"/>
      <c r="B66" s="1533"/>
      <c r="C66" s="1533"/>
      <c r="D66" s="1534"/>
      <c r="E66" s="1534"/>
      <c r="F66" s="1534"/>
      <c r="G66" s="1533"/>
      <c r="H66" s="1533"/>
      <c r="I66" s="1533"/>
    </row>
    <row r="67" spans="1:9" ht="25.5">
      <c r="A67" s="1533"/>
      <c r="B67" s="1533"/>
      <c r="C67" s="1533"/>
      <c r="D67" s="1534"/>
      <c r="E67" s="1534"/>
      <c r="F67" s="1534"/>
      <c r="G67" s="1533"/>
      <c r="H67" s="1533"/>
      <c r="I67" s="1533"/>
    </row>
    <row r="68" spans="1:9" ht="25.5">
      <c r="A68" s="1533"/>
      <c r="B68" s="1533"/>
      <c r="C68" s="1533"/>
      <c r="D68" s="1534"/>
      <c r="E68" s="1534"/>
      <c r="F68" s="1534"/>
      <c r="G68" s="1533"/>
      <c r="H68" s="1533"/>
      <c r="I68" s="1533"/>
    </row>
    <row r="69" spans="1:9" ht="25.5">
      <c r="A69" s="1533"/>
      <c r="B69" s="1533"/>
      <c r="C69" s="1533"/>
      <c r="D69" s="1534"/>
      <c r="E69" s="1534"/>
      <c r="F69" s="1534"/>
      <c r="G69" s="1533"/>
      <c r="H69" s="1533"/>
      <c r="I69" s="1533"/>
    </row>
    <row r="70" spans="1:9" ht="25.5">
      <c r="A70" s="1533"/>
      <c r="B70" s="1533"/>
      <c r="C70" s="1533"/>
      <c r="D70" s="1534"/>
      <c r="E70" s="1534"/>
      <c r="F70" s="1534"/>
      <c r="G70" s="1533"/>
      <c r="H70" s="1533"/>
      <c r="I70" s="1533"/>
    </row>
    <row r="71" spans="1:9" ht="25.5">
      <c r="A71" s="1533"/>
      <c r="B71" s="1533"/>
      <c r="C71" s="1533"/>
      <c r="D71" s="1534"/>
      <c r="E71" s="1534"/>
      <c r="F71" s="1534"/>
      <c r="G71" s="1533"/>
      <c r="H71" s="1533"/>
      <c r="I71" s="1533"/>
    </row>
    <row r="72" spans="1:9" ht="25.5">
      <c r="A72" s="1533"/>
      <c r="B72" s="1533"/>
      <c r="C72" s="1533"/>
      <c r="D72" s="1534"/>
      <c r="E72" s="1534"/>
      <c r="F72" s="1534"/>
      <c r="G72" s="1533"/>
      <c r="H72" s="1533"/>
      <c r="I72" s="1533"/>
    </row>
    <row r="73" spans="1:9" ht="25.5">
      <c r="A73" s="1533"/>
      <c r="B73" s="1533"/>
      <c r="C73" s="1533"/>
      <c r="D73" s="1534"/>
      <c r="E73" s="1534"/>
      <c r="F73" s="1534"/>
      <c r="G73" s="1533"/>
      <c r="H73" s="1533"/>
      <c r="I73" s="1533"/>
    </row>
    <row r="74" spans="1:9" ht="25.5">
      <c r="A74" s="1533"/>
      <c r="B74" s="1533"/>
      <c r="C74" s="1533"/>
      <c r="D74" s="1534"/>
      <c r="E74" s="1534"/>
      <c r="F74" s="1534"/>
      <c r="G74" s="1533"/>
      <c r="H74" s="1533"/>
      <c r="I74" s="1533"/>
    </row>
    <row r="75" spans="1:9" ht="25.5">
      <c r="A75" s="1533"/>
      <c r="B75" s="1533"/>
      <c r="C75" s="1533"/>
      <c r="D75" s="1534"/>
      <c r="E75" s="1534"/>
      <c r="F75" s="1534"/>
      <c r="G75" s="1533"/>
      <c r="H75" s="1533"/>
      <c r="I75" s="1533"/>
    </row>
    <row r="76" spans="1:9" ht="25.5">
      <c r="A76" s="1533"/>
      <c r="B76" s="1533"/>
      <c r="C76" s="1533"/>
      <c r="D76" s="1534"/>
      <c r="E76" s="1534"/>
      <c r="F76" s="1534"/>
      <c r="G76" s="1533"/>
      <c r="H76" s="1533"/>
      <c r="I76" s="1533"/>
    </row>
    <row r="77" spans="1:9" ht="25.5">
      <c r="A77" s="1533"/>
      <c r="B77" s="1533"/>
      <c r="C77" s="1533"/>
      <c r="D77" s="1534"/>
      <c r="E77" s="1534"/>
      <c r="F77" s="1534"/>
      <c r="G77" s="1533"/>
      <c r="H77" s="1533"/>
      <c r="I77" s="1533"/>
    </row>
    <row r="78" spans="1:9" ht="25.5">
      <c r="A78" s="1533"/>
      <c r="B78" s="1533"/>
      <c r="C78" s="1533"/>
      <c r="D78" s="1534"/>
      <c r="E78" s="1534"/>
      <c r="F78" s="1534"/>
      <c r="G78" s="1533"/>
      <c r="H78" s="1533"/>
      <c r="I78" s="1533"/>
    </row>
    <row r="79" spans="1:9" ht="25.5">
      <c r="A79" s="1533"/>
      <c r="B79" s="1533"/>
      <c r="C79" s="1533"/>
      <c r="D79" s="1534"/>
      <c r="E79" s="1534"/>
      <c r="F79" s="1534"/>
      <c r="G79" s="1533"/>
      <c r="H79" s="1533"/>
      <c r="I79" s="1533"/>
    </row>
    <row r="80" spans="1:9" ht="25.5">
      <c r="A80" s="1533"/>
      <c r="B80" s="1533"/>
      <c r="C80" s="1533"/>
      <c r="D80" s="1534"/>
      <c r="E80" s="1534"/>
      <c r="F80" s="1534"/>
      <c r="G80" s="1533"/>
      <c r="H80" s="1533"/>
      <c r="I80" s="1533"/>
    </row>
    <row r="81" spans="1:9" ht="25.5">
      <c r="A81" s="1533"/>
      <c r="B81" s="1533"/>
      <c r="C81" s="1533"/>
      <c r="D81" s="1534"/>
      <c r="E81" s="1534"/>
      <c r="F81" s="1534"/>
      <c r="G81" s="1533"/>
      <c r="H81" s="1533"/>
      <c r="I81" s="1533"/>
    </row>
    <row r="82" spans="1:9" ht="25.5">
      <c r="A82" s="1533"/>
      <c r="B82" s="1533"/>
      <c r="C82" s="1533"/>
      <c r="D82" s="1534"/>
      <c r="E82" s="1534"/>
      <c r="F82" s="1534"/>
      <c r="G82" s="1533"/>
      <c r="H82" s="1533"/>
      <c r="I82" s="1533"/>
    </row>
    <row r="83" spans="1:9" ht="25.5">
      <c r="A83" s="1533"/>
      <c r="B83" s="1533"/>
      <c r="C83" s="1533"/>
      <c r="D83" s="1534"/>
      <c r="E83" s="1534"/>
      <c r="F83" s="1534"/>
      <c r="G83" s="1533"/>
      <c r="H83" s="1533"/>
      <c r="I83" s="1533"/>
    </row>
    <row r="84" spans="1:9" ht="25.5">
      <c r="A84" s="1533"/>
      <c r="B84" s="1533"/>
      <c r="C84" s="1533"/>
      <c r="D84" s="1534"/>
      <c r="E84" s="1534"/>
      <c r="F84" s="1534"/>
      <c r="G84" s="1533"/>
      <c r="H84" s="1533"/>
      <c r="I84" s="1533"/>
    </row>
    <row r="85" spans="1:9" ht="25.5">
      <c r="A85" s="1533"/>
      <c r="B85" s="1533"/>
      <c r="C85" s="1533"/>
      <c r="D85" s="1534"/>
      <c r="E85" s="1534"/>
      <c r="F85" s="1534"/>
      <c r="G85" s="1533"/>
      <c r="H85" s="1533"/>
      <c r="I85" s="1533"/>
    </row>
    <row r="86" spans="1:9" ht="25.5">
      <c r="A86" s="1533"/>
      <c r="B86" s="1533"/>
      <c r="C86" s="1533"/>
      <c r="D86" s="1534"/>
      <c r="E86" s="1534"/>
      <c r="F86" s="1534"/>
      <c r="G86" s="1533"/>
      <c r="H86" s="1533"/>
      <c r="I86" s="1533"/>
    </row>
    <row r="87" spans="1:9" ht="25.5">
      <c r="A87" s="1533"/>
      <c r="B87" s="1533"/>
      <c r="C87" s="1533"/>
      <c r="D87" s="1534"/>
      <c r="E87" s="1534"/>
      <c r="F87" s="1534"/>
      <c r="G87" s="1533"/>
      <c r="H87" s="1533"/>
      <c r="I87" s="1533"/>
    </row>
    <row r="88" spans="1:9" ht="25.5">
      <c r="A88" s="1533"/>
      <c r="B88" s="1533"/>
      <c r="C88" s="1533"/>
      <c r="D88" s="1534"/>
      <c r="E88" s="1534"/>
      <c r="F88" s="1534"/>
      <c r="G88" s="1533"/>
      <c r="H88" s="1533"/>
      <c r="I88" s="1533"/>
    </row>
    <row r="89" spans="1:9" ht="25.5">
      <c r="A89" s="1533"/>
      <c r="B89" s="1533"/>
      <c r="C89" s="1533"/>
      <c r="D89" s="1534"/>
      <c r="E89" s="1534"/>
      <c r="F89" s="1534"/>
      <c r="G89" s="1533"/>
      <c r="H89" s="1533"/>
      <c r="I89" s="1533"/>
    </row>
    <row r="90" spans="1:9" ht="25.5">
      <c r="A90" s="1533"/>
      <c r="B90" s="1533"/>
      <c r="C90" s="1533"/>
      <c r="D90" s="1534"/>
      <c r="E90" s="1534"/>
      <c r="F90" s="1534"/>
      <c r="G90" s="1533"/>
      <c r="H90" s="1533"/>
      <c r="I90" s="1533"/>
    </row>
    <row r="91" spans="1:9" ht="25.5">
      <c r="A91" s="1533"/>
      <c r="B91" s="1533"/>
      <c r="C91" s="1533"/>
      <c r="D91" s="1534"/>
      <c r="E91" s="1534"/>
      <c r="F91" s="1534"/>
      <c r="G91" s="1533"/>
      <c r="H91" s="1533"/>
      <c r="I91" s="1533"/>
    </row>
    <row r="92" spans="1:9" ht="25.5">
      <c r="A92" s="1533"/>
      <c r="B92" s="1533"/>
      <c r="C92" s="1533"/>
      <c r="D92" s="1534"/>
      <c r="E92" s="1534"/>
      <c r="F92" s="1534"/>
      <c r="G92" s="1533"/>
      <c r="H92" s="1533"/>
      <c r="I92" s="1533"/>
    </row>
    <row r="93" spans="1:9" ht="25.5">
      <c r="A93" s="1533"/>
      <c r="B93" s="1533"/>
      <c r="C93" s="1533"/>
      <c r="D93" s="1534"/>
      <c r="E93" s="1534"/>
      <c r="F93" s="1534"/>
      <c r="G93" s="1533"/>
      <c r="H93" s="1533"/>
      <c r="I93" s="1533"/>
    </row>
    <row r="94" spans="1:9" ht="25.5">
      <c r="A94" s="1533"/>
      <c r="B94" s="1533"/>
      <c r="C94" s="1533"/>
      <c r="D94" s="1534"/>
      <c r="E94" s="1534"/>
      <c r="F94" s="1534"/>
      <c r="G94" s="1533"/>
      <c r="H94" s="1533"/>
      <c r="I94" s="1533"/>
    </row>
    <row r="95" spans="1:9" ht="25.5">
      <c r="A95" s="1533"/>
      <c r="B95" s="1533"/>
      <c r="C95" s="1533"/>
      <c r="D95" s="1534"/>
      <c r="E95" s="1534"/>
      <c r="F95" s="1534"/>
      <c r="G95" s="1533"/>
      <c r="H95" s="1533"/>
      <c r="I95" s="1533"/>
    </row>
    <row r="96" spans="1:9" ht="25.5">
      <c r="A96" s="1533"/>
      <c r="B96" s="1533"/>
      <c r="C96" s="1533"/>
      <c r="D96" s="1534"/>
      <c r="E96" s="1534"/>
      <c r="F96" s="1534"/>
      <c r="G96" s="1533"/>
      <c r="H96" s="1533"/>
      <c r="I96" s="1533"/>
    </row>
    <row r="97" spans="1:9" ht="25.5">
      <c r="A97" s="1533"/>
      <c r="B97" s="1533"/>
      <c r="C97" s="1533"/>
      <c r="D97" s="1534"/>
      <c r="E97" s="1534"/>
      <c r="F97" s="1534"/>
      <c r="G97" s="1533"/>
      <c r="H97" s="1533"/>
      <c r="I97" s="1533"/>
    </row>
    <row r="98" spans="1:9" ht="25.5">
      <c r="A98" s="1533"/>
      <c r="B98" s="1533"/>
      <c r="C98" s="1533"/>
      <c r="D98" s="1534"/>
      <c r="E98" s="1534"/>
      <c r="F98" s="1534"/>
      <c r="G98" s="1533"/>
      <c r="H98" s="1533"/>
      <c r="I98" s="1533"/>
    </row>
    <row r="99" spans="1:9" ht="25.5">
      <c r="A99" s="1533"/>
      <c r="B99" s="1533"/>
      <c r="C99" s="1533"/>
      <c r="D99" s="1534"/>
      <c r="E99" s="1534"/>
      <c r="F99" s="1534"/>
      <c r="G99" s="1533"/>
      <c r="H99" s="1533"/>
      <c r="I99" s="1533"/>
    </row>
    <row r="100" spans="1:9" ht="25.5">
      <c r="A100" s="1533"/>
      <c r="B100" s="1533"/>
      <c r="C100" s="1533"/>
      <c r="D100" s="1534"/>
      <c r="E100" s="1534"/>
      <c r="F100" s="1534"/>
      <c r="G100" s="1533"/>
      <c r="H100" s="1533"/>
      <c r="I100" s="1533"/>
    </row>
    <row r="101" spans="1:9" ht="25.5">
      <c r="A101" s="1533"/>
      <c r="B101" s="1533"/>
      <c r="C101" s="1533"/>
      <c r="D101" s="1534"/>
      <c r="E101" s="1534"/>
      <c r="F101" s="1534"/>
      <c r="G101" s="1533"/>
      <c r="H101" s="1533"/>
      <c r="I101" s="1533"/>
    </row>
    <row r="102" spans="1:9" ht="25.5">
      <c r="A102" s="1533"/>
      <c r="B102" s="1533"/>
      <c r="C102" s="1533"/>
      <c r="D102" s="1534"/>
      <c r="E102" s="1534"/>
      <c r="F102" s="1534"/>
      <c r="G102" s="1533"/>
      <c r="H102" s="1533"/>
      <c r="I102" s="1533"/>
    </row>
    <row r="103" spans="1:9" ht="25.5">
      <c r="A103" s="1533"/>
      <c r="B103" s="1533"/>
      <c r="C103" s="1533"/>
      <c r="D103" s="1534"/>
      <c r="E103" s="1534"/>
      <c r="F103" s="1534"/>
      <c r="G103" s="1533"/>
      <c r="H103" s="1533"/>
      <c r="I103" s="1533"/>
    </row>
    <row r="104" spans="1:9" ht="25.5">
      <c r="A104" s="1533"/>
      <c r="B104" s="1533"/>
      <c r="C104" s="1533"/>
      <c r="D104" s="1534"/>
      <c r="E104" s="1534"/>
      <c r="F104" s="1534"/>
      <c r="G104" s="1533"/>
      <c r="H104" s="1533"/>
      <c r="I104" s="1533"/>
    </row>
    <row r="105" spans="1:9" ht="25.5">
      <c r="A105" s="1533"/>
      <c r="B105" s="1533"/>
      <c r="C105" s="1533"/>
      <c r="D105" s="1534"/>
      <c r="E105" s="1534"/>
      <c r="F105" s="1534"/>
      <c r="G105" s="1533"/>
      <c r="H105" s="1533"/>
      <c r="I105" s="1533"/>
    </row>
    <row r="106" spans="1:9" ht="25.5">
      <c r="A106" s="1533"/>
      <c r="B106" s="1533"/>
      <c r="C106" s="1533"/>
      <c r="D106" s="1534"/>
      <c r="E106" s="1534"/>
      <c r="F106" s="1534"/>
      <c r="G106" s="1533"/>
      <c r="H106" s="1533"/>
      <c r="I106" s="1533"/>
    </row>
    <row r="107" spans="1:9" ht="25.5">
      <c r="A107" s="1533"/>
      <c r="B107" s="1533"/>
      <c r="C107" s="1533"/>
      <c r="D107" s="1534"/>
      <c r="E107" s="1534"/>
      <c r="F107" s="1534"/>
      <c r="G107" s="1533"/>
      <c r="H107" s="1533"/>
      <c r="I107" s="1533"/>
    </row>
    <row r="108" spans="1:9" ht="25.5">
      <c r="A108" s="1533"/>
      <c r="B108" s="1533"/>
      <c r="C108" s="1533"/>
      <c r="D108" s="1534"/>
      <c r="E108" s="1534"/>
      <c r="F108" s="1534"/>
      <c r="G108" s="1533"/>
      <c r="H108" s="1533"/>
      <c r="I108" s="1533"/>
    </row>
    <row r="109" spans="1:9" ht="25.5">
      <c r="A109" s="1533"/>
      <c r="B109" s="1533"/>
      <c r="C109" s="1533"/>
      <c r="D109" s="1534"/>
      <c r="E109" s="1534"/>
      <c r="F109" s="1534"/>
      <c r="G109" s="1533"/>
      <c r="H109" s="1533"/>
      <c r="I109" s="1533"/>
    </row>
    <row r="110" spans="1:9" ht="25.5">
      <c r="A110" s="1533"/>
      <c r="B110" s="1533"/>
      <c r="C110" s="1533"/>
      <c r="D110" s="1534"/>
      <c r="E110" s="1534"/>
      <c r="F110" s="1534"/>
      <c r="G110" s="1533"/>
      <c r="H110" s="1533"/>
      <c r="I110" s="1533"/>
    </row>
    <row r="111" spans="1:9" ht="25.5">
      <c r="A111" s="1533"/>
      <c r="B111" s="1533"/>
      <c r="C111" s="1533"/>
      <c r="D111" s="1534"/>
      <c r="E111" s="1534"/>
      <c r="F111" s="1534"/>
      <c r="G111" s="1533"/>
      <c r="H111" s="1533"/>
      <c r="I111" s="1533"/>
    </row>
    <row r="112" spans="1:9" ht="25.5">
      <c r="A112" s="1533"/>
      <c r="B112" s="1533"/>
      <c r="C112" s="1533"/>
      <c r="D112" s="1534"/>
      <c r="E112" s="1534"/>
      <c r="F112" s="1534"/>
      <c r="G112" s="1533"/>
      <c r="H112" s="1533"/>
      <c r="I112" s="1533"/>
    </row>
    <row r="113" spans="1:9" ht="25.5">
      <c r="A113" s="1533"/>
      <c r="B113" s="1533"/>
      <c r="C113" s="1533"/>
      <c r="D113" s="1534"/>
      <c r="E113" s="1534"/>
      <c r="F113" s="1534"/>
      <c r="G113" s="1533"/>
      <c r="H113" s="1533"/>
      <c r="I113" s="1533"/>
    </row>
    <row r="114" spans="1:9" ht="25.5">
      <c r="A114" s="1533"/>
      <c r="B114" s="1533"/>
      <c r="C114" s="1533"/>
      <c r="D114" s="1534"/>
      <c r="E114" s="1534"/>
      <c r="F114" s="1534"/>
      <c r="G114" s="1533"/>
      <c r="H114" s="1533"/>
      <c r="I114" s="1533"/>
    </row>
    <row r="115" spans="1:9" ht="25.5">
      <c r="A115" s="1533"/>
      <c r="B115" s="1533"/>
      <c r="C115" s="1533"/>
      <c r="D115" s="1534"/>
      <c r="E115" s="1534"/>
      <c r="F115" s="1534"/>
      <c r="G115" s="1533"/>
      <c r="H115" s="1533"/>
      <c r="I115" s="1533"/>
    </row>
    <row r="116" spans="1:9" ht="25.5">
      <c r="A116" s="1533"/>
      <c r="B116" s="1533"/>
      <c r="C116" s="1533"/>
      <c r="D116" s="1534"/>
      <c r="E116" s="1534"/>
      <c r="F116" s="1534"/>
      <c r="G116" s="1533"/>
      <c r="H116" s="1533"/>
      <c r="I116" s="1533"/>
    </row>
    <row r="117" spans="1:9" ht="25.5">
      <c r="A117" s="1533"/>
      <c r="B117" s="1533"/>
      <c r="C117" s="1533"/>
      <c r="D117" s="1534"/>
      <c r="E117" s="1534"/>
      <c r="F117" s="1534"/>
      <c r="G117" s="1533"/>
      <c r="H117" s="1533"/>
      <c r="I117" s="1533"/>
    </row>
    <row r="118" spans="1:9" ht="25.5">
      <c r="A118" s="1533"/>
      <c r="B118" s="1533"/>
      <c r="C118" s="1533"/>
      <c r="D118" s="1534"/>
      <c r="E118" s="1534"/>
      <c r="F118" s="1534"/>
      <c r="G118" s="1533"/>
      <c r="H118" s="1533"/>
      <c r="I118" s="1533"/>
    </row>
    <row r="119" spans="1:9" ht="25.5">
      <c r="A119" s="1533"/>
      <c r="B119" s="1533"/>
      <c r="C119" s="1533"/>
      <c r="D119" s="1534"/>
      <c r="E119" s="1534"/>
      <c r="F119" s="1534"/>
      <c r="G119" s="1533"/>
      <c r="H119" s="1533"/>
      <c r="I119" s="1533"/>
    </row>
    <row r="120" spans="1:9" ht="25.5">
      <c r="A120" s="1533"/>
      <c r="B120" s="1533"/>
      <c r="C120" s="1533"/>
      <c r="D120" s="1534"/>
      <c r="E120" s="1534"/>
      <c r="F120" s="1534"/>
      <c r="G120" s="1533"/>
      <c r="H120" s="1533"/>
      <c r="I120" s="1533"/>
    </row>
    <row r="121" spans="1:9" ht="25.5">
      <c r="A121" s="1533"/>
      <c r="B121" s="1533"/>
      <c r="C121" s="1533"/>
      <c r="D121" s="1534"/>
      <c r="E121" s="1534"/>
      <c r="F121" s="1534"/>
      <c r="G121" s="1533"/>
      <c r="H121" s="1533"/>
      <c r="I121" s="1533"/>
    </row>
    <row r="122" spans="1:9" ht="25.5">
      <c r="A122" s="1533"/>
      <c r="B122" s="1533"/>
      <c r="C122" s="1533"/>
      <c r="D122" s="1534"/>
      <c r="E122" s="1534"/>
      <c r="F122" s="1534"/>
      <c r="G122" s="1533"/>
      <c r="H122" s="1533"/>
      <c r="I122" s="1533"/>
    </row>
    <row r="123" spans="1:9" ht="25.5">
      <c r="A123" s="1533"/>
      <c r="B123" s="1533"/>
      <c r="C123" s="1533"/>
      <c r="D123" s="1534"/>
      <c r="E123" s="1534"/>
      <c r="F123" s="1534"/>
      <c r="G123" s="1533"/>
      <c r="H123" s="1533"/>
      <c r="I123" s="1533"/>
    </row>
    <row r="124" spans="1:9" ht="25.5">
      <c r="A124" s="1533"/>
      <c r="B124" s="1533"/>
      <c r="C124" s="1533"/>
      <c r="D124" s="1534"/>
      <c r="E124" s="1534"/>
      <c r="F124" s="1534"/>
      <c r="G124" s="1533"/>
      <c r="H124" s="1533"/>
      <c r="I124" s="1533"/>
    </row>
    <row r="125" spans="1:9" ht="25.5">
      <c r="A125" s="1533"/>
      <c r="B125" s="1533"/>
      <c r="C125" s="1533"/>
      <c r="D125" s="1534"/>
      <c r="E125" s="1534"/>
      <c r="F125" s="1534"/>
      <c r="G125" s="1533"/>
      <c r="H125" s="1533"/>
      <c r="I125" s="1533"/>
    </row>
    <row r="126" spans="1:9" ht="25.5">
      <c r="A126" s="1533"/>
      <c r="B126" s="1533"/>
      <c r="C126" s="1533"/>
      <c r="D126" s="1534"/>
      <c r="E126" s="1534"/>
      <c r="F126" s="1534"/>
      <c r="G126" s="1533"/>
      <c r="H126" s="1533"/>
      <c r="I126" s="1533"/>
    </row>
    <row r="127" spans="1:9" ht="25.5">
      <c r="A127" s="1533"/>
      <c r="B127" s="1533"/>
      <c r="C127" s="1533"/>
      <c r="D127" s="1534"/>
      <c r="E127" s="1534"/>
      <c r="F127" s="1534"/>
      <c r="G127" s="1533"/>
      <c r="H127" s="1533"/>
      <c r="I127" s="1533"/>
    </row>
    <row r="128" spans="1:9" ht="25.5">
      <c r="A128" s="1533"/>
      <c r="B128" s="1533"/>
      <c r="C128" s="1533"/>
      <c r="D128" s="1534"/>
      <c r="E128" s="1534"/>
      <c r="F128" s="1534"/>
      <c r="G128" s="1533"/>
      <c r="H128" s="1533"/>
      <c r="I128" s="1533"/>
    </row>
    <row r="129" spans="1:9" ht="25.5">
      <c r="A129" s="1533"/>
      <c r="B129" s="1533"/>
      <c r="C129" s="1533"/>
      <c r="D129" s="1534"/>
      <c r="E129" s="1534"/>
      <c r="F129" s="1534"/>
      <c r="G129" s="1533"/>
      <c r="H129" s="1533"/>
      <c r="I129" s="1533"/>
    </row>
    <row r="130" spans="1:9" ht="25.5">
      <c r="A130" s="1533"/>
      <c r="B130" s="1533"/>
      <c r="C130" s="1533"/>
      <c r="D130" s="1534"/>
      <c r="E130" s="1534"/>
      <c r="F130" s="1534"/>
      <c r="G130" s="1533"/>
      <c r="H130" s="1533"/>
      <c r="I130" s="1533"/>
    </row>
    <row r="131" spans="1:9" ht="25.5">
      <c r="A131" s="1533"/>
      <c r="B131" s="1533"/>
      <c r="C131" s="1533"/>
      <c r="D131" s="1534"/>
      <c r="E131" s="1534"/>
      <c r="F131" s="1534"/>
      <c r="G131" s="1533"/>
      <c r="H131" s="1533"/>
      <c r="I131" s="1533"/>
    </row>
    <row r="132" spans="1:9" ht="25.5">
      <c r="A132" s="1533"/>
      <c r="B132" s="1533"/>
      <c r="C132" s="1533"/>
      <c r="D132" s="1534"/>
      <c r="E132" s="1534"/>
      <c r="F132" s="1534"/>
      <c r="G132" s="1533"/>
      <c r="H132" s="1533"/>
      <c r="I132" s="1533"/>
    </row>
    <row r="133" spans="1:9" ht="25.5">
      <c r="A133" s="1533"/>
      <c r="B133" s="1533"/>
      <c r="C133" s="1533"/>
      <c r="D133" s="1534"/>
      <c r="E133" s="1534"/>
      <c r="F133" s="1534"/>
      <c r="G133" s="1533"/>
      <c r="H133" s="1533"/>
      <c r="I133" s="1533"/>
    </row>
    <row r="134" spans="1:9" ht="25.5">
      <c r="A134" s="1533"/>
      <c r="B134" s="1533"/>
      <c r="C134" s="1533"/>
      <c r="D134" s="1534"/>
      <c r="E134" s="1534"/>
      <c r="F134" s="1534"/>
      <c r="G134" s="1533"/>
      <c r="H134" s="1533"/>
      <c r="I134" s="1533"/>
    </row>
    <row r="135" spans="1:9" ht="25.5">
      <c r="A135" s="1533"/>
      <c r="B135" s="1533"/>
      <c r="C135" s="1533"/>
      <c r="D135" s="1534"/>
      <c r="E135" s="1534"/>
      <c r="F135" s="1534"/>
      <c r="G135" s="1533"/>
      <c r="H135" s="1533"/>
      <c r="I135" s="1533"/>
    </row>
    <row r="136" spans="1:9" ht="25.5">
      <c r="A136" s="1533"/>
      <c r="B136" s="1533"/>
      <c r="C136" s="1533"/>
      <c r="D136" s="1534"/>
      <c r="E136" s="1534"/>
      <c r="F136" s="1534"/>
      <c r="G136" s="1533"/>
      <c r="H136" s="1533"/>
      <c r="I136" s="1533"/>
    </row>
    <row r="137" spans="1:9" ht="25.5">
      <c r="A137" s="1533"/>
      <c r="B137" s="1533"/>
      <c r="C137" s="1533"/>
      <c r="D137" s="1534"/>
      <c r="E137" s="1534"/>
      <c r="F137" s="1534"/>
      <c r="G137" s="1533"/>
      <c r="H137" s="1533"/>
      <c r="I137" s="1533"/>
    </row>
    <row r="138" spans="1:9" ht="25.5">
      <c r="A138" s="1533"/>
      <c r="B138" s="1533"/>
      <c r="C138" s="1533"/>
      <c r="D138" s="1534"/>
      <c r="E138" s="1534"/>
      <c r="F138" s="1534"/>
      <c r="G138" s="1533"/>
      <c r="H138" s="1533"/>
      <c r="I138" s="1533"/>
    </row>
    <row r="139" spans="1:9" ht="25.5">
      <c r="A139" s="1533"/>
      <c r="B139" s="1533"/>
      <c r="C139" s="1533"/>
      <c r="D139" s="1534"/>
      <c r="E139" s="1534"/>
      <c r="F139" s="1534"/>
      <c r="G139" s="1533"/>
      <c r="H139" s="1533"/>
      <c r="I139" s="1533"/>
    </row>
    <row r="140" spans="1:9" ht="25.5">
      <c r="A140" s="1533"/>
      <c r="B140" s="1533"/>
      <c r="C140" s="1533"/>
      <c r="D140" s="1534"/>
      <c r="E140" s="1534"/>
      <c r="F140" s="1534"/>
      <c r="G140" s="1533"/>
      <c r="H140" s="1533"/>
      <c r="I140" s="1533"/>
    </row>
    <row r="141" spans="1:9" ht="25.5">
      <c r="A141" s="1533"/>
      <c r="B141" s="1533"/>
      <c r="C141" s="1533"/>
      <c r="D141" s="1534"/>
      <c r="E141" s="1534"/>
      <c r="F141" s="1534"/>
      <c r="G141" s="1533"/>
      <c r="H141" s="1533"/>
      <c r="I141" s="1533"/>
    </row>
    <row r="142" spans="1:9" ht="25.5">
      <c r="A142" s="1533"/>
      <c r="B142" s="1533"/>
      <c r="C142" s="1533"/>
      <c r="D142" s="1534"/>
      <c r="E142" s="1534"/>
      <c r="F142" s="1534"/>
      <c r="G142" s="1533"/>
      <c r="H142" s="1533"/>
      <c r="I142" s="1533"/>
    </row>
    <row r="143" spans="1:9" ht="25.5">
      <c r="A143" s="1533"/>
      <c r="B143" s="1533"/>
      <c r="C143" s="1533"/>
      <c r="D143" s="1534"/>
      <c r="E143" s="1534"/>
      <c r="F143" s="1534"/>
      <c r="G143" s="1533"/>
      <c r="H143" s="1533"/>
      <c r="I143" s="1533"/>
    </row>
    <row r="144" spans="1:9" ht="25.5">
      <c r="A144" s="1533"/>
      <c r="B144" s="1533"/>
      <c r="C144" s="1533"/>
      <c r="D144" s="1534"/>
      <c r="E144" s="1534"/>
      <c r="F144" s="1534"/>
      <c r="G144" s="1533"/>
      <c r="H144" s="1533"/>
      <c r="I144" s="1533"/>
    </row>
    <row r="145" spans="1:9" ht="25.5">
      <c r="A145" s="1533"/>
      <c r="B145" s="1533"/>
      <c r="C145" s="1533"/>
      <c r="D145" s="1534"/>
      <c r="E145" s="1534"/>
      <c r="F145" s="1534"/>
      <c r="G145" s="1533"/>
      <c r="H145" s="1533"/>
      <c r="I145" s="1533"/>
    </row>
    <row r="146" spans="1:9" ht="25.5">
      <c r="A146" s="1533"/>
      <c r="B146" s="1533"/>
      <c r="C146" s="1533"/>
      <c r="D146" s="1534"/>
      <c r="E146" s="1534"/>
      <c r="F146" s="1534"/>
      <c r="G146" s="1533"/>
      <c r="H146" s="1533"/>
      <c r="I146" s="1533"/>
    </row>
    <row r="147" spans="1:9" ht="25.5">
      <c r="A147" s="1533"/>
      <c r="B147" s="1533"/>
      <c r="C147" s="1533"/>
      <c r="D147" s="1534"/>
      <c r="E147" s="1534"/>
      <c r="F147" s="1534"/>
      <c r="G147" s="1533"/>
      <c r="H147" s="1533"/>
      <c r="I147" s="1533"/>
    </row>
    <row r="148" spans="1:9" ht="25.5">
      <c r="A148" s="1533"/>
      <c r="B148" s="1533"/>
      <c r="C148" s="1533"/>
      <c r="D148" s="1534"/>
      <c r="E148" s="1534"/>
      <c r="F148" s="1534"/>
      <c r="G148" s="1533"/>
      <c r="H148" s="1533"/>
      <c r="I148" s="1533"/>
    </row>
    <row r="149" spans="1:9" ht="25.5">
      <c r="A149" s="1533"/>
      <c r="B149" s="1533"/>
      <c r="C149" s="1533"/>
      <c r="D149" s="1534"/>
      <c r="E149" s="1534"/>
      <c r="F149" s="1534"/>
      <c r="G149" s="1533"/>
      <c r="H149" s="1533"/>
      <c r="I149" s="1533"/>
    </row>
    <row r="150" spans="1:9" ht="25.5">
      <c r="A150" s="1533"/>
      <c r="B150" s="1533"/>
      <c r="C150" s="1533"/>
      <c r="D150" s="1534"/>
      <c r="E150" s="1534"/>
      <c r="F150" s="1534"/>
      <c r="G150" s="1533"/>
      <c r="H150" s="1533"/>
      <c r="I150" s="1533"/>
    </row>
    <row r="151" spans="1:9" ht="25.5">
      <c r="A151" s="1533"/>
      <c r="B151" s="1533"/>
      <c r="C151" s="1533"/>
      <c r="D151" s="1534"/>
      <c r="E151" s="1534"/>
      <c r="F151" s="1534"/>
      <c r="G151" s="1533"/>
      <c r="H151" s="1533"/>
      <c r="I151" s="1533"/>
    </row>
    <row r="152" spans="1:9" ht="25.5">
      <c r="A152" s="1533"/>
      <c r="B152" s="1533"/>
      <c r="C152" s="1533"/>
      <c r="D152" s="1534"/>
      <c r="E152" s="1534"/>
      <c r="F152" s="1534"/>
      <c r="G152" s="1533"/>
      <c r="H152" s="1533"/>
      <c r="I152" s="1533"/>
    </row>
    <row r="153" spans="1:9" ht="25.5">
      <c r="A153" s="1533"/>
      <c r="B153" s="1533"/>
      <c r="C153" s="1533"/>
      <c r="D153" s="1534"/>
      <c r="E153" s="1534"/>
      <c r="F153" s="1534"/>
      <c r="G153" s="1533"/>
      <c r="H153" s="1533"/>
      <c r="I153" s="1533"/>
    </row>
    <row r="154" spans="1:9" ht="25.5">
      <c r="A154" s="1533"/>
      <c r="B154" s="1533"/>
      <c r="C154" s="1533"/>
      <c r="D154" s="1534"/>
      <c r="E154" s="1534"/>
      <c r="F154" s="1534"/>
      <c r="G154" s="1533"/>
      <c r="H154" s="1533"/>
      <c r="I154" s="1533"/>
    </row>
    <row r="155" spans="1:9" ht="25.5">
      <c r="A155" s="1533"/>
      <c r="B155" s="1533"/>
      <c r="C155" s="1533"/>
      <c r="D155" s="1534"/>
      <c r="E155" s="1534"/>
      <c r="F155" s="1534"/>
      <c r="G155" s="1533"/>
      <c r="H155" s="1533"/>
      <c r="I155" s="1533"/>
    </row>
    <row r="156" spans="1:9" ht="25.5">
      <c r="A156" s="1533"/>
      <c r="B156" s="1533"/>
      <c r="C156" s="1533"/>
      <c r="D156" s="1534"/>
      <c r="E156" s="1534"/>
      <c r="F156" s="1534"/>
      <c r="G156" s="1533"/>
      <c r="H156" s="1533"/>
      <c r="I156" s="1533"/>
    </row>
    <row r="157" spans="1:9" ht="25.5">
      <c r="A157" s="1533"/>
      <c r="B157" s="1533"/>
      <c r="C157" s="1533"/>
      <c r="D157" s="1534"/>
      <c r="E157" s="1534"/>
      <c r="F157" s="1534"/>
      <c r="G157" s="1533"/>
      <c r="H157" s="1533"/>
      <c r="I157" s="1533"/>
    </row>
    <row r="158" spans="1:9" ht="25.5">
      <c r="A158" s="1533"/>
      <c r="B158" s="1533"/>
      <c r="C158" s="1533"/>
      <c r="D158" s="1534"/>
      <c r="E158" s="1534"/>
      <c r="F158" s="1534"/>
      <c r="G158" s="1533"/>
      <c r="H158" s="1533"/>
      <c r="I158" s="1533"/>
    </row>
    <row r="159" spans="1:9" ht="25.5">
      <c r="A159" s="1533"/>
      <c r="B159" s="1533"/>
      <c r="C159" s="1533"/>
      <c r="D159" s="1534"/>
      <c r="E159" s="1534"/>
      <c r="F159" s="1534"/>
      <c r="G159" s="1533"/>
      <c r="H159" s="1533"/>
      <c r="I159" s="1533"/>
    </row>
    <row r="160" spans="1:9" ht="25.5">
      <c r="A160" s="1533"/>
      <c r="B160" s="1533"/>
      <c r="C160" s="1533"/>
      <c r="D160" s="1534"/>
      <c r="E160" s="1534"/>
      <c r="F160" s="1534"/>
      <c r="G160" s="1533"/>
      <c r="H160" s="1533"/>
      <c r="I160" s="1533"/>
    </row>
    <row r="161" spans="1:9" ht="25.5">
      <c r="A161" s="1533"/>
      <c r="B161" s="1533"/>
      <c r="C161" s="1533"/>
      <c r="D161" s="1534"/>
      <c r="E161" s="1534"/>
      <c r="F161" s="1534"/>
      <c r="G161" s="1533"/>
      <c r="H161" s="1533"/>
      <c r="I161" s="1533"/>
    </row>
    <row r="162" spans="1:9" ht="25.5">
      <c r="A162" s="1533"/>
      <c r="B162" s="1533"/>
      <c r="C162" s="1533"/>
      <c r="D162" s="1534"/>
      <c r="E162" s="1534"/>
      <c r="F162" s="1534"/>
      <c r="G162" s="1533"/>
      <c r="H162" s="1533"/>
      <c r="I162" s="1533"/>
    </row>
    <row r="163" spans="1:9" ht="25.5">
      <c r="A163" s="1533"/>
      <c r="B163" s="1533"/>
      <c r="C163" s="1533"/>
      <c r="D163" s="1534"/>
      <c r="E163" s="1534"/>
      <c r="F163" s="1534"/>
      <c r="G163" s="1533"/>
      <c r="H163" s="1533"/>
      <c r="I163" s="1533"/>
    </row>
    <row r="164" spans="1:9" ht="25.5">
      <c r="A164" s="1533"/>
      <c r="B164" s="1533"/>
      <c r="C164" s="1533"/>
      <c r="D164" s="1534"/>
      <c r="E164" s="1534"/>
      <c r="F164" s="1534"/>
      <c r="G164" s="1533"/>
      <c r="H164" s="1533"/>
      <c r="I164" s="1533"/>
    </row>
    <row r="165" spans="1:9" ht="25.5">
      <c r="A165" s="1533"/>
      <c r="B165" s="1533"/>
      <c r="C165" s="1533"/>
      <c r="D165" s="1534"/>
      <c r="E165" s="1534"/>
      <c r="F165" s="1534"/>
      <c r="G165" s="1533"/>
      <c r="H165" s="1533"/>
      <c r="I165" s="1533"/>
    </row>
    <row r="166" spans="1:9" ht="25.5">
      <c r="A166" s="1533"/>
      <c r="B166" s="1533"/>
      <c r="C166" s="1533"/>
      <c r="D166" s="1534"/>
      <c r="E166" s="1534"/>
      <c r="F166" s="1534"/>
      <c r="G166" s="1533"/>
      <c r="H166" s="1533"/>
      <c r="I166" s="1533"/>
    </row>
    <row r="167" spans="1:9" ht="25.5">
      <c r="A167" s="1533"/>
      <c r="B167" s="1533"/>
      <c r="C167" s="1533"/>
      <c r="D167" s="1534"/>
      <c r="E167" s="1534"/>
      <c r="F167" s="1534"/>
      <c r="G167" s="1533"/>
      <c r="H167" s="1533"/>
      <c r="I167" s="1533"/>
    </row>
    <row r="168" spans="1:9" ht="25.5">
      <c r="A168" s="1533"/>
      <c r="B168" s="1533"/>
      <c r="C168" s="1533"/>
      <c r="D168" s="1534"/>
      <c r="E168" s="1534"/>
      <c r="F168" s="1534"/>
      <c r="G168" s="1533"/>
      <c r="H168" s="1533"/>
      <c r="I168" s="1533"/>
    </row>
    <row r="169" spans="1:9" ht="25.5">
      <c r="A169" s="1533"/>
      <c r="B169" s="1533"/>
      <c r="C169" s="1533"/>
      <c r="D169" s="1534"/>
      <c r="E169" s="1534"/>
      <c r="F169" s="1534"/>
      <c r="G169" s="1533"/>
      <c r="H169" s="1533"/>
      <c r="I169" s="1533"/>
    </row>
    <row r="170" spans="1:9" ht="25.5">
      <c r="A170" s="1533"/>
      <c r="B170" s="1533"/>
      <c r="C170" s="1533"/>
      <c r="D170" s="1534"/>
      <c r="E170" s="1534"/>
      <c r="F170" s="1534"/>
      <c r="G170" s="1533"/>
      <c r="H170" s="1533"/>
      <c r="I170" s="1533"/>
    </row>
    <row r="171" spans="1:9" ht="25.5">
      <c r="A171" s="1533"/>
      <c r="B171" s="1533"/>
      <c r="C171" s="1533"/>
      <c r="D171" s="1534"/>
      <c r="E171" s="1534"/>
      <c r="F171" s="1534"/>
      <c r="G171" s="1533"/>
      <c r="H171" s="1533"/>
      <c r="I171" s="1533"/>
    </row>
    <row r="172" spans="1:9" ht="25.5">
      <c r="A172" s="1533"/>
      <c r="B172" s="1533"/>
      <c r="C172" s="1533"/>
      <c r="D172" s="1534"/>
      <c r="E172" s="1534"/>
      <c r="F172" s="1534"/>
      <c r="G172" s="1533"/>
      <c r="H172" s="1533"/>
      <c r="I172" s="1533"/>
    </row>
    <row r="173" spans="1:9" ht="25.5">
      <c r="A173" s="1533"/>
      <c r="B173" s="1533"/>
      <c r="C173" s="1533"/>
      <c r="D173" s="1534"/>
      <c r="E173" s="1534"/>
      <c r="F173" s="1534"/>
      <c r="G173" s="1533"/>
      <c r="H173" s="1533"/>
      <c r="I173" s="1533"/>
    </row>
    <row r="174" spans="1:9" ht="25.5">
      <c r="A174" s="1533"/>
      <c r="B174" s="1533"/>
      <c r="C174" s="1533"/>
      <c r="D174" s="1534"/>
      <c r="E174" s="1534"/>
      <c r="F174" s="1534"/>
      <c r="G174" s="1533"/>
      <c r="H174" s="1533"/>
      <c r="I174" s="1533"/>
    </row>
    <row r="175" spans="1:9" ht="25.5">
      <c r="A175" s="1533"/>
      <c r="B175" s="1533"/>
      <c r="C175" s="1533"/>
      <c r="D175" s="1534"/>
      <c r="E175" s="1534"/>
      <c r="F175" s="1534"/>
      <c r="G175" s="1533"/>
      <c r="H175" s="1533"/>
      <c r="I175" s="1533"/>
    </row>
    <row r="176" spans="1:9" ht="25.5">
      <c r="A176" s="1533"/>
      <c r="B176" s="1533"/>
      <c r="C176" s="1533"/>
      <c r="D176" s="1534"/>
      <c r="E176" s="1534"/>
      <c r="F176" s="1534"/>
      <c r="G176" s="1533"/>
      <c r="H176" s="1533"/>
      <c r="I176" s="1533"/>
    </row>
    <row r="177" spans="1:9" ht="25.5">
      <c r="A177" s="1533"/>
      <c r="B177" s="1533"/>
      <c r="C177" s="1533"/>
      <c r="D177" s="1534"/>
      <c r="E177" s="1534"/>
      <c r="F177" s="1534"/>
      <c r="G177" s="1533"/>
      <c r="H177" s="1533"/>
      <c r="I177" s="1533"/>
    </row>
    <row r="178" spans="1:9" ht="25.5">
      <c r="A178" s="1533"/>
      <c r="B178" s="1533"/>
      <c r="C178" s="1533"/>
      <c r="D178" s="1534"/>
      <c r="E178" s="1534"/>
      <c r="F178" s="1534"/>
      <c r="G178" s="1533"/>
      <c r="H178" s="1533"/>
      <c r="I178" s="1533"/>
    </row>
    <row r="179" spans="1:9" ht="25.5">
      <c r="A179" s="1533"/>
      <c r="B179" s="1533"/>
      <c r="C179" s="1533"/>
      <c r="D179" s="1534"/>
      <c r="E179" s="1534"/>
      <c r="F179" s="1534"/>
      <c r="G179" s="1533"/>
      <c r="H179" s="1533"/>
      <c r="I179" s="1533"/>
    </row>
    <row r="180" spans="1:9" ht="25.5">
      <c r="A180" s="1533"/>
      <c r="B180" s="1533"/>
      <c r="C180" s="1533"/>
      <c r="D180" s="1534"/>
      <c r="E180" s="1534"/>
      <c r="F180" s="1534"/>
      <c r="G180" s="1533"/>
      <c r="H180" s="1533"/>
      <c r="I180" s="1533"/>
    </row>
    <row r="181" spans="1:9" ht="25.5">
      <c r="A181" s="1533"/>
      <c r="B181" s="1533"/>
      <c r="C181" s="1533"/>
      <c r="D181" s="1534"/>
      <c r="E181" s="1534"/>
      <c r="F181" s="1534"/>
      <c r="G181" s="1533"/>
      <c r="H181" s="1533"/>
      <c r="I181" s="1533"/>
    </row>
    <row r="182" spans="1:9" ht="25.5">
      <c r="A182" s="1533"/>
      <c r="B182" s="1533"/>
      <c r="C182" s="1533"/>
      <c r="D182" s="1534"/>
      <c r="E182" s="1534"/>
      <c r="F182" s="1534"/>
      <c r="G182" s="1533"/>
      <c r="H182" s="1533"/>
      <c r="I182" s="1533"/>
    </row>
    <row r="183" spans="1:9" ht="25.5">
      <c r="A183" s="1533"/>
      <c r="B183" s="1533"/>
      <c r="C183" s="1533"/>
      <c r="D183" s="1534"/>
      <c r="E183" s="1534"/>
      <c r="F183" s="1534"/>
      <c r="G183" s="1533"/>
      <c r="H183" s="1533"/>
      <c r="I183" s="1533"/>
    </row>
    <row r="184" spans="1:9" ht="25.5">
      <c r="A184" s="1533"/>
      <c r="B184" s="1533"/>
      <c r="C184" s="1533"/>
      <c r="D184" s="1534"/>
      <c r="E184" s="1534"/>
      <c r="F184" s="1534"/>
      <c r="G184" s="1533"/>
      <c r="H184" s="1533"/>
      <c r="I184" s="1533"/>
    </row>
    <row r="185" spans="1:9" ht="25.5">
      <c r="A185" s="1533"/>
      <c r="B185" s="1533"/>
      <c r="C185" s="1533"/>
      <c r="D185" s="1534"/>
      <c r="E185" s="1534"/>
      <c r="F185" s="1534"/>
      <c r="G185" s="1533"/>
      <c r="H185" s="1533"/>
      <c r="I185" s="1533"/>
    </row>
    <row r="186" spans="1:9" ht="25.5">
      <c r="A186" s="1533"/>
      <c r="B186" s="1533"/>
      <c r="C186" s="1533"/>
      <c r="D186" s="1534"/>
      <c r="E186" s="1534"/>
      <c r="F186" s="1534"/>
      <c r="G186" s="1533"/>
      <c r="H186" s="1533"/>
      <c r="I186" s="1533"/>
    </row>
    <row r="187" spans="1:9" ht="25.5">
      <c r="A187" s="1533"/>
      <c r="B187" s="1533"/>
      <c r="C187" s="1533"/>
      <c r="D187" s="1534"/>
      <c r="E187" s="1534"/>
      <c r="F187" s="1534"/>
      <c r="G187" s="1533"/>
      <c r="H187" s="1533"/>
      <c r="I187" s="1533"/>
    </row>
    <row r="188" spans="1:9" ht="25.5">
      <c r="A188" s="1533"/>
      <c r="B188" s="1533"/>
      <c r="C188" s="1533"/>
      <c r="D188" s="1534"/>
      <c r="E188" s="1534"/>
      <c r="F188" s="1534"/>
      <c r="G188" s="1533"/>
      <c r="H188" s="1533"/>
      <c r="I188" s="1533"/>
    </row>
    <row r="189" spans="1:9" ht="25.5">
      <c r="A189" s="1533"/>
      <c r="B189" s="1533"/>
      <c r="C189" s="1533"/>
      <c r="D189" s="1534"/>
      <c r="E189" s="1534"/>
      <c r="F189" s="1534"/>
      <c r="G189" s="1533"/>
      <c r="H189" s="1533"/>
      <c r="I189" s="1533"/>
    </row>
    <row r="190" spans="1:9" ht="25.5">
      <c r="A190" s="1533"/>
      <c r="B190" s="1533"/>
      <c r="C190" s="1533"/>
      <c r="D190" s="1534"/>
      <c r="E190" s="1534"/>
      <c r="F190" s="1534"/>
      <c r="G190" s="1533"/>
      <c r="H190" s="1533"/>
      <c r="I190" s="1533"/>
    </row>
    <row r="191" spans="1:9" ht="25.5">
      <c r="A191" s="1533"/>
      <c r="B191" s="1533"/>
      <c r="C191" s="1533"/>
      <c r="D191" s="1534"/>
      <c r="E191" s="1534"/>
      <c r="F191" s="1534"/>
      <c r="G191" s="1533"/>
      <c r="H191" s="1533"/>
      <c r="I191" s="1533"/>
    </row>
    <row r="192" spans="1:9" ht="25.5">
      <c r="A192" s="1533"/>
      <c r="B192" s="1533"/>
      <c r="C192" s="1533"/>
      <c r="D192" s="1534"/>
      <c r="E192" s="1534"/>
      <c r="F192" s="1534"/>
      <c r="G192" s="1533"/>
      <c r="H192" s="1533"/>
      <c r="I192" s="1533"/>
    </row>
    <row r="193" spans="1:9" ht="25.5">
      <c r="A193" s="1533"/>
      <c r="B193" s="1533"/>
      <c r="C193" s="1533"/>
      <c r="D193" s="1534"/>
      <c r="E193" s="1534"/>
      <c r="F193" s="1534"/>
      <c r="G193" s="1533"/>
      <c r="H193" s="1533"/>
      <c r="I193" s="1533"/>
    </row>
    <row r="194" spans="1:9" ht="25.5">
      <c r="A194" s="1533"/>
      <c r="B194" s="1533"/>
      <c r="C194" s="1533"/>
      <c r="D194" s="1534"/>
      <c r="E194" s="1534"/>
      <c r="F194" s="1534"/>
      <c r="G194" s="1533"/>
      <c r="H194" s="1533"/>
      <c r="I194" s="1533"/>
    </row>
    <row r="195" spans="1:9" ht="25.5">
      <c r="A195" s="1533"/>
      <c r="B195" s="1533"/>
      <c r="C195" s="1533"/>
      <c r="D195" s="1534"/>
      <c r="E195" s="1534"/>
      <c r="F195" s="1534"/>
      <c r="G195" s="1533"/>
      <c r="H195" s="1533"/>
      <c r="I195" s="1533"/>
    </row>
    <row r="196" spans="1:9" ht="25.5">
      <c r="A196" s="1533"/>
      <c r="B196" s="1533"/>
      <c r="C196" s="1533"/>
      <c r="D196" s="1534"/>
      <c r="E196" s="1534"/>
      <c r="F196" s="1534"/>
      <c r="G196" s="1533"/>
      <c r="H196" s="1533"/>
      <c r="I196" s="1533"/>
    </row>
    <row r="197" spans="1:9" ht="25.5">
      <c r="A197" s="1533"/>
      <c r="B197" s="1533"/>
      <c r="C197" s="1533"/>
      <c r="D197" s="1534"/>
      <c r="E197" s="1534"/>
      <c r="F197" s="1534"/>
      <c r="G197" s="1533"/>
      <c r="H197" s="1533"/>
      <c r="I197" s="1533"/>
    </row>
    <row r="198" spans="1:9" ht="25.5">
      <c r="A198" s="1533"/>
      <c r="B198" s="1533"/>
      <c r="C198" s="1533"/>
      <c r="D198" s="1534"/>
      <c r="E198" s="1534"/>
      <c r="F198" s="1534"/>
      <c r="G198" s="1533"/>
      <c r="H198" s="1533"/>
      <c r="I198" s="1533"/>
    </row>
    <row r="199" spans="1:9" ht="25.5">
      <c r="A199" s="1533"/>
      <c r="B199" s="1533"/>
      <c r="C199" s="1533"/>
      <c r="D199" s="1534"/>
      <c r="E199" s="1534"/>
      <c r="F199" s="1534"/>
      <c r="G199" s="1533"/>
      <c r="H199" s="1533"/>
      <c r="I199" s="1533"/>
    </row>
    <row r="200" spans="1:9" ht="25.5">
      <c r="A200" s="1533"/>
      <c r="B200" s="1533"/>
      <c r="C200" s="1533"/>
      <c r="D200" s="1534"/>
      <c r="E200" s="1534"/>
      <c r="F200" s="1534"/>
      <c r="G200" s="1533"/>
      <c r="H200" s="1533"/>
      <c r="I200" s="1533"/>
    </row>
    <row r="201" spans="1:9" ht="25.5">
      <c r="A201" s="1533"/>
      <c r="B201" s="1533"/>
      <c r="C201" s="1533"/>
      <c r="D201" s="1534"/>
      <c r="E201" s="1534"/>
      <c r="F201" s="1534"/>
      <c r="G201" s="1533"/>
      <c r="H201" s="1533"/>
      <c r="I201" s="1533"/>
    </row>
    <row r="202" spans="1:9" ht="25.5">
      <c r="A202" s="1533"/>
      <c r="B202" s="1533"/>
      <c r="C202" s="1533"/>
      <c r="D202" s="1534"/>
      <c r="E202" s="1534"/>
      <c r="F202" s="1534"/>
      <c r="G202" s="1533"/>
      <c r="H202" s="1533"/>
      <c r="I202" s="1533"/>
    </row>
    <row r="203" spans="1:9" ht="25.5">
      <c r="A203" s="1533"/>
      <c r="B203" s="1533"/>
      <c r="C203" s="1533"/>
      <c r="D203" s="1534"/>
      <c r="E203" s="1534"/>
      <c r="F203" s="1534"/>
      <c r="G203" s="1533"/>
      <c r="H203" s="1533"/>
      <c r="I203" s="1533"/>
    </row>
    <row r="204" spans="1:9" ht="25.5">
      <c r="A204" s="1533"/>
      <c r="B204" s="1533"/>
      <c r="C204" s="1533"/>
      <c r="D204" s="1534"/>
      <c r="E204" s="1534"/>
      <c r="F204" s="1534"/>
      <c r="G204" s="1533"/>
      <c r="H204" s="1533"/>
      <c r="I204" s="1533"/>
    </row>
    <row r="205" spans="1:9" ht="25.5">
      <c r="A205" s="1533"/>
      <c r="B205" s="1533"/>
      <c r="C205" s="1533"/>
      <c r="D205" s="1534"/>
      <c r="E205" s="1534"/>
      <c r="F205" s="1534"/>
      <c r="G205" s="1533"/>
      <c r="H205" s="1533"/>
      <c r="I205" s="1533"/>
    </row>
    <row r="206" spans="1:9" ht="25.5">
      <c r="A206" s="1533"/>
      <c r="B206" s="1533"/>
      <c r="C206" s="1533"/>
      <c r="D206" s="1534"/>
      <c r="E206" s="1534"/>
      <c r="F206" s="1534"/>
      <c r="G206" s="1533"/>
      <c r="H206" s="1533"/>
      <c r="I206" s="1533"/>
    </row>
    <row r="207" spans="1:9" ht="25.5">
      <c r="A207" s="1533"/>
      <c r="B207" s="1533"/>
      <c r="C207" s="1533"/>
      <c r="D207" s="1534"/>
      <c r="E207" s="1534"/>
      <c r="F207" s="1534"/>
      <c r="G207" s="1533"/>
      <c r="H207" s="1533"/>
      <c r="I207" s="1533"/>
    </row>
    <row r="208" spans="1:9" ht="25.5">
      <c r="A208" s="1533"/>
      <c r="B208" s="1533"/>
      <c r="C208" s="1533"/>
      <c r="D208" s="1534"/>
      <c r="E208" s="1534"/>
      <c r="F208" s="1534"/>
      <c r="G208" s="1533"/>
      <c r="H208" s="1533"/>
      <c r="I208" s="1533"/>
    </row>
    <row r="209" spans="1:9" ht="25.5">
      <c r="A209" s="1533"/>
      <c r="B209" s="1533"/>
      <c r="C209" s="1533"/>
      <c r="D209" s="1534"/>
      <c r="E209" s="1534"/>
      <c r="F209" s="1534"/>
      <c r="G209" s="1533"/>
      <c r="H209" s="1533"/>
      <c r="I209" s="1533"/>
    </row>
    <row r="210" spans="1:9" ht="25.5">
      <c r="A210" s="1533"/>
      <c r="B210" s="1533"/>
      <c r="C210" s="1533"/>
      <c r="D210" s="1534"/>
      <c r="E210" s="1534"/>
      <c r="F210" s="1534"/>
      <c r="G210" s="1533"/>
      <c r="H210" s="1533"/>
      <c r="I210" s="1533"/>
    </row>
    <row r="211" spans="1:9" ht="25.5">
      <c r="A211" s="1533"/>
      <c r="B211" s="1533"/>
      <c r="C211" s="1533"/>
      <c r="D211" s="1534"/>
      <c r="E211" s="1534"/>
      <c r="F211" s="1534"/>
      <c r="G211" s="1533"/>
      <c r="H211" s="1533"/>
      <c r="I211" s="1533"/>
    </row>
    <row r="212" spans="1:9" ht="25.5">
      <c r="A212" s="1533"/>
      <c r="B212" s="1533"/>
      <c r="C212" s="1533"/>
      <c r="D212" s="1534"/>
      <c r="E212" s="1534"/>
      <c r="F212" s="1534"/>
      <c r="G212" s="1533"/>
      <c r="H212" s="1533"/>
      <c r="I212" s="1533"/>
    </row>
    <row r="213" spans="1:9" ht="25.5">
      <c r="A213" s="1533"/>
      <c r="B213" s="1533"/>
      <c r="C213" s="1533"/>
      <c r="D213" s="1534"/>
      <c r="E213" s="1534"/>
      <c r="F213" s="1534"/>
      <c r="G213" s="1533"/>
      <c r="H213" s="1533"/>
      <c r="I213" s="1533"/>
    </row>
    <row r="214" spans="1:9" ht="25.5">
      <c r="A214" s="1533"/>
      <c r="B214" s="1533"/>
      <c r="C214" s="1533"/>
      <c r="D214" s="1534"/>
      <c r="E214" s="1534"/>
      <c r="F214" s="1534"/>
      <c r="G214" s="1533"/>
      <c r="H214" s="1533"/>
      <c r="I214" s="1533"/>
    </row>
    <row r="215" spans="1:9" ht="25.5">
      <c r="A215" s="1533"/>
      <c r="B215" s="1533"/>
      <c r="C215" s="1533"/>
      <c r="D215" s="1534"/>
      <c r="E215" s="1534"/>
      <c r="F215" s="1534"/>
      <c r="G215" s="1533"/>
      <c r="H215" s="1533"/>
      <c r="I215" s="1533"/>
    </row>
    <row r="216" spans="1:9" ht="25.5">
      <c r="A216" s="1533"/>
      <c r="B216" s="1533"/>
      <c r="C216" s="1533"/>
      <c r="D216" s="1534"/>
      <c r="E216" s="1534"/>
      <c r="F216" s="1534"/>
      <c r="G216" s="1533"/>
      <c r="H216" s="1533"/>
      <c r="I216" s="1533"/>
    </row>
    <row r="217" spans="1:9" ht="25.5">
      <c r="A217" s="1533"/>
      <c r="B217" s="1533"/>
      <c r="C217" s="1533"/>
      <c r="D217" s="1534"/>
      <c r="E217" s="1534"/>
      <c r="F217" s="1534"/>
      <c r="G217" s="1533"/>
      <c r="H217" s="1533"/>
      <c r="I217" s="1533"/>
    </row>
    <row r="218" spans="1:9" ht="25.5">
      <c r="A218" s="1533"/>
      <c r="B218" s="1533"/>
      <c r="C218" s="1533"/>
      <c r="D218" s="1534"/>
      <c r="E218" s="1534"/>
      <c r="F218" s="1534"/>
      <c r="G218" s="1533"/>
      <c r="H218" s="1533"/>
      <c r="I218" s="1533"/>
    </row>
    <row r="219" spans="1:9" ht="25.5">
      <c r="A219" s="1533"/>
      <c r="B219" s="1533"/>
      <c r="C219" s="1533"/>
      <c r="D219" s="1534"/>
      <c r="E219" s="1534"/>
      <c r="F219" s="1534"/>
      <c r="G219" s="1533"/>
      <c r="H219" s="1533"/>
      <c r="I219" s="1533"/>
    </row>
    <row r="220" spans="1:9" ht="25.5">
      <c r="A220" s="1533"/>
      <c r="B220" s="1533"/>
      <c r="C220" s="1533"/>
      <c r="D220" s="1534"/>
      <c r="E220" s="1534"/>
      <c r="F220" s="1534"/>
      <c r="G220" s="1533"/>
      <c r="H220" s="1533"/>
      <c r="I220" s="1533"/>
    </row>
    <row r="221" spans="1:9" ht="25.5">
      <c r="A221" s="1533"/>
      <c r="B221" s="1533"/>
      <c r="C221" s="1533"/>
      <c r="D221" s="1534"/>
      <c r="E221" s="1534"/>
      <c r="F221" s="1534"/>
      <c r="G221" s="1533"/>
      <c r="H221" s="1533"/>
      <c r="I221" s="1533"/>
    </row>
    <row r="222" spans="1:9" ht="25.5">
      <c r="A222" s="1533"/>
      <c r="B222" s="1533"/>
      <c r="C222" s="1533"/>
      <c r="D222" s="1534"/>
      <c r="E222" s="1534"/>
      <c r="F222" s="1534"/>
      <c r="G222" s="1533"/>
      <c r="H222" s="1533"/>
      <c r="I222" s="1533"/>
    </row>
    <row r="223" spans="1:9" ht="25.5">
      <c r="A223" s="1533"/>
      <c r="B223" s="1533"/>
      <c r="C223" s="1533"/>
      <c r="D223" s="1534"/>
      <c r="E223" s="1534"/>
      <c r="F223" s="1534"/>
      <c r="G223" s="1533"/>
      <c r="H223" s="1533"/>
      <c r="I223" s="1533"/>
    </row>
    <row r="224" spans="1:9" ht="25.5">
      <c r="A224" s="1533"/>
      <c r="B224" s="1533"/>
      <c r="C224" s="1533"/>
      <c r="D224" s="1534"/>
      <c r="E224" s="1534"/>
      <c r="F224" s="1534"/>
      <c r="G224" s="1533"/>
      <c r="H224" s="1533"/>
      <c r="I224" s="1533"/>
    </row>
    <row r="225" spans="1:9" ht="25.5">
      <c r="A225" s="1533"/>
      <c r="B225" s="1533"/>
      <c r="C225" s="1533"/>
      <c r="D225" s="1534"/>
      <c r="E225" s="1534"/>
      <c r="F225" s="1534"/>
      <c r="G225" s="1533"/>
      <c r="H225" s="1533"/>
      <c r="I225" s="1533"/>
    </row>
  </sheetData>
  <mergeCells count="20">
    <mergeCell ref="F4:H4"/>
    <mergeCell ref="K4:L4"/>
    <mergeCell ref="I1:J1"/>
    <mergeCell ref="K1:L1"/>
    <mergeCell ref="I2:J2"/>
    <mergeCell ref="K2:L2"/>
    <mergeCell ref="A3:L3"/>
    <mergeCell ref="A5:A7"/>
    <mergeCell ref="B5:B7"/>
    <mergeCell ref="C5:I5"/>
    <mergeCell ref="J5:L5"/>
    <mergeCell ref="C6:C7"/>
    <mergeCell ref="D6:F6"/>
    <mergeCell ref="G6:I6"/>
    <mergeCell ref="J6:L6"/>
    <mergeCell ref="K13:L13"/>
    <mergeCell ref="A15:B15"/>
    <mergeCell ref="A16:L16"/>
    <mergeCell ref="A17:L17"/>
    <mergeCell ref="A18:L18"/>
  </mergeCells>
  <phoneticPr fontId="44" type="noConversion"/>
  <hyperlinks>
    <hyperlink ref="M2" location="預告統計資料發布時間表!A1" display="回發布時間表" xr:uid="{38569504-8FF5-4B77-A403-02B3C12DBF66}"/>
  </hyperlinks>
  <printOptions horizontalCentered="1" verticalCentered="1"/>
  <pageMargins left="0.74803149606299213" right="0.23622047244094491" top="0.62992125984251968" bottom="0.39370078740157483" header="0.51181102362204722" footer="0.51181102362204722"/>
  <pageSetup paperSize="9" scale="91" fitToHeight="0" orientation="landscape" blackAndWhite="1"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A0B3-86DB-4BBA-B7F9-5188BDBE2062}">
  <dimension ref="A1:M225"/>
  <sheetViews>
    <sheetView view="pageBreakPreview" zoomScale="76" zoomScaleNormal="76" zoomScaleSheetLayoutView="76" workbookViewId="0">
      <selection activeCell="M2" sqref="M2"/>
    </sheetView>
  </sheetViews>
  <sheetFormatPr defaultRowHeight="16.5"/>
  <cols>
    <col min="1" max="1" width="12.25" style="814" customWidth="1"/>
    <col min="2" max="3" width="11" style="814" customWidth="1"/>
    <col min="4" max="6" width="11" style="1528" customWidth="1"/>
    <col min="7" max="10" width="11" style="814" customWidth="1"/>
    <col min="11" max="11" width="17.875" style="814" customWidth="1"/>
    <col min="12" max="12" width="20.75" style="814" customWidth="1"/>
    <col min="13" max="256" width="9" style="814"/>
    <col min="257" max="257" width="12.25" style="814" customWidth="1"/>
    <col min="258" max="266" width="11" style="814" customWidth="1"/>
    <col min="267" max="267" width="17.875" style="814" customWidth="1"/>
    <col min="268" max="268" width="20.75" style="814" customWidth="1"/>
    <col min="269" max="512" width="9" style="814"/>
    <col min="513" max="513" width="12.25" style="814" customWidth="1"/>
    <col min="514" max="522" width="11" style="814" customWidth="1"/>
    <col min="523" max="523" width="17.875" style="814" customWidth="1"/>
    <col min="524" max="524" width="20.75" style="814" customWidth="1"/>
    <col min="525" max="768" width="9" style="814"/>
    <col min="769" max="769" width="12.25" style="814" customWidth="1"/>
    <col min="770" max="778" width="11" style="814" customWidth="1"/>
    <col min="779" max="779" width="17.875" style="814" customWidth="1"/>
    <col min="780" max="780" width="20.75" style="814" customWidth="1"/>
    <col min="781" max="1024" width="9" style="814"/>
    <col min="1025" max="1025" width="12.25" style="814" customWidth="1"/>
    <col min="1026" max="1034" width="11" style="814" customWidth="1"/>
    <col min="1035" max="1035" width="17.875" style="814" customWidth="1"/>
    <col min="1036" max="1036" width="20.75" style="814" customWidth="1"/>
    <col min="1037" max="1280" width="9" style="814"/>
    <col min="1281" max="1281" width="12.25" style="814" customWidth="1"/>
    <col min="1282" max="1290" width="11" style="814" customWidth="1"/>
    <col min="1291" max="1291" width="17.875" style="814" customWidth="1"/>
    <col min="1292" max="1292" width="20.75" style="814" customWidth="1"/>
    <col min="1293" max="1536" width="9" style="814"/>
    <col min="1537" max="1537" width="12.25" style="814" customWidth="1"/>
    <col min="1538" max="1546" width="11" style="814" customWidth="1"/>
    <col min="1547" max="1547" width="17.875" style="814" customWidth="1"/>
    <col min="1548" max="1548" width="20.75" style="814" customWidth="1"/>
    <col min="1549" max="1792" width="9" style="814"/>
    <col min="1793" max="1793" width="12.25" style="814" customWidth="1"/>
    <col min="1794" max="1802" width="11" style="814" customWidth="1"/>
    <col min="1803" max="1803" width="17.875" style="814" customWidth="1"/>
    <col min="1804" max="1804" width="20.75" style="814" customWidth="1"/>
    <col min="1805" max="2048" width="9" style="814"/>
    <col min="2049" max="2049" width="12.25" style="814" customWidth="1"/>
    <col min="2050" max="2058" width="11" style="814" customWidth="1"/>
    <col min="2059" max="2059" width="17.875" style="814" customWidth="1"/>
    <col min="2060" max="2060" width="20.75" style="814" customWidth="1"/>
    <col min="2061" max="2304" width="9" style="814"/>
    <col min="2305" max="2305" width="12.25" style="814" customWidth="1"/>
    <col min="2306" max="2314" width="11" style="814" customWidth="1"/>
    <col min="2315" max="2315" width="17.875" style="814" customWidth="1"/>
    <col min="2316" max="2316" width="20.75" style="814" customWidth="1"/>
    <col min="2317" max="2560" width="9" style="814"/>
    <col min="2561" max="2561" width="12.25" style="814" customWidth="1"/>
    <col min="2562" max="2570" width="11" style="814" customWidth="1"/>
    <col min="2571" max="2571" width="17.875" style="814" customWidth="1"/>
    <col min="2572" max="2572" width="20.75" style="814" customWidth="1"/>
    <col min="2573" max="2816" width="9" style="814"/>
    <col min="2817" max="2817" width="12.25" style="814" customWidth="1"/>
    <col min="2818" max="2826" width="11" style="814" customWidth="1"/>
    <col min="2827" max="2827" width="17.875" style="814" customWidth="1"/>
    <col min="2828" max="2828" width="20.75" style="814" customWidth="1"/>
    <col min="2829" max="3072" width="9" style="814"/>
    <col min="3073" max="3073" width="12.25" style="814" customWidth="1"/>
    <col min="3074" max="3082" width="11" style="814" customWidth="1"/>
    <col min="3083" max="3083" width="17.875" style="814" customWidth="1"/>
    <col min="3084" max="3084" width="20.75" style="814" customWidth="1"/>
    <col min="3085" max="3328" width="9" style="814"/>
    <col min="3329" max="3329" width="12.25" style="814" customWidth="1"/>
    <col min="3330" max="3338" width="11" style="814" customWidth="1"/>
    <col min="3339" max="3339" width="17.875" style="814" customWidth="1"/>
    <col min="3340" max="3340" width="20.75" style="814" customWidth="1"/>
    <col min="3341" max="3584" width="9" style="814"/>
    <col min="3585" max="3585" width="12.25" style="814" customWidth="1"/>
    <col min="3586" max="3594" width="11" style="814" customWidth="1"/>
    <col min="3595" max="3595" width="17.875" style="814" customWidth="1"/>
    <col min="3596" max="3596" width="20.75" style="814" customWidth="1"/>
    <col min="3597" max="3840" width="9" style="814"/>
    <col min="3841" max="3841" width="12.25" style="814" customWidth="1"/>
    <col min="3842" max="3850" width="11" style="814" customWidth="1"/>
    <col min="3851" max="3851" width="17.875" style="814" customWidth="1"/>
    <col min="3852" max="3852" width="20.75" style="814" customWidth="1"/>
    <col min="3853" max="4096" width="9" style="814"/>
    <col min="4097" max="4097" width="12.25" style="814" customWidth="1"/>
    <col min="4098" max="4106" width="11" style="814" customWidth="1"/>
    <col min="4107" max="4107" width="17.875" style="814" customWidth="1"/>
    <col min="4108" max="4108" width="20.75" style="814" customWidth="1"/>
    <col min="4109" max="4352" width="9" style="814"/>
    <col min="4353" max="4353" width="12.25" style="814" customWidth="1"/>
    <col min="4354" max="4362" width="11" style="814" customWidth="1"/>
    <col min="4363" max="4363" width="17.875" style="814" customWidth="1"/>
    <col min="4364" max="4364" width="20.75" style="814" customWidth="1"/>
    <col min="4365" max="4608" width="9" style="814"/>
    <col min="4609" max="4609" width="12.25" style="814" customWidth="1"/>
    <col min="4610" max="4618" width="11" style="814" customWidth="1"/>
    <col min="4619" max="4619" width="17.875" style="814" customWidth="1"/>
    <col min="4620" max="4620" width="20.75" style="814" customWidth="1"/>
    <col min="4621" max="4864" width="9" style="814"/>
    <col min="4865" max="4865" width="12.25" style="814" customWidth="1"/>
    <col min="4866" max="4874" width="11" style="814" customWidth="1"/>
    <col min="4875" max="4875" width="17.875" style="814" customWidth="1"/>
    <col min="4876" max="4876" width="20.75" style="814" customWidth="1"/>
    <col min="4877" max="5120" width="9" style="814"/>
    <col min="5121" max="5121" width="12.25" style="814" customWidth="1"/>
    <col min="5122" max="5130" width="11" style="814" customWidth="1"/>
    <col min="5131" max="5131" width="17.875" style="814" customWidth="1"/>
    <col min="5132" max="5132" width="20.75" style="814" customWidth="1"/>
    <col min="5133" max="5376" width="9" style="814"/>
    <col min="5377" max="5377" width="12.25" style="814" customWidth="1"/>
    <col min="5378" max="5386" width="11" style="814" customWidth="1"/>
    <col min="5387" max="5387" width="17.875" style="814" customWidth="1"/>
    <col min="5388" max="5388" width="20.75" style="814" customWidth="1"/>
    <col min="5389" max="5632" width="9" style="814"/>
    <col min="5633" max="5633" width="12.25" style="814" customWidth="1"/>
    <col min="5634" max="5642" width="11" style="814" customWidth="1"/>
    <col min="5643" max="5643" width="17.875" style="814" customWidth="1"/>
    <col min="5644" max="5644" width="20.75" style="814" customWidth="1"/>
    <col min="5645" max="5888" width="9" style="814"/>
    <col min="5889" max="5889" width="12.25" style="814" customWidth="1"/>
    <col min="5890" max="5898" width="11" style="814" customWidth="1"/>
    <col min="5899" max="5899" width="17.875" style="814" customWidth="1"/>
    <col min="5900" max="5900" width="20.75" style="814" customWidth="1"/>
    <col min="5901" max="6144" width="9" style="814"/>
    <col min="6145" max="6145" width="12.25" style="814" customWidth="1"/>
    <col min="6146" max="6154" width="11" style="814" customWidth="1"/>
    <col min="6155" max="6155" width="17.875" style="814" customWidth="1"/>
    <col min="6156" max="6156" width="20.75" style="814" customWidth="1"/>
    <col min="6157" max="6400" width="9" style="814"/>
    <col min="6401" max="6401" width="12.25" style="814" customWidth="1"/>
    <col min="6402" max="6410" width="11" style="814" customWidth="1"/>
    <col min="6411" max="6411" width="17.875" style="814" customWidth="1"/>
    <col min="6412" max="6412" width="20.75" style="814" customWidth="1"/>
    <col min="6413" max="6656" width="9" style="814"/>
    <col min="6657" max="6657" width="12.25" style="814" customWidth="1"/>
    <col min="6658" max="6666" width="11" style="814" customWidth="1"/>
    <col min="6667" max="6667" width="17.875" style="814" customWidth="1"/>
    <col min="6668" max="6668" width="20.75" style="814" customWidth="1"/>
    <col min="6669" max="6912" width="9" style="814"/>
    <col min="6913" max="6913" width="12.25" style="814" customWidth="1"/>
    <col min="6914" max="6922" width="11" style="814" customWidth="1"/>
    <col min="6923" max="6923" width="17.875" style="814" customWidth="1"/>
    <col min="6924" max="6924" width="20.75" style="814" customWidth="1"/>
    <col min="6925" max="7168" width="9" style="814"/>
    <col min="7169" max="7169" width="12.25" style="814" customWidth="1"/>
    <col min="7170" max="7178" width="11" style="814" customWidth="1"/>
    <col min="7179" max="7179" width="17.875" style="814" customWidth="1"/>
    <col min="7180" max="7180" width="20.75" style="814" customWidth="1"/>
    <col min="7181" max="7424" width="9" style="814"/>
    <col min="7425" max="7425" width="12.25" style="814" customWidth="1"/>
    <col min="7426" max="7434" width="11" style="814" customWidth="1"/>
    <col min="7435" max="7435" width="17.875" style="814" customWidth="1"/>
    <col min="7436" max="7436" width="20.75" style="814" customWidth="1"/>
    <col min="7437" max="7680" width="9" style="814"/>
    <col min="7681" max="7681" width="12.25" style="814" customWidth="1"/>
    <col min="7682" max="7690" width="11" style="814" customWidth="1"/>
    <col min="7691" max="7691" width="17.875" style="814" customWidth="1"/>
    <col min="7692" max="7692" width="20.75" style="814" customWidth="1"/>
    <col min="7693" max="7936" width="9" style="814"/>
    <col min="7937" max="7937" width="12.25" style="814" customWidth="1"/>
    <col min="7938" max="7946" width="11" style="814" customWidth="1"/>
    <col min="7947" max="7947" width="17.875" style="814" customWidth="1"/>
    <col min="7948" max="7948" width="20.75" style="814" customWidth="1"/>
    <col min="7949" max="8192" width="9" style="814"/>
    <col min="8193" max="8193" width="12.25" style="814" customWidth="1"/>
    <col min="8194" max="8202" width="11" style="814" customWidth="1"/>
    <col min="8203" max="8203" width="17.875" style="814" customWidth="1"/>
    <col min="8204" max="8204" width="20.75" style="814" customWidth="1"/>
    <col min="8205" max="8448" width="9" style="814"/>
    <col min="8449" max="8449" width="12.25" style="814" customWidth="1"/>
    <col min="8450" max="8458" width="11" style="814" customWidth="1"/>
    <col min="8459" max="8459" width="17.875" style="814" customWidth="1"/>
    <col min="8460" max="8460" width="20.75" style="814" customWidth="1"/>
    <col min="8461" max="8704" width="9" style="814"/>
    <col min="8705" max="8705" width="12.25" style="814" customWidth="1"/>
    <col min="8706" max="8714" width="11" style="814" customWidth="1"/>
    <col min="8715" max="8715" width="17.875" style="814" customWidth="1"/>
    <col min="8716" max="8716" width="20.75" style="814" customWidth="1"/>
    <col min="8717" max="8960" width="9" style="814"/>
    <col min="8961" max="8961" width="12.25" style="814" customWidth="1"/>
    <col min="8962" max="8970" width="11" style="814" customWidth="1"/>
    <col min="8971" max="8971" width="17.875" style="814" customWidth="1"/>
    <col min="8972" max="8972" width="20.75" style="814" customWidth="1"/>
    <col min="8973" max="9216" width="9" style="814"/>
    <col min="9217" max="9217" width="12.25" style="814" customWidth="1"/>
    <col min="9218" max="9226" width="11" style="814" customWidth="1"/>
    <col min="9227" max="9227" width="17.875" style="814" customWidth="1"/>
    <col min="9228" max="9228" width="20.75" style="814" customWidth="1"/>
    <col min="9229" max="9472" width="9" style="814"/>
    <col min="9473" max="9473" width="12.25" style="814" customWidth="1"/>
    <col min="9474" max="9482" width="11" style="814" customWidth="1"/>
    <col min="9483" max="9483" width="17.875" style="814" customWidth="1"/>
    <col min="9484" max="9484" width="20.75" style="814" customWidth="1"/>
    <col min="9485" max="9728" width="9" style="814"/>
    <col min="9729" max="9729" width="12.25" style="814" customWidth="1"/>
    <col min="9730" max="9738" width="11" style="814" customWidth="1"/>
    <col min="9739" max="9739" width="17.875" style="814" customWidth="1"/>
    <col min="9740" max="9740" width="20.75" style="814" customWidth="1"/>
    <col min="9741" max="9984" width="9" style="814"/>
    <col min="9985" max="9985" width="12.25" style="814" customWidth="1"/>
    <col min="9986" max="9994" width="11" style="814" customWidth="1"/>
    <col min="9995" max="9995" width="17.875" style="814" customWidth="1"/>
    <col min="9996" max="9996" width="20.75" style="814" customWidth="1"/>
    <col min="9997" max="10240" width="9" style="814"/>
    <col min="10241" max="10241" width="12.25" style="814" customWidth="1"/>
    <col min="10242" max="10250" width="11" style="814" customWidth="1"/>
    <col min="10251" max="10251" width="17.875" style="814" customWidth="1"/>
    <col min="10252" max="10252" width="20.75" style="814" customWidth="1"/>
    <col min="10253" max="10496" width="9" style="814"/>
    <col min="10497" max="10497" width="12.25" style="814" customWidth="1"/>
    <col min="10498" max="10506" width="11" style="814" customWidth="1"/>
    <col min="10507" max="10507" width="17.875" style="814" customWidth="1"/>
    <col min="10508" max="10508" width="20.75" style="814" customWidth="1"/>
    <col min="10509" max="10752" width="9" style="814"/>
    <col min="10753" max="10753" width="12.25" style="814" customWidth="1"/>
    <col min="10754" max="10762" width="11" style="814" customWidth="1"/>
    <col min="10763" max="10763" width="17.875" style="814" customWidth="1"/>
    <col min="10764" max="10764" width="20.75" style="814" customWidth="1"/>
    <col min="10765" max="11008" width="9" style="814"/>
    <col min="11009" max="11009" width="12.25" style="814" customWidth="1"/>
    <col min="11010" max="11018" width="11" style="814" customWidth="1"/>
    <col min="11019" max="11019" width="17.875" style="814" customWidth="1"/>
    <col min="11020" max="11020" width="20.75" style="814" customWidth="1"/>
    <col min="11021" max="11264" width="9" style="814"/>
    <col min="11265" max="11265" width="12.25" style="814" customWidth="1"/>
    <col min="11266" max="11274" width="11" style="814" customWidth="1"/>
    <col min="11275" max="11275" width="17.875" style="814" customWidth="1"/>
    <col min="11276" max="11276" width="20.75" style="814" customWidth="1"/>
    <col min="11277" max="11520" width="9" style="814"/>
    <col min="11521" max="11521" width="12.25" style="814" customWidth="1"/>
    <col min="11522" max="11530" width="11" style="814" customWidth="1"/>
    <col min="11531" max="11531" width="17.875" style="814" customWidth="1"/>
    <col min="11532" max="11532" width="20.75" style="814" customWidth="1"/>
    <col min="11533" max="11776" width="9" style="814"/>
    <col min="11777" max="11777" width="12.25" style="814" customWidth="1"/>
    <col min="11778" max="11786" width="11" style="814" customWidth="1"/>
    <col min="11787" max="11787" width="17.875" style="814" customWidth="1"/>
    <col min="11788" max="11788" width="20.75" style="814" customWidth="1"/>
    <col min="11789" max="12032" width="9" style="814"/>
    <col min="12033" max="12033" width="12.25" style="814" customWidth="1"/>
    <col min="12034" max="12042" width="11" style="814" customWidth="1"/>
    <col min="12043" max="12043" width="17.875" style="814" customWidth="1"/>
    <col min="12044" max="12044" width="20.75" style="814" customWidth="1"/>
    <col min="12045" max="12288" width="9" style="814"/>
    <col min="12289" max="12289" width="12.25" style="814" customWidth="1"/>
    <col min="12290" max="12298" width="11" style="814" customWidth="1"/>
    <col min="12299" max="12299" width="17.875" style="814" customWidth="1"/>
    <col min="12300" max="12300" width="20.75" style="814" customWidth="1"/>
    <col min="12301" max="12544" width="9" style="814"/>
    <col min="12545" max="12545" width="12.25" style="814" customWidth="1"/>
    <col min="12546" max="12554" width="11" style="814" customWidth="1"/>
    <col min="12555" max="12555" width="17.875" style="814" customWidth="1"/>
    <col min="12556" max="12556" width="20.75" style="814" customWidth="1"/>
    <col min="12557" max="12800" width="9" style="814"/>
    <col min="12801" max="12801" width="12.25" style="814" customWidth="1"/>
    <col min="12802" max="12810" width="11" style="814" customWidth="1"/>
    <col min="12811" max="12811" width="17.875" style="814" customWidth="1"/>
    <col min="12812" max="12812" width="20.75" style="814" customWidth="1"/>
    <col min="12813" max="13056" width="9" style="814"/>
    <col min="13057" max="13057" width="12.25" style="814" customWidth="1"/>
    <col min="13058" max="13066" width="11" style="814" customWidth="1"/>
    <col min="13067" max="13067" width="17.875" style="814" customWidth="1"/>
    <col min="13068" max="13068" width="20.75" style="814" customWidth="1"/>
    <col min="13069" max="13312" width="9" style="814"/>
    <col min="13313" max="13313" width="12.25" style="814" customWidth="1"/>
    <col min="13314" max="13322" width="11" style="814" customWidth="1"/>
    <col min="13323" max="13323" width="17.875" style="814" customWidth="1"/>
    <col min="13324" max="13324" width="20.75" style="814" customWidth="1"/>
    <col min="13325" max="13568" width="9" style="814"/>
    <col min="13569" max="13569" width="12.25" style="814" customWidth="1"/>
    <col min="13570" max="13578" width="11" style="814" customWidth="1"/>
    <col min="13579" max="13579" width="17.875" style="814" customWidth="1"/>
    <col min="13580" max="13580" width="20.75" style="814" customWidth="1"/>
    <col min="13581" max="13824" width="9" style="814"/>
    <col min="13825" max="13825" width="12.25" style="814" customWidth="1"/>
    <col min="13826" max="13834" width="11" style="814" customWidth="1"/>
    <col min="13835" max="13835" width="17.875" style="814" customWidth="1"/>
    <col min="13836" max="13836" width="20.75" style="814" customWidth="1"/>
    <col min="13837" max="14080" width="9" style="814"/>
    <col min="14081" max="14081" width="12.25" style="814" customWidth="1"/>
    <col min="14082" max="14090" width="11" style="814" customWidth="1"/>
    <col min="14091" max="14091" width="17.875" style="814" customWidth="1"/>
    <col min="14092" max="14092" width="20.75" style="814" customWidth="1"/>
    <col min="14093" max="14336" width="9" style="814"/>
    <col min="14337" max="14337" width="12.25" style="814" customWidth="1"/>
    <col min="14338" max="14346" width="11" style="814" customWidth="1"/>
    <col min="14347" max="14347" width="17.875" style="814" customWidth="1"/>
    <col min="14348" max="14348" width="20.75" style="814" customWidth="1"/>
    <col min="14349" max="14592" width="9" style="814"/>
    <col min="14593" max="14593" width="12.25" style="814" customWidth="1"/>
    <col min="14594" max="14602" width="11" style="814" customWidth="1"/>
    <col min="14603" max="14603" width="17.875" style="814" customWidth="1"/>
    <col min="14604" max="14604" width="20.75" style="814" customWidth="1"/>
    <col min="14605" max="14848" width="9" style="814"/>
    <col min="14849" max="14849" width="12.25" style="814" customWidth="1"/>
    <col min="14850" max="14858" width="11" style="814" customWidth="1"/>
    <col min="14859" max="14859" width="17.875" style="814" customWidth="1"/>
    <col min="14860" max="14860" width="20.75" style="814" customWidth="1"/>
    <col min="14861" max="15104" width="9" style="814"/>
    <col min="15105" max="15105" width="12.25" style="814" customWidth="1"/>
    <col min="15106" max="15114" width="11" style="814" customWidth="1"/>
    <col min="15115" max="15115" width="17.875" style="814" customWidth="1"/>
    <col min="15116" max="15116" width="20.75" style="814" customWidth="1"/>
    <col min="15117" max="15360" width="9" style="814"/>
    <col min="15361" max="15361" width="12.25" style="814" customWidth="1"/>
    <col min="15362" max="15370" width="11" style="814" customWidth="1"/>
    <col min="15371" max="15371" width="17.875" style="814" customWidth="1"/>
    <col min="15372" max="15372" width="20.75" style="814" customWidth="1"/>
    <col min="15373" max="15616" width="9" style="814"/>
    <col min="15617" max="15617" width="12.25" style="814" customWidth="1"/>
    <col min="15618" max="15626" width="11" style="814" customWidth="1"/>
    <col min="15627" max="15627" width="17.875" style="814" customWidth="1"/>
    <col min="15628" max="15628" width="20.75" style="814" customWidth="1"/>
    <col min="15629" max="15872" width="9" style="814"/>
    <col min="15873" max="15873" width="12.25" style="814" customWidth="1"/>
    <col min="15874" max="15882" width="11" style="814" customWidth="1"/>
    <col min="15883" max="15883" width="17.875" style="814" customWidth="1"/>
    <col min="15884" max="15884" width="20.75" style="814" customWidth="1"/>
    <col min="15885" max="16128" width="9" style="814"/>
    <col min="16129" max="16129" width="12.25" style="814" customWidth="1"/>
    <col min="16130" max="16138" width="11" style="814" customWidth="1"/>
    <col min="16139" max="16139" width="17.875" style="814" customWidth="1"/>
    <col min="16140" max="16140" width="20.75" style="814" customWidth="1"/>
    <col min="16141" max="16384" width="9" style="814"/>
  </cols>
  <sheetData>
    <row r="1" spans="1:13" s="815" customFormat="1" ht="21" customHeight="1" thickBot="1">
      <c r="A1" s="1497" t="s">
        <v>2259</v>
      </c>
      <c r="B1" s="806"/>
      <c r="D1" s="806"/>
      <c r="E1" s="806"/>
      <c r="F1" s="806"/>
      <c r="I1" s="2282" t="s">
        <v>1056</v>
      </c>
      <c r="J1" s="2282"/>
      <c r="K1" s="2287" t="s">
        <v>2260</v>
      </c>
      <c r="L1" s="2284"/>
    </row>
    <row r="2" spans="1:13" s="815" customFormat="1" ht="21" customHeight="1">
      <c r="A2" s="1497" t="s">
        <v>2134</v>
      </c>
      <c r="B2" s="1500" t="s">
        <v>2261</v>
      </c>
      <c r="D2" s="1499"/>
      <c r="E2" s="1499"/>
      <c r="F2" s="1499"/>
      <c r="G2" s="1500"/>
      <c r="I2" s="2282" t="s">
        <v>2059</v>
      </c>
      <c r="J2" s="2282"/>
      <c r="K2" s="2282" t="s">
        <v>2262</v>
      </c>
      <c r="L2" s="2282"/>
      <c r="M2" s="125" t="s">
        <v>13</v>
      </c>
    </row>
    <row r="3" spans="1:13" s="1501" customFormat="1" ht="37.5" customHeight="1">
      <c r="A3" s="2288" t="s">
        <v>2263</v>
      </c>
      <c r="B3" s="2288"/>
      <c r="C3" s="2288"/>
      <c r="D3" s="2288"/>
      <c r="E3" s="2288"/>
      <c r="F3" s="2288"/>
      <c r="G3" s="2288"/>
      <c r="H3" s="2288"/>
      <c r="I3" s="2288"/>
      <c r="J3" s="2288"/>
      <c r="K3" s="2288"/>
      <c r="L3" s="2288"/>
    </row>
    <row r="4" spans="1:13" ht="21" customHeight="1" thickBot="1">
      <c r="A4" s="1503"/>
      <c r="B4" s="1503"/>
      <c r="C4" s="1503"/>
      <c r="D4" s="1503"/>
      <c r="E4" s="1503"/>
      <c r="F4" s="2281" t="s">
        <v>2264</v>
      </c>
      <c r="G4" s="2281"/>
      <c r="H4" s="2281"/>
      <c r="I4" s="1503"/>
      <c r="J4" s="1503"/>
      <c r="K4" s="2246" t="s">
        <v>2139</v>
      </c>
      <c r="L4" s="2246"/>
    </row>
    <row r="5" spans="1:13" s="1504" customFormat="1" ht="37.15" customHeight="1">
      <c r="A5" s="2267" t="s">
        <v>2140</v>
      </c>
      <c r="B5" s="2270" t="s">
        <v>1583</v>
      </c>
      <c r="C5" s="2273" t="s">
        <v>2265</v>
      </c>
      <c r="D5" s="2274"/>
      <c r="E5" s="2274"/>
      <c r="F5" s="2274"/>
      <c r="G5" s="2274"/>
      <c r="H5" s="2274"/>
      <c r="I5" s="2274"/>
      <c r="J5" s="2275" t="s">
        <v>2142</v>
      </c>
      <c r="K5" s="2276"/>
      <c r="L5" s="2276"/>
    </row>
    <row r="6" spans="1:13" s="1504" customFormat="1" ht="37.15" customHeight="1">
      <c r="A6" s="2268"/>
      <c r="B6" s="2271"/>
      <c r="C6" s="2277" t="s">
        <v>2143</v>
      </c>
      <c r="D6" s="2279" t="s">
        <v>2266</v>
      </c>
      <c r="E6" s="2279"/>
      <c r="F6" s="2279"/>
      <c r="G6" s="2279" t="s">
        <v>2267</v>
      </c>
      <c r="H6" s="2279"/>
      <c r="I6" s="2279"/>
      <c r="J6" s="2279" t="s">
        <v>2268</v>
      </c>
      <c r="K6" s="2279"/>
      <c r="L6" s="2280"/>
    </row>
    <row r="7" spans="1:13" s="1504" customFormat="1" ht="37.15" customHeight="1" thickBot="1">
      <c r="A7" s="2269"/>
      <c r="B7" s="2272"/>
      <c r="C7" s="2278"/>
      <c r="D7" s="1508" t="s">
        <v>2147</v>
      </c>
      <c r="E7" s="1508" t="s">
        <v>2148</v>
      </c>
      <c r="F7" s="1508" t="s">
        <v>2149</v>
      </c>
      <c r="G7" s="1508" t="s">
        <v>2147</v>
      </c>
      <c r="H7" s="1508" t="s">
        <v>2148</v>
      </c>
      <c r="I7" s="1508" t="s">
        <v>2149</v>
      </c>
      <c r="J7" s="1508" t="s">
        <v>2147</v>
      </c>
      <c r="K7" s="1508" t="s">
        <v>2148</v>
      </c>
      <c r="L7" s="1509" t="s">
        <v>2149</v>
      </c>
    </row>
    <row r="8" spans="1:13" s="1504" customFormat="1" ht="43.9" customHeight="1">
      <c r="A8" s="1510" t="s">
        <v>1239</v>
      </c>
      <c r="B8" s="1621">
        <v>64</v>
      </c>
      <c r="C8" s="1622">
        <v>64</v>
      </c>
      <c r="D8" s="1622">
        <v>0</v>
      </c>
      <c r="E8" s="1622">
        <v>0</v>
      </c>
      <c r="F8" s="1622">
        <v>0</v>
      </c>
      <c r="G8" s="1622"/>
      <c r="H8" s="1622"/>
      <c r="I8" s="1622"/>
      <c r="J8" s="1622">
        <v>0</v>
      </c>
      <c r="K8" s="1622">
        <v>0</v>
      </c>
      <c r="L8" s="1623">
        <v>0</v>
      </c>
    </row>
    <row r="9" spans="1:13" s="1504" customFormat="1" ht="43.9" customHeight="1">
      <c r="A9" s="1515" t="s">
        <v>2269</v>
      </c>
      <c r="B9" s="1624">
        <v>2</v>
      </c>
      <c r="C9" s="1625">
        <v>2</v>
      </c>
      <c r="D9" s="1625">
        <v>0</v>
      </c>
      <c r="E9" s="1625">
        <v>0</v>
      </c>
      <c r="F9" s="1625">
        <v>0</v>
      </c>
      <c r="G9" s="1625">
        <v>2</v>
      </c>
      <c r="H9" s="1625">
        <v>2</v>
      </c>
      <c r="I9" s="1625">
        <v>0</v>
      </c>
      <c r="J9" s="1625">
        <v>0</v>
      </c>
      <c r="K9" s="1625">
        <v>0</v>
      </c>
      <c r="L9" s="1626">
        <v>0</v>
      </c>
    </row>
    <row r="10" spans="1:13" s="1504" customFormat="1" ht="43.9" customHeight="1">
      <c r="A10" s="1515" t="s">
        <v>2270</v>
      </c>
      <c r="B10" s="1624">
        <v>26</v>
      </c>
      <c r="C10" s="1625">
        <v>26</v>
      </c>
      <c r="D10" s="1625">
        <v>0</v>
      </c>
      <c r="E10" s="1625">
        <v>0</v>
      </c>
      <c r="F10" s="1625">
        <v>0</v>
      </c>
      <c r="G10" s="1625">
        <v>26</v>
      </c>
      <c r="H10" s="1625">
        <v>26</v>
      </c>
      <c r="I10" s="1625">
        <v>0</v>
      </c>
      <c r="J10" s="1625">
        <v>0</v>
      </c>
      <c r="K10" s="1625">
        <v>0</v>
      </c>
      <c r="L10" s="1626">
        <v>0</v>
      </c>
    </row>
    <row r="11" spans="1:13" s="1504" customFormat="1" ht="43.9" customHeight="1" thickBot="1">
      <c r="A11" s="1521" t="s">
        <v>2152</v>
      </c>
      <c r="B11" s="1627">
        <v>36</v>
      </c>
      <c r="C11" s="1628">
        <v>36</v>
      </c>
      <c r="D11" s="1628">
        <v>0</v>
      </c>
      <c r="E11" s="1628">
        <v>0</v>
      </c>
      <c r="F11" s="1628">
        <v>0</v>
      </c>
      <c r="G11" s="1628">
        <v>36</v>
      </c>
      <c r="H11" s="1628">
        <v>36</v>
      </c>
      <c r="I11" s="1628">
        <v>0</v>
      </c>
      <c r="J11" s="1628">
        <v>0</v>
      </c>
      <c r="K11" s="1628">
        <v>0</v>
      </c>
      <c r="L11" s="1629">
        <v>0</v>
      </c>
    </row>
    <row r="12" spans="1:13">
      <c r="A12" s="1527" t="s">
        <v>1091</v>
      </c>
      <c r="C12" s="1527" t="s">
        <v>1250</v>
      </c>
      <c r="E12" s="1527" t="s">
        <v>2153</v>
      </c>
      <c r="H12" s="1630" t="s">
        <v>2154</v>
      </c>
      <c r="L12" s="1631" t="s">
        <v>2271</v>
      </c>
    </row>
    <row r="13" spans="1:13">
      <c r="E13" s="814" t="s">
        <v>2155</v>
      </c>
      <c r="K13" s="2246"/>
      <c r="L13" s="2246"/>
    </row>
    <row r="14" spans="1:13">
      <c r="A14" s="1527"/>
    </row>
    <row r="15" spans="1:13" ht="21.75" customHeight="1">
      <c r="A15" s="814" t="s">
        <v>2272</v>
      </c>
    </row>
    <row r="16" spans="1:13" ht="19.899999999999999" customHeight="1">
      <c r="A16" s="2265" t="s">
        <v>2273</v>
      </c>
      <c r="B16" s="2265"/>
      <c r="C16" s="2265"/>
      <c r="D16" s="2265"/>
      <c r="E16" s="2265"/>
      <c r="F16" s="2265"/>
      <c r="G16" s="2265"/>
      <c r="H16" s="2265"/>
      <c r="I16" s="2265"/>
      <c r="J16" s="2265"/>
      <c r="K16" s="2265"/>
      <c r="L16" s="2265"/>
    </row>
    <row r="17" spans="1:12" ht="17.45" customHeight="1">
      <c r="A17" s="2264" t="s">
        <v>2274</v>
      </c>
      <c r="B17" s="2264"/>
      <c r="C17" s="2264"/>
      <c r="D17" s="2264"/>
      <c r="E17" s="2264"/>
      <c r="F17" s="2264"/>
      <c r="G17" s="2264"/>
      <c r="H17" s="2264"/>
      <c r="I17" s="2264"/>
      <c r="J17" s="2264"/>
      <c r="K17" s="2264"/>
      <c r="L17" s="2264"/>
    </row>
    <row r="18" spans="1:12" ht="17.45" customHeight="1">
      <c r="A18" s="2264" t="s">
        <v>2275</v>
      </c>
      <c r="B18" s="2264"/>
      <c r="C18" s="2264"/>
      <c r="D18" s="2264"/>
      <c r="E18" s="2264"/>
      <c r="F18" s="2264"/>
      <c r="G18" s="2264"/>
      <c r="H18" s="2264"/>
      <c r="I18" s="2264"/>
      <c r="J18" s="2264"/>
      <c r="K18" s="2264"/>
      <c r="L18" s="2264"/>
    </row>
    <row r="19" spans="1:12" ht="21" customHeight="1">
      <c r="A19" s="1533"/>
      <c r="B19" s="1533"/>
      <c r="C19" s="1533"/>
      <c r="D19" s="1534"/>
      <c r="E19" s="1534"/>
      <c r="F19" s="1535"/>
      <c r="G19" s="1533"/>
      <c r="H19" s="1533"/>
      <c r="I19" s="1533"/>
      <c r="J19" s="1533"/>
      <c r="K19" s="1533"/>
    </row>
    <row r="20" spans="1:12" ht="21" customHeight="1">
      <c r="A20" s="1533"/>
      <c r="B20" s="1533"/>
      <c r="C20" s="1533"/>
      <c r="D20" s="1534"/>
      <c r="E20" s="1534"/>
      <c r="F20" s="1534"/>
      <c r="G20" s="1533"/>
      <c r="H20" s="1533"/>
      <c r="I20" s="1533"/>
      <c r="J20" s="1533"/>
      <c r="K20" s="1533"/>
    </row>
    <row r="21" spans="1:12" ht="21" customHeight="1">
      <c r="A21" s="1533"/>
      <c r="B21" s="1533"/>
      <c r="C21" s="1533"/>
      <c r="D21" s="1534"/>
      <c r="E21" s="1534"/>
      <c r="F21" s="1534"/>
      <c r="G21" s="1533"/>
      <c r="H21" s="1533"/>
      <c r="I21" s="1533"/>
      <c r="J21" s="1533"/>
      <c r="K21" s="1533"/>
    </row>
    <row r="22" spans="1:12" ht="21" customHeight="1">
      <c r="A22" s="1533"/>
      <c r="B22" s="1533"/>
      <c r="C22" s="1533"/>
      <c r="D22" s="1534"/>
      <c r="E22" s="1534"/>
      <c r="F22" s="1534"/>
      <c r="G22" s="1533"/>
      <c r="H22" s="1533"/>
      <c r="I22" s="1533"/>
      <c r="J22" s="1533"/>
      <c r="K22" s="1533"/>
    </row>
    <row r="23" spans="1:12" ht="21" customHeight="1">
      <c r="A23" s="1533"/>
      <c r="B23" s="1533"/>
      <c r="C23" s="1533"/>
      <c r="D23" s="1534"/>
      <c r="E23" s="1534"/>
      <c r="F23" s="1534"/>
      <c r="G23" s="1533"/>
      <c r="H23" s="1533"/>
      <c r="I23" s="1533"/>
      <c r="J23" s="1533"/>
      <c r="K23" s="1533"/>
    </row>
    <row r="24" spans="1:12" ht="21" customHeight="1">
      <c r="A24" s="1533"/>
      <c r="B24" s="1533"/>
      <c r="C24" s="1533"/>
      <c r="D24" s="1534"/>
      <c r="E24" s="1534"/>
      <c r="F24" s="1534"/>
      <c r="G24" s="1533"/>
      <c r="H24" s="1533"/>
      <c r="I24" s="1533"/>
      <c r="J24" s="1533"/>
      <c r="K24" s="1533"/>
    </row>
    <row r="25" spans="1:12" ht="21" customHeight="1">
      <c r="A25" s="1533"/>
      <c r="B25" s="1533"/>
      <c r="C25" s="1533"/>
      <c r="D25" s="1534"/>
      <c r="E25" s="1534"/>
      <c r="F25" s="1534"/>
      <c r="G25" s="1533"/>
      <c r="H25" s="1533"/>
      <c r="I25" s="1533"/>
      <c r="J25" s="1533"/>
      <c r="K25" s="1533"/>
    </row>
    <row r="26" spans="1:12" ht="21" customHeight="1">
      <c r="A26" s="1533"/>
      <c r="B26" s="1533"/>
      <c r="C26" s="1533"/>
      <c r="D26" s="1534"/>
      <c r="E26" s="1534"/>
      <c r="F26" s="1534"/>
      <c r="G26" s="1533"/>
      <c r="H26" s="1533"/>
      <c r="I26" s="1533"/>
      <c r="J26" s="1533"/>
      <c r="K26" s="1533"/>
    </row>
    <row r="27" spans="1:12" ht="21" customHeight="1">
      <c r="A27" s="1533"/>
      <c r="B27" s="1533"/>
      <c r="C27" s="1533"/>
      <c r="D27" s="1534"/>
      <c r="E27" s="1534"/>
      <c r="F27" s="1534"/>
      <c r="G27" s="1533"/>
      <c r="H27" s="1533"/>
      <c r="I27" s="1533"/>
      <c r="J27" s="1533"/>
      <c r="K27" s="1533"/>
    </row>
    <row r="28" spans="1:12" ht="21" customHeight="1">
      <c r="A28" s="1533"/>
      <c r="B28" s="1533"/>
      <c r="C28" s="1533"/>
      <c r="D28" s="1534"/>
      <c r="E28" s="1534"/>
      <c r="F28" s="1534"/>
      <c r="G28" s="1533"/>
      <c r="H28" s="1533"/>
      <c r="I28" s="1533"/>
    </row>
    <row r="29" spans="1:12" ht="21" customHeight="1">
      <c r="A29" s="1533"/>
      <c r="B29" s="1533"/>
      <c r="C29" s="1533"/>
      <c r="D29" s="1534"/>
      <c r="E29" s="1534"/>
      <c r="F29" s="1534"/>
      <c r="G29" s="1533"/>
      <c r="H29" s="1533"/>
      <c r="I29" s="1533"/>
    </row>
    <row r="30" spans="1:12" ht="21" customHeight="1">
      <c r="A30" s="1533"/>
      <c r="B30" s="1533"/>
      <c r="C30" s="1533"/>
      <c r="D30" s="1534"/>
      <c r="E30" s="1534"/>
      <c r="F30" s="1534"/>
      <c r="G30" s="1533"/>
      <c r="H30" s="1533"/>
      <c r="I30" s="1533"/>
    </row>
    <row r="31" spans="1:12" ht="21" customHeight="1">
      <c r="A31" s="1533"/>
      <c r="B31" s="1533"/>
      <c r="C31" s="1533"/>
      <c r="D31" s="1534"/>
      <c r="E31" s="1534"/>
      <c r="F31" s="1534"/>
      <c r="G31" s="1533"/>
      <c r="H31" s="1533"/>
      <c r="I31" s="1533"/>
    </row>
    <row r="32" spans="1:12" ht="21" customHeight="1">
      <c r="A32" s="1533"/>
      <c r="B32" s="1533"/>
      <c r="C32" s="1533"/>
      <c r="D32" s="1534"/>
      <c r="E32" s="1534"/>
      <c r="F32" s="1534"/>
      <c r="G32" s="1533"/>
      <c r="H32" s="1533"/>
      <c r="I32" s="1533"/>
    </row>
    <row r="33" spans="1:9" ht="21" customHeight="1">
      <c r="A33" s="1533"/>
      <c r="B33" s="1533"/>
      <c r="C33" s="1533"/>
      <c r="D33" s="1534"/>
      <c r="E33" s="1534"/>
      <c r="F33" s="1534"/>
      <c r="G33" s="1533"/>
      <c r="H33" s="1533"/>
      <c r="I33" s="1533"/>
    </row>
    <row r="34" spans="1:9" ht="21" customHeight="1">
      <c r="A34" s="1533"/>
      <c r="B34" s="1533"/>
      <c r="C34" s="1533"/>
      <c r="D34" s="1534"/>
      <c r="E34" s="1534"/>
      <c r="F34" s="1534"/>
      <c r="G34" s="1533"/>
      <c r="H34" s="1533"/>
      <c r="I34" s="1533"/>
    </row>
    <row r="35" spans="1:9" ht="21" customHeight="1">
      <c r="A35" s="1533"/>
      <c r="B35" s="1533"/>
      <c r="C35" s="1533"/>
      <c r="D35" s="1534"/>
      <c r="E35" s="1534"/>
      <c r="F35" s="1534"/>
      <c r="G35" s="1533"/>
      <c r="H35" s="1533"/>
      <c r="I35" s="1533"/>
    </row>
    <row r="36" spans="1:9" ht="21" customHeight="1">
      <c r="A36" s="1533"/>
      <c r="B36" s="1533"/>
      <c r="C36" s="1533"/>
      <c r="D36" s="1534"/>
      <c r="E36" s="1534"/>
      <c r="F36" s="1534"/>
      <c r="G36" s="1533"/>
      <c r="H36" s="1533"/>
      <c r="I36" s="1533"/>
    </row>
    <row r="37" spans="1:9" ht="21" customHeight="1">
      <c r="A37" s="1533"/>
      <c r="B37" s="1533"/>
      <c r="C37" s="1533"/>
      <c r="D37" s="1534"/>
      <c r="E37" s="1534"/>
      <c r="F37" s="1534"/>
      <c r="G37" s="1533"/>
      <c r="H37" s="1533"/>
      <c r="I37" s="1533"/>
    </row>
    <row r="38" spans="1:9" ht="25.5">
      <c r="A38" s="1533"/>
      <c r="B38" s="1533"/>
      <c r="C38" s="1533"/>
      <c r="D38" s="1534"/>
      <c r="E38" s="1534"/>
      <c r="F38" s="1534"/>
      <c r="G38" s="1533"/>
      <c r="H38" s="1533"/>
      <c r="I38" s="1533"/>
    </row>
    <row r="39" spans="1:9" ht="25.5">
      <c r="A39" s="1533"/>
      <c r="B39" s="1533"/>
      <c r="C39" s="1533"/>
      <c r="D39" s="1534"/>
      <c r="E39" s="1534"/>
      <c r="F39" s="1534"/>
      <c r="G39" s="1533"/>
      <c r="H39" s="1533"/>
      <c r="I39" s="1533"/>
    </row>
    <row r="40" spans="1:9" ht="25.5">
      <c r="A40" s="1533"/>
      <c r="B40" s="1533"/>
      <c r="C40" s="1533"/>
      <c r="D40" s="1534"/>
      <c r="E40" s="1534"/>
      <c r="F40" s="1534"/>
      <c r="G40" s="1533"/>
      <c r="H40" s="1533"/>
      <c r="I40" s="1533"/>
    </row>
    <row r="41" spans="1:9" ht="25.5">
      <c r="A41" s="1533"/>
      <c r="B41" s="1533"/>
      <c r="C41" s="1533"/>
      <c r="D41" s="1534"/>
      <c r="E41" s="1534"/>
      <c r="F41" s="1534"/>
      <c r="G41" s="1533"/>
      <c r="H41" s="1533"/>
      <c r="I41" s="1533"/>
    </row>
    <row r="42" spans="1:9" ht="25.5">
      <c r="A42" s="1533"/>
      <c r="B42" s="1533"/>
      <c r="C42" s="1533"/>
      <c r="D42" s="1534"/>
      <c r="E42" s="1534"/>
      <c r="F42" s="1534"/>
      <c r="G42" s="1533"/>
      <c r="H42" s="1533"/>
      <c r="I42" s="1533"/>
    </row>
    <row r="43" spans="1:9" ht="25.5">
      <c r="A43" s="1533"/>
      <c r="B43" s="1533"/>
      <c r="C43" s="1533"/>
      <c r="D43" s="1534"/>
      <c r="E43" s="1534"/>
      <c r="F43" s="1534"/>
      <c r="G43" s="1533"/>
      <c r="H43" s="1533"/>
      <c r="I43" s="1533"/>
    </row>
    <row r="44" spans="1:9" ht="25.5">
      <c r="A44" s="1533"/>
      <c r="B44" s="1533"/>
      <c r="C44" s="1533"/>
      <c r="D44" s="1534"/>
      <c r="E44" s="1534"/>
      <c r="F44" s="1534"/>
      <c r="G44" s="1533"/>
      <c r="H44" s="1533"/>
      <c r="I44" s="1533"/>
    </row>
    <row r="45" spans="1:9" ht="25.5">
      <c r="A45" s="1533"/>
      <c r="B45" s="1533"/>
      <c r="C45" s="1533"/>
      <c r="D45" s="1534"/>
      <c r="E45" s="1534"/>
      <c r="F45" s="1534"/>
      <c r="G45" s="1533"/>
      <c r="H45" s="1533"/>
      <c r="I45" s="1533"/>
    </row>
    <row r="46" spans="1:9" ht="25.5">
      <c r="A46" s="1533"/>
      <c r="B46" s="1533"/>
      <c r="C46" s="1533"/>
      <c r="D46" s="1534"/>
      <c r="E46" s="1534"/>
      <c r="F46" s="1534"/>
      <c r="G46" s="1533"/>
      <c r="H46" s="1533"/>
      <c r="I46" s="1533"/>
    </row>
    <row r="47" spans="1:9" ht="25.5">
      <c r="A47" s="1533"/>
      <c r="B47" s="1533"/>
      <c r="C47" s="1533"/>
      <c r="D47" s="1534"/>
      <c r="E47" s="1534"/>
      <c r="F47" s="1534"/>
      <c r="G47" s="1533"/>
      <c r="H47" s="1533"/>
      <c r="I47" s="1533"/>
    </row>
    <row r="48" spans="1:9" ht="25.5">
      <c r="A48" s="1533"/>
      <c r="B48" s="1533"/>
      <c r="C48" s="1533"/>
      <c r="D48" s="1534"/>
      <c r="E48" s="1534"/>
      <c r="F48" s="1534"/>
      <c r="G48" s="1533"/>
      <c r="H48" s="1533"/>
      <c r="I48" s="1533"/>
    </row>
    <row r="49" spans="1:9" ht="25.5">
      <c r="A49" s="1533"/>
      <c r="B49" s="1533"/>
      <c r="C49" s="1533"/>
      <c r="D49" s="1534"/>
      <c r="E49" s="1534"/>
      <c r="F49" s="1534"/>
      <c r="G49" s="1533"/>
      <c r="H49" s="1533"/>
      <c r="I49" s="1533"/>
    </row>
    <row r="50" spans="1:9" ht="25.5">
      <c r="A50" s="1533"/>
      <c r="B50" s="1533"/>
      <c r="C50" s="1533"/>
      <c r="D50" s="1534"/>
      <c r="E50" s="1534"/>
      <c r="F50" s="1534"/>
      <c r="G50" s="1533"/>
      <c r="H50" s="1533"/>
      <c r="I50" s="1533"/>
    </row>
    <row r="51" spans="1:9" ht="25.5">
      <c r="A51" s="1533"/>
      <c r="B51" s="1533"/>
      <c r="C51" s="1533"/>
      <c r="D51" s="1534"/>
      <c r="E51" s="1534"/>
      <c r="F51" s="1534"/>
      <c r="G51" s="1533"/>
      <c r="H51" s="1533"/>
      <c r="I51" s="1533"/>
    </row>
    <row r="52" spans="1:9" ht="25.5">
      <c r="A52" s="1533"/>
      <c r="B52" s="1533"/>
      <c r="C52" s="1533"/>
      <c r="D52" s="1534"/>
      <c r="E52" s="1534"/>
      <c r="F52" s="1534"/>
      <c r="G52" s="1533"/>
      <c r="H52" s="1533"/>
      <c r="I52" s="1533"/>
    </row>
    <row r="53" spans="1:9" ht="25.5">
      <c r="A53" s="1533"/>
      <c r="B53" s="1533"/>
      <c r="C53" s="1533"/>
      <c r="D53" s="1534"/>
      <c r="E53" s="1534"/>
      <c r="F53" s="1534"/>
      <c r="G53" s="1533"/>
      <c r="H53" s="1533"/>
      <c r="I53" s="1533"/>
    </row>
    <row r="54" spans="1:9" ht="25.5">
      <c r="A54" s="1533"/>
      <c r="B54" s="1533"/>
      <c r="C54" s="1533"/>
      <c r="D54" s="1534"/>
      <c r="E54" s="1534"/>
      <c r="F54" s="1534"/>
      <c r="G54" s="1533"/>
      <c r="H54" s="1533"/>
      <c r="I54" s="1533"/>
    </row>
    <row r="55" spans="1:9" ht="25.5">
      <c r="A55" s="1533"/>
      <c r="B55" s="1533"/>
      <c r="C55" s="1533"/>
      <c r="D55" s="1534"/>
      <c r="E55" s="1534"/>
      <c r="F55" s="1534"/>
      <c r="G55" s="1533"/>
      <c r="H55" s="1533"/>
      <c r="I55" s="1533"/>
    </row>
    <row r="56" spans="1:9" ht="25.5">
      <c r="A56" s="1533"/>
      <c r="B56" s="1533"/>
      <c r="C56" s="1533"/>
      <c r="D56" s="1534"/>
      <c r="E56" s="1534"/>
      <c r="F56" s="1534"/>
      <c r="G56" s="1533"/>
      <c r="H56" s="1533"/>
      <c r="I56" s="1533"/>
    </row>
    <row r="57" spans="1:9" ht="25.5">
      <c r="A57" s="1533"/>
      <c r="B57" s="1533"/>
      <c r="C57" s="1533"/>
      <c r="D57" s="1534"/>
      <c r="E57" s="1534"/>
      <c r="F57" s="1534"/>
      <c r="G57" s="1533"/>
      <c r="H57" s="1533"/>
      <c r="I57" s="1533"/>
    </row>
    <row r="58" spans="1:9" ht="25.5">
      <c r="A58" s="1533"/>
      <c r="B58" s="1533"/>
      <c r="C58" s="1533"/>
      <c r="D58" s="1534"/>
      <c r="E58" s="1534"/>
      <c r="F58" s="1534"/>
      <c r="G58" s="1533"/>
      <c r="H58" s="1533"/>
      <c r="I58" s="1533"/>
    </row>
    <row r="59" spans="1:9" ht="25.5">
      <c r="A59" s="1533"/>
      <c r="B59" s="1533"/>
      <c r="C59" s="1533"/>
      <c r="D59" s="1534"/>
      <c r="E59" s="1534"/>
      <c r="F59" s="1534"/>
      <c r="G59" s="1533"/>
      <c r="H59" s="1533"/>
      <c r="I59" s="1533"/>
    </row>
    <row r="60" spans="1:9" ht="25.5">
      <c r="A60" s="1533"/>
      <c r="B60" s="1533"/>
      <c r="C60" s="1533"/>
      <c r="D60" s="1534"/>
      <c r="E60" s="1534"/>
      <c r="F60" s="1534"/>
      <c r="G60" s="1533"/>
      <c r="H60" s="1533"/>
      <c r="I60" s="1533"/>
    </row>
    <row r="61" spans="1:9" ht="25.5">
      <c r="A61" s="1533"/>
      <c r="B61" s="1533"/>
      <c r="C61" s="1533"/>
      <c r="D61" s="1534"/>
      <c r="E61" s="1534"/>
      <c r="F61" s="1534"/>
      <c r="G61" s="1533"/>
      <c r="H61" s="1533"/>
      <c r="I61" s="1533"/>
    </row>
    <row r="62" spans="1:9" ht="25.5">
      <c r="A62" s="1533"/>
      <c r="B62" s="1533"/>
      <c r="C62" s="1533"/>
      <c r="D62" s="1534"/>
      <c r="E62" s="1534"/>
      <c r="F62" s="1534"/>
      <c r="G62" s="1533"/>
      <c r="H62" s="1533"/>
      <c r="I62" s="1533"/>
    </row>
    <row r="63" spans="1:9" ht="25.5">
      <c r="A63" s="1533"/>
      <c r="B63" s="1533"/>
      <c r="C63" s="1533"/>
      <c r="D63" s="1534"/>
      <c r="E63" s="1534"/>
      <c r="F63" s="1534"/>
      <c r="G63" s="1533"/>
      <c r="H63" s="1533"/>
      <c r="I63" s="1533"/>
    </row>
    <row r="64" spans="1:9" ht="25.5">
      <c r="A64" s="1533"/>
      <c r="B64" s="1533"/>
      <c r="C64" s="1533"/>
      <c r="D64" s="1534"/>
      <c r="E64" s="1534"/>
      <c r="F64" s="1534"/>
      <c r="G64" s="1533"/>
      <c r="H64" s="1533"/>
      <c r="I64" s="1533"/>
    </row>
    <row r="65" spans="1:9" ht="25.5">
      <c r="A65" s="1533"/>
      <c r="B65" s="1533"/>
      <c r="C65" s="1533"/>
      <c r="D65" s="1534"/>
      <c r="E65" s="1534"/>
      <c r="F65" s="1534"/>
      <c r="G65" s="1533"/>
      <c r="H65" s="1533"/>
      <c r="I65" s="1533"/>
    </row>
    <row r="66" spans="1:9" ht="25.5">
      <c r="A66" s="1533"/>
      <c r="B66" s="1533"/>
      <c r="C66" s="1533"/>
      <c r="D66" s="1534"/>
      <c r="E66" s="1534"/>
      <c r="F66" s="1534"/>
      <c r="G66" s="1533"/>
      <c r="H66" s="1533"/>
      <c r="I66" s="1533"/>
    </row>
    <row r="67" spans="1:9" ht="25.5">
      <c r="A67" s="1533"/>
      <c r="B67" s="1533"/>
      <c r="C67" s="1533"/>
      <c r="D67" s="1534"/>
      <c r="E67" s="1534"/>
      <c r="F67" s="1534"/>
      <c r="G67" s="1533"/>
      <c r="H67" s="1533"/>
      <c r="I67" s="1533"/>
    </row>
    <row r="68" spans="1:9" ht="25.5">
      <c r="A68" s="1533"/>
      <c r="B68" s="1533"/>
      <c r="C68" s="1533"/>
      <c r="D68" s="1534"/>
      <c r="E68" s="1534"/>
      <c r="F68" s="1534"/>
      <c r="G68" s="1533"/>
      <c r="H68" s="1533"/>
      <c r="I68" s="1533"/>
    </row>
    <row r="69" spans="1:9" ht="25.5">
      <c r="A69" s="1533"/>
      <c r="B69" s="1533"/>
      <c r="C69" s="1533"/>
      <c r="D69" s="1534"/>
      <c r="E69" s="1534"/>
      <c r="F69" s="1534"/>
      <c r="G69" s="1533"/>
      <c r="H69" s="1533"/>
      <c r="I69" s="1533"/>
    </row>
    <row r="70" spans="1:9" ht="25.5">
      <c r="A70" s="1533"/>
      <c r="B70" s="1533"/>
      <c r="C70" s="1533"/>
      <c r="D70" s="1534"/>
      <c r="E70" s="1534"/>
      <c r="F70" s="1534"/>
      <c r="G70" s="1533"/>
      <c r="H70" s="1533"/>
      <c r="I70" s="1533"/>
    </row>
    <row r="71" spans="1:9" ht="25.5">
      <c r="A71" s="1533"/>
      <c r="B71" s="1533"/>
      <c r="C71" s="1533"/>
      <c r="D71" s="1534"/>
      <c r="E71" s="1534"/>
      <c r="F71" s="1534"/>
      <c r="G71" s="1533"/>
      <c r="H71" s="1533"/>
      <c r="I71" s="1533"/>
    </row>
    <row r="72" spans="1:9" ht="25.5">
      <c r="A72" s="1533"/>
      <c r="B72" s="1533"/>
      <c r="C72" s="1533"/>
      <c r="D72" s="1534"/>
      <c r="E72" s="1534"/>
      <c r="F72" s="1534"/>
      <c r="G72" s="1533"/>
      <c r="H72" s="1533"/>
      <c r="I72" s="1533"/>
    </row>
    <row r="73" spans="1:9" ht="25.5">
      <c r="A73" s="1533"/>
      <c r="B73" s="1533"/>
      <c r="C73" s="1533"/>
      <c r="D73" s="1534"/>
      <c r="E73" s="1534"/>
      <c r="F73" s="1534"/>
      <c r="G73" s="1533"/>
      <c r="H73" s="1533"/>
      <c r="I73" s="1533"/>
    </row>
    <row r="74" spans="1:9" ht="25.5">
      <c r="A74" s="1533"/>
      <c r="B74" s="1533"/>
      <c r="C74" s="1533"/>
      <c r="D74" s="1534"/>
      <c r="E74" s="1534"/>
      <c r="F74" s="1534"/>
      <c r="G74" s="1533"/>
      <c r="H74" s="1533"/>
      <c r="I74" s="1533"/>
    </row>
    <row r="75" spans="1:9" ht="25.5">
      <c r="A75" s="1533"/>
      <c r="B75" s="1533"/>
      <c r="C75" s="1533"/>
      <c r="D75" s="1534"/>
      <c r="E75" s="1534"/>
      <c r="F75" s="1534"/>
      <c r="G75" s="1533"/>
      <c r="H75" s="1533"/>
      <c r="I75" s="1533"/>
    </row>
    <row r="76" spans="1:9" ht="25.5">
      <c r="A76" s="1533"/>
      <c r="B76" s="1533"/>
      <c r="C76" s="1533"/>
      <c r="D76" s="1534"/>
      <c r="E76" s="1534"/>
      <c r="F76" s="1534"/>
      <c r="G76" s="1533"/>
      <c r="H76" s="1533"/>
      <c r="I76" s="1533"/>
    </row>
    <row r="77" spans="1:9" ht="25.5">
      <c r="A77" s="1533"/>
      <c r="B77" s="1533"/>
      <c r="C77" s="1533"/>
      <c r="D77" s="1534"/>
      <c r="E77" s="1534"/>
      <c r="F77" s="1534"/>
      <c r="G77" s="1533"/>
      <c r="H77" s="1533"/>
      <c r="I77" s="1533"/>
    </row>
    <row r="78" spans="1:9" ht="25.5">
      <c r="A78" s="1533"/>
      <c r="B78" s="1533"/>
      <c r="C78" s="1533"/>
      <c r="D78" s="1534"/>
      <c r="E78" s="1534"/>
      <c r="F78" s="1534"/>
      <c r="G78" s="1533"/>
      <c r="H78" s="1533"/>
      <c r="I78" s="1533"/>
    </row>
    <row r="79" spans="1:9" ht="25.5">
      <c r="A79" s="1533"/>
      <c r="B79" s="1533"/>
      <c r="C79" s="1533"/>
      <c r="D79" s="1534"/>
      <c r="E79" s="1534"/>
      <c r="F79" s="1534"/>
      <c r="G79" s="1533"/>
      <c r="H79" s="1533"/>
      <c r="I79" s="1533"/>
    </row>
    <row r="80" spans="1:9" ht="25.5">
      <c r="A80" s="1533"/>
      <c r="B80" s="1533"/>
      <c r="C80" s="1533"/>
      <c r="D80" s="1534"/>
      <c r="E80" s="1534"/>
      <c r="F80" s="1534"/>
      <c r="G80" s="1533"/>
      <c r="H80" s="1533"/>
      <c r="I80" s="1533"/>
    </row>
    <row r="81" spans="1:9" ht="25.5">
      <c r="A81" s="1533"/>
      <c r="B81" s="1533"/>
      <c r="C81" s="1533"/>
      <c r="D81" s="1534"/>
      <c r="E81" s="1534"/>
      <c r="F81" s="1534"/>
      <c r="G81" s="1533"/>
      <c r="H81" s="1533"/>
      <c r="I81" s="1533"/>
    </row>
    <row r="82" spans="1:9" ht="25.5">
      <c r="A82" s="1533"/>
      <c r="B82" s="1533"/>
      <c r="C82" s="1533"/>
      <c r="D82" s="1534"/>
      <c r="E82" s="1534"/>
      <c r="F82" s="1534"/>
      <c r="G82" s="1533"/>
      <c r="H82" s="1533"/>
      <c r="I82" s="1533"/>
    </row>
    <row r="83" spans="1:9" ht="25.5">
      <c r="A83" s="1533"/>
      <c r="B83" s="1533"/>
      <c r="C83" s="1533"/>
      <c r="D83" s="1534"/>
      <c r="E83" s="1534"/>
      <c r="F83" s="1534"/>
      <c r="G83" s="1533"/>
      <c r="H83" s="1533"/>
      <c r="I83" s="1533"/>
    </row>
    <row r="84" spans="1:9" ht="25.5">
      <c r="A84" s="1533"/>
      <c r="B84" s="1533"/>
      <c r="C84" s="1533"/>
      <c r="D84" s="1534"/>
      <c r="E84" s="1534"/>
      <c r="F84" s="1534"/>
      <c r="G84" s="1533"/>
      <c r="H84" s="1533"/>
      <c r="I84" s="1533"/>
    </row>
    <row r="85" spans="1:9" ht="25.5">
      <c r="A85" s="1533"/>
      <c r="B85" s="1533"/>
      <c r="C85" s="1533"/>
      <c r="D85" s="1534"/>
      <c r="E85" s="1534"/>
      <c r="F85" s="1534"/>
      <c r="G85" s="1533"/>
      <c r="H85" s="1533"/>
      <c r="I85" s="1533"/>
    </row>
    <row r="86" spans="1:9" ht="25.5">
      <c r="A86" s="1533"/>
      <c r="B86" s="1533"/>
      <c r="C86" s="1533"/>
      <c r="D86" s="1534"/>
      <c r="E86" s="1534"/>
      <c r="F86" s="1534"/>
      <c r="G86" s="1533"/>
      <c r="H86" s="1533"/>
      <c r="I86" s="1533"/>
    </row>
    <row r="87" spans="1:9" ht="25.5">
      <c r="A87" s="1533"/>
      <c r="B87" s="1533"/>
      <c r="C87" s="1533"/>
      <c r="D87" s="1534"/>
      <c r="E87" s="1534"/>
      <c r="F87" s="1534"/>
      <c r="G87" s="1533"/>
      <c r="H87" s="1533"/>
      <c r="I87" s="1533"/>
    </row>
    <row r="88" spans="1:9" ht="25.5">
      <c r="A88" s="1533"/>
      <c r="B88" s="1533"/>
      <c r="C88" s="1533"/>
      <c r="D88" s="1534"/>
      <c r="E88" s="1534"/>
      <c r="F88" s="1534"/>
      <c r="G88" s="1533"/>
      <c r="H88" s="1533"/>
      <c r="I88" s="1533"/>
    </row>
    <row r="89" spans="1:9" ht="25.5">
      <c r="A89" s="1533"/>
      <c r="B89" s="1533"/>
      <c r="C89" s="1533"/>
      <c r="D89" s="1534"/>
      <c r="E89" s="1534"/>
      <c r="F89" s="1534"/>
      <c r="G89" s="1533"/>
      <c r="H89" s="1533"/>
      <c r="I89" s="1533"/>
    </row>
    <row r="90" spans="1:9" ht="25.5">
      <c r="A90" s="1533"/>
      <c r="B90" s="1533"/>
      <c r="C90" s="1533"/>
      <c r="D90" s="1534"/>
      <c r="E90" s="1534"/>
      <c r="F90" s="1534"/>
      <c r="G90" s="1533"/>
      <c r="H90" s="1533"/>
      <c r="I90" s="1533"/>
    </row>
    <row r="91" spans="1:9" ht="25.5">
      <c r="A91" s="1533"/>
      <c r="B91" s="1533"/>
      <c r="C91" s="1533"/>
      <c r="D91" s="1534"/>
      <c r="E91" s="1534"/>
      <c r="F91" s="1534"/>
      <c r="G91" s="1533"/>
      <c r="H91" s="1533"/>
      <c r="I91" s="1533"/>
    </row>
    <row r="92" spans="1:9" ht="25.5">
      <c r="A92" s="1533"/>
      <c r="B92" s="1533"/>
      <c r="C92" s="1533"/>
      <c r="D92" s="1534"/>
      <c r="E92" s="1534"/>
      <c r="F92" s="1534"/>
      <c r="G92" s="1533"/>
      <c r="H92" s="1533"/>
      <c r="I92" s="1533"/>
    </row>
    <row r="93" spans="1:9" ht="25.5">
      <c r="A93" s="1533"/>
      <c r="B93" s="1533"/>
      <c r="C93" s="1533"/>
      <c r="D93" s="1534"/>
      <c r="E93" s="1534"/>
      <c r="F93" s="1534"/>
      <c r="G93" s="1533"/>
      <c r="H93" s="1533"/>
      <c r="I93" s="1533"/>
    </row>
    <row r="94" spans="1:9" ht="25.5">
      <c r="A94" s="1533"/>
      <c r="B94" s="1533"/>
      <c r="C94" s="1533"/>
      <c r="D94" s="1534"/>
      <c r="E94" s="1534"/>
      <c r="F94" s="1534"/>
      <c r="G94" s="1533"/>
      <c r="H94" s="1533"/>
      <c r="I94" s="1533"/>
    </row>
    <row r="95" spans="1:9" ht="25.5">
      <c r="A95" s="1533"/>
      <c r="B95" s="1533"/>
      <c r="C95" s="1533"/>
      <c r="D95" s="1534"/>
      <c r="E95" s="1534"/>
      <c r="F95" s="1534"/>
      <c r="G95" s="1533"/>
      <c r="H95" s="1533"/>
      <c r="I95" s="1533"/>
    </row>
    <row r="96" spans="1:9" ht="25.5">
      <c r="A96" s="1533"/>
      <c r="B96" s="1533"/>
      <c r="C96" s="1533"/>
      <c r="D96" s="1534"/>
      <c r="E96" s="1534"/>
      <c r="F96" s="1534"/>
      <c r="G96" s="1533"/>
      <c r="H96" s="1533"/>
      <c r="I96" s="1533"/>
    </row>
    <row r="97" spans="1:9" ht="25.5">
      <c r="A97" s="1533"/>
      <c r="B97" s="1533"/>
      <c r="C97" s="1533"/>
      <c r="D97" s="1534"/>
      <c r="E97" s="1534"/>
      <c r="F97" s="1534"/>
      <c r="G97" s="1533"/>
      <c r="H97" s="1533"/>
      <c r="I97" s="1533"/>
    </row>
    <row r="98" spans="1:9" ht="25.5">
      <c r="A98" s="1533"/>
      <c r="B98" s="1533"/>
      <c r="C98" s="1533"/>
      <c r="D98" s="1534"/>
      <c r="E98" s="1534"/>
      <c r="F98" s="1534"/>
      <c r="G98" s="1533"/>
      <c r="H98" s="1533"/>
      <c r="I98" s="1533"/>
    </row>
    <row r="99" spans="1:9" ht="25.5">
      <c r="A99" s="1533"/>
      <c r="B99" s="1533"/>
      <c r="C99" s="1533"/>
      <c r="D99" s="1534"/>
      <c r="E99" s="1534"/>
      <c r="F99" s="1534"/>
      <c r="G99" s="1533"/>
      <c r="H99" s="1533"/>
      <c r="I99" s="1533"/>
    </row>
    <row r="100" spans="1:9" ht="25.5">
      <c r="A100" s="1533"/>
      <c r="B100" s="1533"/>
      <c r="C100" s="1533"/>
      <c r="D100" s="1534"/>
      <c r="E100" s="1534"/>
      <c r="F100" s="1534"/>
      <c r="G100" s="1533"/>
      <c r="H100" s="1533"/>
      <c r="I100" s="1533"/>
    </row>
    <row r="101" spans="1:9" ht="25.5">
      <c r="A101" s="1533"/>
      <c r="B101" s="1533"/>
      <c r="C101" s="1533"/>
      <c r="D101" s="1534"/>
      <c r="E101" s="1534"/>
      <c r="F101" s="1534"/>
      <c r="G101" s="1533"/>
      <c r="H101" s="1533"/>
      <c r="I101" s="1533"/>
    </row>
    <row r="102" spans="1:9" ht="25.5">
      <c r="A102" s="1533"/>
      <c r="B102" s="1533"/>
      <c r="C102" s="1533"/>
      <c r="D102" s="1534"/>
      <c r="E102" s="1534"/>
      <c r="F102" s="1534"/>
      <c r="G102" s="1533"/>
      <c r="H102" s="1533"/>
      <c r="I102" s="1533"/>
    </row>
    <row r="103" spans="1:9" ht="25.5">
      <c r="A103" s="1533"/>
      <c r="B103" s="1533"/>
      <c r="C103" s="1533"/>
      <c r="D103" s="1534"/>
      <c r="E103" s="1534"/>
      <c r="F103" s="1534"/>
      <c r="G103" s="1533"/>
      <c r="H103" s="1533"/>
      <c r="I103" s="1533"/>
    </row>
    <row r="104" spans="1:9" ht="25.5">
      <c r="A104" s="1533"/>
      <c r="B104" s="1533"/>
      <c r="C104" s="1533"/>
      <c r="D104" s="1534"/>
      <c r="E104" s="1534"/>
      <c r="F104" s="1534"/>
      <c r="G104" s="1533"/>
      <c r="H104" s="1533"/>
      <c r="I104" s="1533"/>
    </row>
    <row r="105" spans="1:9" ht="25.5">
      <c r="A105" s="1533"/>
      <c r="B105" s="1533"/>
      <c r="C105" s="1533"/>
      <c r="D105" s="1534"/>
      <c r="E105" s="1534"/>
      <c r="F105" s="1534"/>
      <c r="G105" s="1533"/>
      <c r="H105" s="1533"/>
      <c r="I105" s="1533"/>
    </row>
    <row r="106" spans="1:9" ht="25.5">
      <c r="A106" s="1533"/>
      <c r="B106" s="1533"/>
      <c r="C106" s="1533"/>
      <c r="D106" s="1534"/>
      <c r="E106" s="1534"/>
      <c r="F106" s="1534"/>
      <c r="G106" s="1533"/>
      <c r="H106" s="1533"/>
      <c r="I106" s="1533"/>
    </row>
    <row r="107" spans="1:9" ht="25.5">
      <c r="A107" s="1533"/>
      <c r="B107" s="1533"/>
      <c r="C107" s="1533"/>
      <c r="D107" s="1534"/>
      <c r="E107" s="1534"/>
      <c r="F107" s="1534"/>
      <c r="G107" s="1533"/>
      <c r="H107" s="1533"/>
      <c r="I107" s="1533"/>
    </row>
    <row r="108" spans="1:9" ht="25.5">
      <c r="A108" s="1533"/>
      <c r="B108" s="1533"/>
      <c r="C108" s="1533"/>
      <c r="D108" s="1534"/>
      <c r="E108" s="1534"/>
      <c r="F108" s="1534"/>
      <c r="G108" s="1533"/>
      <c r="H108" s="1533"/>
      <c r="I108" s="1533"/>
    </row>
    <row r="109" spans="1:9" ht="25.5">
      <c r="A109" s="1533"/>
      <c r="B109" s="1533"/>
      <c r="C109" s="1533"/>
      <c r="D109" s="1534"/>
      <c r="E109" s="1534"/>
      <c r="F109" s="1534"/>
      <c r="G109" s="1533"/>
      <c r="H109" s="1533"/>
      <c r="I109" s="1533"/>
    </row>
    <row r="110" spans="1:9" ht="25.5">
      <c r="A110" s="1533"/>
      <c r="B110" s="1533"/>
      <c r="C110" s="1533"/>
      <c r="D110" s="1534"/>
      <c r="E110" s="1534"/>
      <c r="F110" s="1534"/>
      <c r="G110" s="1533"/>
      <c r="H110" s="1533"/>
      <c r="I110" s="1533"/>
    </row>
    <row r="111" spans="1:9" ht="25.5">
      <c r="A111" s="1533"/>
      <c r="B111" s="1533"/>
      <c r="C111" s="1533"/>
      <c r="D111" s="1534"/>
      <c r="E111" s="1534"/>
      <c r="F111" s="1534"/>
      <c r="G111" s="1533"/>
      <c r="H111" s="1533"/>
      <c r="I111" s="1533"/>
    </row>
    <row r="112" spans="1:9" ht="25.5">
      <c r="A112" s="1533"/>
      <c r="B112" s="1533"/>
      <c r="C112" s="1533"/>
      <c r="D112" s="1534"/>
      <c r="E112" s="1534"/>
      <c r="F112" s="1534"/>
      <c r="G112" s="1533"/>
      <c r="H112" s="1533"/>
      <c r="I112" s="1533"/>
    </row>
    <row r="113" spans="1:9" ht="25.5">
      <c r="A113" s="1533"/>
      <c r="B113" s="1533"/>
      <c r="C113" s="1533"/>
      <c r="D113" s="1534"/>
      <c r="E113" s="1534"/>
      <c r="F113" s="1534"/>
      <c r="G113" s="1533"/>
      <c r="H113" s="1533"/>
      <c r="I113" s="1533"/>
    </row>
    <row r="114" spans="1:9" ht="25.5">
      <c r="A114" s="1533"/>
      <c r="B114" s="1533"/>
      <c r="C114" s="1533"/>
      <c r="D114" s="1534"/>
      <c r="E114" s="1534"/>
      <c r="F114" s="1534"/>
      <c r="G114" s="1533"/>
      <c r="H114" s="1533"/>
      <c r="I114" s="1533"/>
    </row>
    <row r="115" spans="1:9" ht="25.5">
      <c r="A115" s="1533"/>
      <c r="B115" s="1533"/>
      <c r="C115" s="1533"/>
      <c r="D115" s="1534"/>
      <c r="E115" s="1534"/>
      <c r="F115" s="1534"/>
      <c r="G115" s="1533"/>
      <c r="H115" s="1533"/>
      <c r="I115" s="1533"/>
    </row>
    <row r="116" spans="1:9" ht="25.5">
      <c r="A116" s="1533"/>
      <c r="B116" s="1533"/>
      <c r="C116" s="1533"/>
      <c r="D116" s="1534"/>
      <c r="E116" s="1534"/>
      <c r="F116" s="1534"/>
      <c r="G116" s="1533"/>
      <c r="H116" s="1533"/>
      <c r="I116" s="1533"/>
    </row>
    <row r="117" spans="1:9" ht="25.5">
      <c r="A117" s="1533"/>
      <c r="B117" s="1533"/>
      <c r="C117" s="1533"/>
      <c r="D117" s="1534"/>
      <c r="E117" s="1534"/>
      <c r="F117" s="1534"/>
      <c r="G117" s="1533"/>
      <c r="H117" s="1533"/>
      <c r="I117" s="1533"/>
    </row>
    <row r="118" spans="1:9" ht="25.5">
      <c r="A118" s="1533"/>
      <c r="B118" s="1533"/>
      <c r="C118" s="1533"/>
      <c r="D118" s="1534"/>
      <c r="E118" s="1534"/>
      <c r="F118" s="1534"/>
      <c r="G118" s="1533"/>
      <c r="H118" s="1533"/>
      <c r="I118" s="1533"/>
    </row>
    <row r="119" spans="1:9" ht="25.5">
      <c r="A119" s="1533"/>
      <c r="B119" s="1533"/>
      <c r="C119" s="1533"/>
      <c r="D119" s="1534"/>
      <c r="E119" s="1534"/>
      <c r="F119" s="1534"/>
      <c r="G119" s="1533"/>
      <c r="H119" s="1533"/>
      <c r="I119" s="1533"/>
    </row>
    <row r="120" spans="1:9" ht="25.5">
      <c r="A120" s="1533"/>
      <c r="B120" s="1533"/>
      <c r="C120" s="1533"/>
      <c r="D120" s="1534"/>
      <c r="E120" s="1534"/>
      <c r="F120" s="1534"/>
      <c r="G120" s="1533"/>
      <c r="H120" s="1533"/>
      <c r="I120" s="1533"/>
    </row>
    <row r="121" spans="1:9" ht="25.5">
      <c r="A121" s="1533"/>
      <c r="B121" s="1533"/>
      <c r="C121" s="1533"/>
      <c r="D121" s="1534"/>
      <c r="E121" s="1534"/>
      <c r="F121" s="1534"/>
      <c r="G121" s="1533"/>
      <c r="H121" s="1533"/>
      <c r="I121" s="1533"/>
    </row>
    <row r="122" spans="1:9" ht="25.5">
      <c r="A122" s="1533"/>
      <c r="B122" s="1533"/>
      <c r="C122" s="1533"/>
      <c r="D122" s="1534"/>
      <c r="E122" s="1534"/>
      <c r="F122" s="1534"/>
      <c r="G122" s="1533"/>
      <c r="H122" s="1533"/>
      <c r="I122" s="1533"/>
    </row>
    <row r="123" spans="1:9" ht="25.5">
      <c r="A123" s="1533"/>
      <c r="B123" s="1533"/>
      <c r="C123" s="1533"/>
      <c r="D123" s="1534"/>
      <c r="E123" s="1534"/>
      <c r="F123" s="1534"/>
      <c r="G123" s="1533"/>
      <c r="H123" s="1533"/>
      <c r="I123" s="1533"/>
    </row>
    <row r="124" spans="1:9" ht="25.5">
      <c r="A124" s="1533"/>
      <c r="B124" s="1533"/>
      <c r="C124" s="1533"/>
      <c r="D124" s="1534"/>
      <c r="E124" s="1534"/>
      <c r="F124" s="1534"/>
      <c r="G124" s="1533"/>
      <c r="H124" s="1533"/>
      <c r="I124" s="1533"/>
    </row>
    <row r="125" spans="1:9" ht="25.5">
      <c r="A125" s="1533"/>
      <c r="B125" s="1533"/>
      <c r="C125" s="1533"/>
      <c r="D125" s="1534"/>
      <c r="E125" s="1534"/>
      <c r="F125" s="1534"/>
      <c r="G125" s="1533"/>
      <c r="H125" s="1533"/>
      <c r="I125" s="1533"/>
    </row>
    <row r="126" spans="1:9" ht="25.5">
      <c r="A126" s="1533"/>
      <c r="B126" s="1533"/>
      <c r="C126" s="1533"/>
      <c r="D126" s="1534"/>
      <c r="E126" s="1534"/>
      <c r="F126" s="1534"/>
      <c r="G126" s="1533"/>
      <c r="H126" s="1533"/>
      <c r="I126" s="1533"/>
    </row>
    <row r="127" spans="1:9" ht="25.5">
      <c r="A127" s="1533"/>
      <c r="B127" s="1533"/>
      <c r="C127" s="1533"/>
      <c r="D127" s="1534"/>
      <c r="E127" s="1534"/>
      <c r="F127" s="1534"/>
      <c r="G127" s="1533"/>
      <c r="H127" s="1533"/>
      <c r="I127" s="1533"/>
    </row>
    <row r="128" spans="1:9" ht="25.5">
      <c r="A128" s="1533"/>
      <c r="B128" s="1533"/>
      <c r="C128" s="1533"/>
      <c r="D128" s="1534"/>
      <c r="E128" s="1534"/>
      <c r="F128" s="1534"/>
      <c r="G128" s="1533"/>
      <c r="H128" s="1533"/>
      <c r="I128" s="1533"/>
    </row>
    <row r="129" spans="1:9" ht="25.5">
      <c r="A129" s="1533"/>
      <c r="B129" s="1533"/>
      <c r="C129" s="1533"/>
      <c r="D129" s="1534"/>
      <c r="E129" s="1534"/>
      <c r="F129" s="1534"/>
      <c r="G129" s="1533"/>
      <c r="H129" s="1533"/>
      <c r="I129" s="1533"/>
    </row>
    <row r="130" spans="1:9" ht="25.5">
      <c r="A130" s="1533"/>
      <c r="B130" s="1533"/>
      <c r="C130" s="1533"/>
      <c r="D130" s="1534"/>
      <c r="E130" s="1534"/>
      <c r="F130" s="1534"/>
      <c r="G130" s="1533"/>
      <c r="H130" s="1533"/>
      <c r="I130" s="1533"/>
    </row>
    <row r="131" spans="1:9" ht="25.5">
      <c r="A131" s="1533"/>
      <c r="B131" s="1533"/>
      <c r="C131" s="1533"/>
      <c r="D131" s="1534"/>
      <c r="E131" s="1534"/>
      <c r="F131" s="1534"/>
      <c r="G131" s="1533"/>
      <c r="H131" s="1533"/>
      <c r="I131" s="1533"/>
    </row>
    <row r="132" spans="1:9" ht="25.5">
      <c r="A132" s="1533"/>
      <c r="B132" s="1533"/>
      <c r="C132" s="1533"/>
      <c r="D132" s="1534"/>
      <c r="E132" s="1534"/>
      <c r="F132" s="1534"/>
      <c r="G132" s="1533"/>
      <c r="H132" s="1533"/>
      <c r="I132" s="1533"/>
    </row>
    <row r="133" spans="1:9" ht="25.5">
      <c r="A133" s="1533"/>
      <c r="B133" s="1533"/>
      <c r="C133" s="1533"/>
      <c r="D133" s="1534"/>
      <c r="E133" s="1534"/>
      <c r="F133" s="1534"/>
      <c r="G133" s="1533"/>
      <c r="H133" s="1533"/>
      <c r="I133" s="1533"/>
    </row>
    <row r="134" spans="1:9" ht="25.5">
      <c r="A134" s="1533"/>
      <c r="B134" s="1533"/>
      <c r="C134" s="1533"/>
      <c r="D134" s="1534"/>
      <c r="E134" s="1534"/>
      <c r="F134" s="1534"/>
      <c r="G134" s="1533"/>
      <c r="H134" s="1533"/>
      <c r="I134" s="1533"/>
    </row>
    <row r="135" spans="1:9" ht="25.5">
      <c r="A135" s="1533"/>
      <c r="B135" s="1533"/>
      <c r="C135" s="1533"/>
      <c r="D135" s="1534"/>
      <c r="E135" s="1534"/>
      <c r="F135" s="1534"/>
      <c r="G135" s="1533"/>
      <c r="H135" s="1533"/>
      <c r="I135" s="1533"/>
    </row>
    <row r="136" spans="1:9" ht="25.5">
      <c r="A136" s="1533"/>
      <c r="B136" s="1533"/>
      <c r="C136" s="1533"/>
      <c r="D136" s="1534"/>
      <c r="E136" s="1534"/>
      <c r="F136" s="1534"/>
      <c r="G136" s="1533"/>
      <c r="H136" s="1533"/>
      <c r="I136" s="1533"/>
    </row>
    <row r="137" spans="1:9" ht="25.5">
      <c r="A137" s="1533"/>
      <c r="B137" s="1533"/>
      <c r="C137" s="1533"/>
      <c r="D137" s="1534"/>
      <c r="E137" s="1534"/>
      <c r="F137" s="1534"/>
      <c r="G137" s="1533"/>
      <c r="H137" s="1533"/>
      <c r="I137" s="1533"/>
    </row>
    <row r="138" spans="1:9" ht="25.5">
      <c r="A138" s="1533"/>
      <c r="B138" s="1533"/>
      <c r="C138" s="1533"/>
      <c r="D138" s="1534"/>
      <c r="E138" s="1534"/>
      <c r="F138" s="1534"/>
      <c r="G138" s="1533"/>
      <c r="H138" s="1533"/>
      <c r="I138" s="1533"/>
    </row>
    <row r="139" spans="1:9" ht="25.5">
      <c r="A139" s="1533"/>
      <c r="B139" s="1533"/>
      <c r="C139" s="1533"/>
      <c r="D139" s="1534"/>
      <c r="E139" s="1534"/>
      <c r="F139" s="1534"/>
      <c r="G139" s="1533"/>
      <c r="H139" s="1533"/>
      <c r="I139" s="1533"/>
    </row>
    <row r="140" spans="1:9" ht="25.5">
      <c r="A140" s="1533"/>
      <c r="B140" s="1533"/>
      <c r="C140" s="1533"/>
      <c r="D140" s="1534"/>
      <c r="E140" s="1534"/>
      <c r="F140" s="1534"/>
      <c r="G140" s="1533"/>
      <c r="H140" s="1533"/>
      <c r="I140" s="1533"/>
    </row>
    <row r="141" spans="1:9" ht="25.5">
      <c r="A141" s="1533"/>
      <c r="B141" s="1533"/>
      <c r="C141" s="1533"/>
      <c r="D141" s="1534"/>
      <c r="E141" s="1534"/>
      <c r="F141" s="1534"/>
      <c r="G141" s="1533"/>
      <c r="H141" s="1533"/>
      <c r="I141" s="1533"/>
    </row>
    <row r="142" spans="1:9" ht="25.5">
      <c r="A142" s="1533"/>
      <c r="B142" s="1533"/>
      <c r="C142" s="1533"/>
      <c r="D142" s="1534"/>
      <c r="E142" s="1534"/>
      <c r="F142" s="1534"/>
      <c r="G142" s="1533"/>
      <c r="H142" s="1533"/>
      <c r="I142" s="1533"/>
    </row>
    <row r="143" spans="1:9" ht="25.5">
      <c r="A143" s="1533"/>
      <c r="B143" s="1533"/>
      <c r="C143" s="1533"/>
      <c r="D143" s="1534"/>
      <c r="E143" s="1534"/>
      <c r="F143" s="1534"/>
      <c r="G143" s="1533"/>
      <c r="H143" s="1533"/>
      <c r="I143" s="1533"/>
    </row>
    <row r="144" spans="1:9" ht="25.5">
      <c r="A144" s="1533"/>
      <c r="B144" s="1533"/>
      <c r="C144" s="1533"/>
      <c r="D144" s="1534"/>
      <c r="E144" s="1534"/>
      <c r="F144" s="1534"/>
      <c r="G144" s="1533"/>
      <c r="H144" s="1533"/>
      <c r="I144" s="1533"/>
    </row>
    <row r="145" spans="1:9" ht="25.5">
      <c r="A145" s="1533"/>
      <c r="B145" s="1533"/>
      <c r="C145" s="1533"/>
      <c r="D145" s="1534"/>
      <c r="E145" s="1534"/>
      <c r="F145" s="1534"/>
      <c r="G145" s="1533"/>
      <c r="H145" s="1533"/>
      <c r="I145" s="1533"/>
    </row>
    <row r="146" spans="1:9" ht="25.5">
      <c r="A146" s="1533"/>
      <c r="B146" s="1533"/>
      <c r="C146" s="1533"/>
      <c r="D146" s="1534"/>
      <c r="E146" s="1534"/>
      <c r="F146" s="1534"/>
      <c r="G146" s="1533"/>
      <c r="H146" s="1533"/>
      <c r="I146" s="1533"/>
    </row>
    <row r="147" spans="1:9" ht="25.5">
      <c r="A147" s="1533"/>
      <c r="B147" s="1533"/>
      <c r="C147" s="1533"/>
      <c r="D147" s="1534"/>
      <c r="E147" s="1534"/>
      <c r="F147" s="1534"/>
      <c r="G147" s="1533"/>
      <c r="H147" s="1533"/>
      <c r="I147" s="1533"/>
    </row>
    <row r="148" spans="1:9" ht="25.5">
      <c r="A148" s="1533"/>
      <c r="B148" s="1533"/>
      <c r="C148" s="1533"/>
      <c r="D148" s="1534"/>
      <c r="E148" s="1534"/>
      <c r="F148" s="1534"/>
      <c r="G148" s="1533"/>
      <c r="H148" s="1533"/>
      <c r="I148" s="1533"/>
    </row>
    <row r="149" spans="1:9" ht="25.5">
      <c r="A149" s="1533"/>
      <c r="B149" s="1533"/>
      <c r="C149" s="1533"/>
      <c r="D149" s="1534"/>
      <c r="E149" s="1534"/>
      <c r="F149" s="1534"/>
      <c r="G149" s="1533"/>
      <c r="H149" s="1533"/>
      <c r="I149" s="1533"/>
    </row>
    <row r="150" spans="1:9" ht="25.5">
      <c r="A150" s="1533"/>
      <c r="B150" s="1533"/>
      <c r="C150" s="1533"/>
      <c r="D150" s="1534"/>
      <c r="E150" s="1534"/>
      <c r="F150" s="1534"/>
      <c r="G150" s="1533"/>
      <c r="H150" s="1533"/>
      <c r="I150" s="1533"/>
    </row>
    <row r="151" spans="1:9" ht="25.5">
      <c r="A151" s="1533"/>
      <c r="B151" s="1533"/>
      <c r="C151" s="1533"/>
      <c r="D151" s="1534"/>
      <c r="E151" s="1534"/>
      <c r="F151" s="1534"/>
      <c r="G151" s="1533"/>
      <c r="H151" s="1533"/>
      <c r="I151" s="1533"/>
    </row>
    <row r="152" spans="1:9" ht="25.5">
      <c r="A152" s="1533"/>
      <c r="B152" s="1533"/>
      <c r="C152" s="1533"/>
      <c r="D152" s="1534"/>
      <c r="E152" s="1534"/>
      <c r="F152" s="1534"/>
      <c r="G152" s="1533"/>
      <c r="H152" s="1533"/>
      <c r="I152" s="1533"/>
    </row>
    <row r="153" spans="1:9" ht="25.5">
      <c r="A153" s="1533"/>
      <c r="B153" s="1533"/>
      <c r="C153" s="1533"/>
      <c r="D153" s="1534"/>
      <c r="E153" s="1534"/>
      <c r="F153" s="1534"/>
      <c r="G153" s="1533"/>
      <c r="H153" s="1533"/>
      <c r="I153" s="1533"/>
    </row>
    <row r="154" spans="1:9" ht="25.5">
      <c r="A154" s="1533"/>
      <c r="B154" s="1533"/>
      <c r="C154" s="1533"/>
      <c r="D154" s="1534"/>
      <c r="E154" s="1534"/>
      <c r="F154" s="1534"/>
      <c r="G154" s="1533"/>
      <c r="H154" s="1533"/>
      <c r="I154" s="1533"/>
    </row>
    <row r="155" spans="1:9" ht="25.5">
      <c r="A155" s="1533"/>
      <c r="B155" s="1533"/>
      <c r="C155" s="1533"/>
      <c r="D155" s="1534"/>
      <c r="E155" s="1534"/>
      <c r="F155" s="1534"/>
      <c r="G155" s="1533"/>
      <c r="H155" s="1533"/>
      <c r="I155" s="1533"/>
    </row>
    <row r="156" spans="1:9" ht="25.5">
      <c r="A156" s="1533"/>
      <c r="B156" s="1533"/>
      <c r="C156" s="1533"/>
      <c r="D156" s="1534"/>
      <c r="E156" s="1534"/>
      <c r="F156" s="1534"/>
      <c r="G156" s="1533"/>
      <c r="H156" s="1533"/>
      <c r="I156" s="1533"/>
    </row>
    <row r="157" spans="1:9" ht="25.5">
      <c r="A157" s="1533"/>
      <c r="B157" s="1533"/>
      <c r="C157" s="1533"/>
      <c r="D157" s="1534"/>
      <c r="E157" s="1534"/>
      <c r="F157" s="1534"/>
      <c r="G157" s="1533"/>
      <c r="H157" s="1533"/>
      <c r="I157" s="1533"/>
    </row>
    <row r="158" spans="1:9" ht="25.5">
      <c r="A158" s="1533"/>
      <c r="B158" s="1533"/>
      <c r="C158" s="1533"/>
      <c r="D158" s="1534"/>
      <c r="E158" s="1534"/>
      <c r="F158" s="1534"/>
      <c r="G158" s="1533"/>
      <c r="H158" s="1533"/>
      <c r="I158" s="1533"/>
    </row>
    <row r="159" spans="1:9" ht="25.5">
      <c r="A159" s="1533"/>
      <c r="B159" s="1533"/>
      <c r="C159" s="1533"/>
      <c r="D159" s="1534"/>
      <c r="E159" s="1534"/>
      <c r="F159" s="1534"/>
      <c r="G159" s="1533"/>
      <c r="H159" s="1533"/>
      <c r="I159" s="1533"/>
    </row>
    <row r="160" spans="1:9" ht="25.5">
      <c r="A160" s="1533"/>
      <c r="B160" s="1533"/>
      <c r="C160" s="1533"/>
      <c r="D160" s="1534"/>
      <c r="E160" s="1534"/>
      <c r="F160" s="1534"/>
      <c r="G160" s="1533"/>
      <c r="H160" s="1533"/>
      <c r="I160" s="1533"/>
    </row>
    <row r="161" spans="1:9" ht="25.5">
      <c r="A161" s="1533"/>
      <c r="B161" s="1533"/>
      <c r="C161" s="1533"/>
      <c r="D161" s="1534"/>
      <c r="E161" s="1534"/>
      <c r="F161" s="1534"/>
      <c r="G161" s="1533"/>
      <c r="H161" s="1533"/>
      <c r="I161" s="1533"/>
    </row>
    <row r="162" spans="1:9" ht="25.5">
      <c r="A162" s="1533"/>
      <c r="B162" s="1533"/>
      <c r="C162" s="1533"/>
      <c r="D162" s="1534"/>
      <c r="E162" s="1534"/>
      <c r="F162" s="1534"/>
      <c r="G162" s="1533"/>
      <c r="H162" s="1533"/>
      <c r="I162" s="1533"/>
    </row>
    <row r="163" spans="1:9" ht="25.5">
      <c r="A163" s="1533"/>
      <c r="B163" s="1533"/>
      <c r="C163" s="1533"/>
      <c r="D163" s="1534"/>
      <c r="E163" s="1534"/>
      <c r="F163" s="1534"/>
      <c r="G163" s="1533"/>
      <c r="H163" s="1533"/>
      <c r="I163" s="1533"/>
    </row>
    <row r="164" spans="1:9" ht="25.5">
      <c r="A164" s="1533"/>
      <c r="B164" s="1533"/>
      <c r="C164" s="1533"/>
      <c r="D164" s="1534"/>
      <c r="E164" s="1534"/>
      <c r="F164" s="1534"/>
      <c r="G164" s="1533"/>
      <c r="H164" s="1533"/>
      <c r="I164" s="1533"/>
    </row>
    <row r="165" spans="1:9" ht="25.5">
      <c r="A165" s="1533"/>
      <c r="B165" s="1533"/>
      <c r="C165" s="1533"/>
      <c r="D165" s="1534"/>
      <c r="E165" s="1534"/>
      <c r="F165" s="1534"/>
      <c r="G165" s="1533"/>
      <c r="H165" s="1533"/>
      <c r="I165" s="1533"/>
    </row>
    <row r="166" spans="1:9" ht="25.5">
      <c r="A166" s="1533"/>
      <c r="B166" s="1533"/>
      <c r="C166" s="1533"/>
      <c r="D166" s="1534"/>
      <c r="E166" s="1534"/>
      <c r="F166" s="1534"/>
      <c r="G166" s="1533"/>
      <c r="H166" s="1533"/>
      <c r="I166" s="1533"/>
    </row>
    <row r="167" spans="1:9" ht="25.5">
      <c r="A167" s="1533"/>
      <c r="B167" s="1533"/>
      <c r="C167" s="1533"/>
      <c r="D167" s="1534"/>
      <c r="E167" s="1534"/>
      <c r="F167" s="1534"/>
      <c r="G167" s="1533"/>
      <c r="H167" s="1533"/>
      <c r="I167" s="1533"/>
    </row>
    <row r="168" spans="1:9" ht="25.5">
      <c r="A168" s="1533"/>
      <c r="B168" s="1533"/>
      <c r="C168" s="1533"/>
      <c r="D168" s="1534"/>
      <c r="E168" s="1534"/>
      <c r="F168" s="1534"/>
      <c r="G168" s="1533"/>
      <c r="H168" s="1533"/>
      <c r="I168" s="1533"/>
    </row>
    <row r="169" spans="1:9" ht="25.5">
      <c r="A169" s="1533"/>
      <c r="B169" s="1533"/>
      <c r="C169" s="1533"/>
      <c r="D169" s="1534"/>
      <c r="E169" s="1534"/>
      <c r="F169" s="1534"/>
      <c r="G169" s="1533"/>
      <c r="H169" s="1533"/>
      <c r="I169" s="1533"/>
    </row>
    <row r="170" spans="1:9" ht="25.5">
      <c r="A170" s="1533"/>
      <c r="B170" s="1533"/>
      <c r="C170" s="1533"/>
      <c r="D170" s="1534"/>
      <c r="E170" s="1534"/>
      <c r="F170" s="1534"/>
      <c r="G170" s="1533"/>
      <c r="H170" s="1533"/>
      <c r="I170" s="1533"/>
    </row>
    <row r="171" spans="1:9" ht="25.5">
      <c r="A171" s="1533"/>
      <c r="B171" s="1533"/>
      <c r="C171" s="1533"/>
      <c r="D171" s="1534"/>
      <c r="E171" s="1534"/>
      <c r="F171" s="1534"/>
      <c r="G171" s="1533"/>
      <c r="H171" s="1533"/>
      <c r="I171" s="1533"/>
    </row>
    <row r="172" spans="1:9" ht="25.5">
      <c r="A172" s="1533"/>
      <c r="B172" s="1533"/>
      <c r="C172" s="1533"/>
      <c r="D172" s="1534"/>
      <c r="E172" s="1534"/>
      <c r="F172" s="1534"/>
      <c r="G172" s="1533"/>
      <c r="H172" s="1533"/>
      <c r="I172" s="1533"/>
    </row>
    <row r="173" spans="1:9" ht="25.5">
      <c r="A173" s="1533"/>
      <c r="B173" s="1533"/>
      <c r="C173" s="1533"/>
      <c r="D173" s="1534"/>
      <c r="E173" s="1534"/>
      <c r="F173" s="1534"/>
      <c r="G173" s="1533"/>
      <c r="H173" s="1533"/>
      <c r="I173" s="1533"/>
    </row>
    <row r="174" spans="1:9" ht="25.5">
      <c r="A174" s="1533"/>
      <c r="B174" s="1533"/>
      <c r="C174" s="1533"/>
      <c r="D174" s="1534"/>
      <c r="E174" s="1534"/>
      <c r="F174" s="1534"/>
      <c r="G174" s="1533"/>
      <c r="H174" s="1533"/>
      <c r="I174" s="1533"/>
    </row>
    <row r="175" spans="1:9" ht="25.5">
      <c r="A175" s="1533"/>
      <c r="B175" s="1533"/>
      <c r="C175" s="1533"/>
      <c r="D175" s="1534"/>
      <c r="E175" s="1534"/>
      <c r="F175" s="1534"/>
      <c r="G175" s="1533"/>
      <c r="H175" s="1533"/>
      <c r="I175" s="1533"/>
    </row>
    <row r="176" spans="1:9" ht="25.5">
      <c r="A176" s="1533"/>
      <c r="B176" s="1533"/>
      <c r="C176" s="1533"/>
      <c r="D176" s="1534"/>
      <c r="E176" s="1534"/>
      <c r="F176" s="1534"/>
      <c r="G176" s="1533"/>
      <c r="H176" s="1533"/>
      <c r="I176" s="1533"/>
    </row>
    <row r="177" spans="1:9" ht="25.5">
      <c r="A177" s="1533"/>
      <c r="B177" s="1533"/>
      <c r="C177" s="1533"/>
      <c r="D177" s="1534"/>
      <c r="E177" s="1534"/>
      <c r="F177" s="1534"/>
      <c r="G177" s="1533"/>
      <c r="H177" s="1533"/>
      <c r="I177" s="1533"/>
    </row>
    <row r="178" spans="1:9" ht="25.5">
      <c r="A178" s="1533"/>
      <c r="B178" s="1533"/>
      <c r="C178" s="1533"/>
      <c r="D178" s="1534"/>
      <c r="E178" s="1534"/>
      <c r="F178" s="1534"/>
      <c r="G178" s="1533"/>
      <c r="H178" s="1533"/>
      <c r="I178" s="1533"/>
    </row>
    <row r="179" spans="1:9" ht="25.5">
      <c r="A179" s="1533"/>
      <c r="B179" s="1533"/>
      <c r="C179" s="1533"/>
      <c r="D179" s="1534"/>
      <c r="E179" s="1534"/>
      <c r="F179" s="1534"/>
      <c r="G179" s="1533"/>
      <c r="H179" s="1533"/>
      <c r="I179" s="1533"/>
    </row>
    <row r="180" spans="1:9" ht="25.5">
      <c r="A180" s="1533"/>
      <c r="B180" s="1533"/>
      <c r="C180" s="1533"/>
      <c r="D180" s="1534"/>
      <c r="E180" s="1534"/>
      <c r="F180" s="1534"/>
      <c r="G180" s="1533"/>
      <c r="H180" s="1533"/>
      <c r="I180" s="1533"/>
    </row>
    <row r="181" spans="1:9" ht="25.5">
      <c r="A181" s="1533"/>
      <c r="B181" s="1533"/>
      <c r="C181" s="1533"/>
      <c r="D181" s="1534"/>
      <c r="E181" s="1534"/>
      <c r="F181" s="1534"/>
      <c r="G181" s="1533"/>
      <c r="H181" s="1533"/>
      <c r="I181" s="1533"/>
    </row>
    <row r="182" spans="1:9" ht="25.5">
      <c r="A182" s="1533"/>
      <c r="B182" s="1533"/>
      <c r="C182" s="1533"/>
      <c r="D182" s="1534"/>
      <c r="E182" s="1534"/>
      <c r="F182" s="1534"/>
      <c r="G182" s="1533"/>
      <c r="H182" s="1533"/>
      <c r="I182" s="1533"/>
    </row>
    <row r="183" spans="1:9" ht="25.5">
      <c r="A183" s="1533"/>
      <c r="B183" s="1533"/>
      <c r="C183" s="1533"/>
      <c r="D183" s="1534"/>
      <c r="E183" s="1534"/>
      <c r="F183" s="1534"/>
      <c r="G183" s="1533"/>
      <c r="H183" s="1533"/>
      <c r="I183" s="1533"/>
    </row>
    <row r="184" spans="1:9" ht="25.5">
      <c r="A184" s="1533"/>
      <c r="B184" s="1533"/>
      <c r="C184" s="1533"/>
      <c r="D184" s="1534"/>
      <c r="E184" s="1534"/>
      <c r="F184" s="1534"/>
      <c r="G184" s="1533"/>
      <c r="H184" s="1533"/>
      <c r="I184" s="1533"/>
    </row>
    <row r="185" spans="1:9" ht="25.5">
      <c r="A185" s="1533"/>
      <c r="B185" s="1533"/>
      <c r="C185" s="1533"/>
      <c r="D185" s="1534"/>
      <c r="E185" s="1534"/>
      <c r="F185" s="1534"/>
      <c r="G185" s="1533"/>
      <c r="H185" s="1533"/>
      <c r="I185" s="1533"/>
    </row>
    <row r="186" spans="1:9" ht="25.5">
      <c r="A186" s="1533"/>
      <c r="B186" s="1533"/>
      <c r="C186" s="1533"/>
      <c r="D186" s="1534"/>
      <c r="E186" s="1534"/>
      <c r="F186" s="1534"/>
      <c r="G186" s="1533"/>
      <c r="H186" s="1533"/>
      <c r="I186" s="1533"/>
    </row>
    <row r="187" spans="1:9" ht="25.5">
      <c r="A187" s="1533"/>
      <c r="B187" s="1533"/>
      <c r="C187" s="1533"/>
      <c r="D187" s="1534"/>
      <c r="E187" s="1534"/>
      <c r="F187" s="1534"/>
      <c r="G187" s="1533"/>
      <c r="H187" s="1533"/>
      <c r="I187" s="1533"/>
    </row>
    <row r="188" spans="1:9" ht="25.5">
      <c r="A188" s="1533"/>
      <c r="B188" s="1533"/>
      <c r="C188" s="1533"/>
      <c r="D188" s="1534"/>
      <c r="E188" s="1534"/>
      <c r="F188" s="1534"/>
      <c r="G188" s="1533"/>
      <c r="H188" s="1533"/>
      <c r="I188" s="1533"/>
    </row>
    <row r="189" spans="1:9" ht="25.5">
      <c r="A189" s="1533"/>
      <c r="B189" s="1533"/>
      <c r="C189" s="1533"/>
      <c r="D189" s="1534"/>
      <c r="E189" s="1534"/>
      <c r="F189" s="1534"/>
      <c r="G189" s="1533"/>
      <c r="H189" s="1533"/>
      <c r="I189" s="1533"/>
    </row>
    <row r="190" spans="1:9" ht="25.5">
      <c r="A190" s="1533"/>
      <c r="B190" s="1533"/>
      <c r="C190" s="1533"/>
      <c r="D190" s="1534"/>
      <c r="E190" s="1534"/>
      <c r="F190" s="1534"/>
      <c r="G190" s="1533"/>
      <c r="H190" s="1533"/>
      <c r="I190" s="1533"/>
    </row>
    <row r="191" spans="1:9" ht="25.5">
      <c r="A191" s="1533"/>
      <c r="B191" s="1533"/>
      <c r="C191" s="1533"/>
      <c r="D191" s="1534"/>
      <c r="E191" s="1534"/>
      <c r="F191" s="1534"/>
      <c r="G191" s="1533"/>
      <c r="H191" s="1533"/>
      <c r="I191" s="1533"/>
    </row>
    <row r="192" spans="1:9" ht="25.5">
      <c r="A192" s="1533"/>
      <c r="B192" s="1533"/>
      <c r="C192" s="1533"/>
      <c r="D192" s="1534"/>
      <c r="E192" s="1534"/>
      <c r="F192" s="1534"/>
      <c r="G192" s="1533"/>
      <c r="H192" s="1533"/>
      <c r="I192" s="1533"/>
    </row>
    <row r="193" spans="1:9" ht="25.5">
      <c r="A193" s="1533"/>
      <c r="B193" s="1533"/>
      <c r="C193" s="1533"/>
      <c r="D193" s="1534"/>
      <c r="E193" s="1534"/>
      <c r="F193" s="1534"/>
      <c r="G193" s="1533"/>
      <c r="H193" s="1533"/>
      <c r="I193" s="1533"/>
    </row>
    <row r="194" spans="1:9" ht="25.5">
      <c r="A194" s="1533"/>
      <c r="B194" s="1533"/>
      <c r="C194" s="1533"/>
      <c r="D194" s="1534"/>
      <c r="E194" s="1534"/>
      <c r="F194" s="1534"/>
      <c r="G194" s="1533"/>
      <c r="H194" s="1533"/>
      <c r="I194" s="1533"/>
    </row>
    <row r="195" spans="1:9" ht="25.5">
      <c r="A195" s="1533"/>
      <c r="B195" s="1533"/>
      <c r="C195" s="1533"/>
      <c r="D195" s="1534"/>
      <c r="E195" s="1534"/>
      <c r="F195" s="1534"/>
      <c r="G195" s="1533"/>
      <c r="H195" s="1533"/>
      <c r="I195" s="1533"/>
    </row>
    <row r="196" spans="1:9" ht="25.5">
      <c r="A196" s="1533"/>
      <c r="B196" s="1533"/>
      <c r="C196" s="1533"/>
      <c r="D196" s="1534"/>
      <c r="E196" s="1534"/>
      <c r="F196" s="1534"/>
      <c r="G196" s="1533"/>
      <c r="H196" s="1533"/>
      <c r="I196" s="1533"/>
    </row>
    <row r="197" spans="1:9" ht="25.5">
      <c r="A197" s="1533"/>
      <c r="B197" s="1533"/>
      <c r="C197" s="1533"/>
      <c r="D197" s="1534"/>
      <c r="E197" s="1534"/>
      <c r="F197" s="1534"/>
      <c r="G197" s="1533"/>
      <c r="H197" s="1533"/>
      <c r="I197" s="1533"/>
    </row>
    <row r="198" spans="1:9" ht="25.5">
      <c r="A198" s="1533"/>
      <c r="B198" s="1533"/>
      <c r="C198" s="1533"/>
      <c r="D198" s="1534"/>
      <c r="E198" s="1534"/>
      <c r="F198" s="1534"/>
      <c r="G198" s="1533"/>
      <c r="H198" s="1533"/>
      <c r="I198" s="1533"/>
    </row>
    <row r="199" spans="1:9" ht="25.5">
      <c r="A199" s="1533"/>
      <c r="B199" s="1533"/>
      <c r="C199" s="1533"/>
      <c r="D199" s="1534"/>
      <c r="E199" s="1534"/>
      <c r="F199" s="1534"/>
      <c r="G199" s="1533"/>
      <c r="H199" s="1533"/>
      <c r="I199" s="1533"/>
    </row>
    <row r="200" spans="1:9" ht="25.5">
      <c r="A200" s="1533"/>
      <c r="B200" s="1533"/>
      <c r="C200" s="1533"/>
      <c r="D200" s="1534"/>
      <c r="E200" s="1534"/>
      <c r="F200" s="1534"/>
      <c r="G200" s="1533"/>
      <c r="H200" s="1533"/>
      <c r="I200" s="1533"/>
    </row>
    <row r="201" spans="1:9" ht="25.5">
      <c r="A201" s="1533"/>
      <c r="B201" s="1533"/>
      <c r="C201" s="1533"/>
      <c r="D201" s="1534"/>
      <c r="E201" s="1534"/>
      <c r="F201" s="1534"/>
      <c r="G201" s="1533"/>
      <c r="H201" s="1533"/>
      <c r="I201" s="1533"/>
    </row>
    <row r="202" spans="1:9" ht="25.5">
      <c r="A202" s="1533"/>
      <c r="B202" s="1533"/>
      <c r="C202" s="1533"/>
      <c r="D202" s="1534"/>
      <c r="E202" s="1534"/>
      <c r="F202" s="1534"/>
      <c r="G202" s="1533"/>
      <c r="H202" s="1533"/>
      <c r="I202" s="1533"/>
    </row>
    <row r="203" spans="1:9" ht="25.5">
      <c r="A203" s="1533"/>
      <c r="B203" s="1533"/>
      <c r="C203" s="1533"/>
      <c r="D203" s="1534"/>
      <c r="E203" s="1534"/>
      <c r="F203" s="1534"/>
      <c r="G203" s="1533"/>
      <c r="H203" s="1533"/>
      <c r="I203" s="1533"/>
    </row>
    <row r="204" spans="1:9" ht="25.5">
      <c r="A204" s="1533"/>
      <c r="B204" s="1533"/>
      <c r="C204" s="1533"/>
      <c r="D204" s="1534"/>
      <c r="E204" s="1534"/>
      <c r="F204" s="1534"/>
      <c r="G204" s="1533"/>
      <c r="H204" s="1533"/>
      <c r="I204" s="1533"/>
    </row>
    <row r="205" spans="1:9" ht="25.5">
      <c r="A205" s="1533"/>
      <c r="B205" s="1533"/>
      <c r="C205" s="1533"/>
      <c r="D205" s="1534"/>
      <c r="E205" s="1534"/>
      <c r="F205" s="1534"/>
      <c r="G205" s="1533"/>
      <c r="H205" s="1533"/>
      <c r="I205" s="1533"/>
    </row>
    <row r="206" spans="1:9" ht="25.5">
      <c r="A206" s="1533"/>
      <c r="B206" s="1533"/>
      <c r="C206" s="1533"/>
      <c r="D206" s="1534"/>
      <c r="E206" s="1534"/>
      <c r="F206" s="1534"/>
      <c r="G206" s="1533"/>
      <c r="H206" s="1533"/>
      <c r="I206" s="1533"/>
    </row>
    <row r="207" spans="1:9" ht="25.5">
      <c r="A207" s="1533"/>
      <c r="B207" s="1533"/>
      <c r="C207" s="1533"/>
      <c r="D207" s="1534"/>
      <c r="E207" s="1534"/>
      <c r="F207" s="1534"/>
      <c r="G207" s="1533"/>
      <c r="H207" s="1533"/>
      <c r="I207" s="1533"/>
    </row>
    <row r="208" spans="1:9" ht="25.5">
      <c r="A208" s="1533"/>
      <c r="B208" s="1533"/>
      <c r="C208" s="1533"/>
      <c r="D208" s="1534"/>
      <c r="E208" s="1534"/>
      <c r="F208" s="1534"/>
      <c r="G208" s="1533"/>
      <c r="H208" s="1533"/>
      <c r="I208" s="1533"/>
    </row>
    <row r="209" spans="1:9" ht="25.5">
      <c r="A209" s="1533"/>
      <c r="B209" s="1533"/>
      <c r="C209" s="1533"/>
      <c r="D209" s="1534"/>
      <c r="E209" s="1534"/>
      <c r="F209" s="1534"/>
      <c r="G209" s="1533"/>
      <c r="H209" s="1533"/>
      <c r="I209" s="1533"/>
    </row>
    <row r="210" spans="1:9" ht="25.5">
      <c r="A210" s="1533"/>
      <c r="B210" s="1533"/>
      <c r="C210" s="1533"/>
      <c r="D210" s="1534"/>
      <c r="E210" s="1534"/>
      <c r="F210" s="1534"/>
      <c r="G210" s="1533"/>
      <c r="H210" s="1533"/>
      <c r="I210" s="1533"/>
    </row>
    <row r="211" spans="1:9" ht="25.5">
      <c r="A211" s="1533"/>
      <c r="B211" s="1533"/>
      <c r="C211" s="1533"/>
      <c r="D211" s="1534"/>
      <c r="E211" s="1534"/>
      <c r="F211" s="1534"/>
      <c r="G211" s="1533"/>
      <c r="H211" s="1533"/>
      <c r="I211" s="1533"/>
    </row>
    <row r="212" spans="1:9" ht="25.5">
      <c r="A212" s="1533"/>
      <c r="B212" s="1533"/>
      <c r="C212" s="1533"/>
      <c r="D212" s="1534"/>
      <c r="E212" s="1534"/>
      <c r="F212" s="1534"/>
      <c r="G212" s="1533"/>
      <c r="H212" s="1533"/>
      <c r="I212" s="1533"/>
    </row>
    <row r="213" spans="1:9" ht="25.5">
      <c r="A213" s="1533"/>
      <c r="B213" s="1533"/>
      <c r="C213" s="1533"/>
      <c r="D213" s="1534"/>
      <c r="E213" s="1534"/>
      <c r="F213" s="1534"/>
      <c r="G213" s="1533"/>
      <c r="H213" s="1533"/>
      <c r="I213" s="1533"/>
    </row>
    <row r="214" spans="1:9" ht="25.5">
      <c r="A214" s="1533"/>
      <c r="B214" s="1533"/>
      <c r="C214" s="1533"/>
      <c r="D214" s="1534"/>
      <c r="E214" s="1534"/>
      <c r="F214" s="1534"/>
      <c r="G214" s="1533"/>
      <c r="H214" s="1533"/>
      <c r="I214" s="1533"/>
    </row>
    <row r="215" spans="1:9" ht="25.5">
      <c r="A215" s="1533"/>
      <c r="B215" s="1533"/>
      <c r="C215" s="1533"/>
      <c r="D215" s="1534"/>
      <c r="E215" s="1534"/>
      <c r="F215" s="1534"/>
      <c r="G215" s="1533"/>
      <c r="H215" s="1533"/>
      <c r="I215" s="1533"/>
    </row>
    <row r="216" spans="1:9" ht="25.5">
      <c r="A216" s="1533"/>
      <c r="B216" s="1533"/>
      <c r="C216" s="1533"/>
      <c r="D216" s="1534"/>
      <c r="E216" s="1534"/>
      <c r="F216" s="1534"/>
      <c r="G216" s="1533"/>
      <c r="H216" s="1533"/>
      <c r="I216" s="1533"/>
    </row>
    <row r="217" spans="1:9" ht="25.5">
      <c r="A217" s="1533"/>
      <c r="B217" s="1533"/>
      <c r="C217" s="1533"/>
      <c r="D217" s="1534"/>
      <c r="E217" s="1534"/>
      <c r="F217" s="1534"/>
      <c r="G217" s="1533"/>
      <c r="H217" s="1533"/>
      <c r="I217" s="1533"/>
    </row>
    <row r="218" spans="1:9" ht="25.5">
      <c r="A218" s="1533"/>
      <c r="B218" s="1533"/>
      <c r="C218" s="1533"/>
      <c r="D218" s="1534"/>
      <c r="E218" s="1534"/>
      <c r="F218" s="1534"/>
      <c r="G218" s="1533"/>
      <c r="H218" s="1533"/>
      <c r="I218" s="1533"/>
    </row>
    <row r="219" spans="1:9" ht="25.5">
      <c r="A219" s="1533"/>
      <c r="B219" s="1533"/>
      <c r="C219" s="1533"/>
      <c r="D219" s="1534"/>
      <c r="E219" s="1534"/>
      <c r="F219" s="1534"/>
      <c r="G219" s="1533"/>
      <c r="H219" s="1533"/>
      <c r="I219" s="1533"/>
    </row>
    <row r="220" spans="1:9" ht="25.5">
      <c r="A220" s="1533"/>
      <c r="B220" s="1533"/>
      <c r="C220" s="1533"/>
      <c r="D220" s="1534"/>
      <c r="E220" s="1534"/>
      <c r="F220" s="1534"/>
      <c r="G220" s="1533"/>
      <c r="H220" s="1533"/>
      <c r="I220" s="1533"/>
    </row>
    <row r="221" spans="1:9" ht="25.5">
      <c r="A221" s="1533"/>
      <c r="B221" s="1533"/>
      <c r="C221" s="1533"/>
      <c r="D221" s="1534"/>
      <c r="E221" s="1534"/>
      <c r="F221" s="1534"/>
      <c r="G221" s="1533"/>
      <c r="H221" s="1533"/>
      <c r="I221" s="1533"/>
    </row>
    <row r="222" spans="1:9" ht="25.5">
      <c r="A222" s="1533"/>
      <c r="B222" s="1533"/>
      <c r="C222" s="1533"/>
      <c r="D222" s="1534"/>
      <c r="E222" s="1534"/>
      <c r="F222" s="1534"/>
      <c r="G222" s="1533"/>
      <c r="H222" s="1533"/>
      <c r="I222" s="1533"/>
    </row>
    <row r="223" spans="1:9" ht="25.5">
      <c r="A223" s="1533"/>
      <c r="B223" s="1533"/>
      <c r="C223" s="1533"/>
      <c r="D223" s="1534"/>
      <c r="E223" s="1534"/>
      <c r="F223" s="1534"/>
      <c r="G223" s="1533"/>
      <c r="H223" s="1533"/>
      <c r="I223" s="1533"/>
    </row>
    <row r="224" spans="1:9" ht="25.5">
      <c r="A224" s="1533"/>
      <c r="B224" s="1533"/>
      <c r="C224" s="1533"/>
      <c r="D224" s="1534"/>
      <c r="E224" s="1534"/>
      <c r="F224" s="1534"/>
      <c r="G224" s="1533"/>
      <c r="H224" s="1533"/>
      <c r="I224" s="1533"/>
    </row>
    <row r="225" spans="1:9" ht="25.5">
      <c r="A225" s="1533"/>
      <c r="B225" s="1533"/>
      <c r="C225" s="1533"/>
      <c r="D225" s="1534"/>
      <c r="E225" s="1534"/>
      <c r="F225" s="1534"/>
      <c r="G225" s="1533"/>
      <c r="H225" s="1533"/>
      <c r="I225" s="1533"/>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53CB0351-9073-4D16-8A49-270690CD4066}"/>
  </hyperlinks>
  <printOptions horizontalCentered="1" verticalCentered="1"/>
  <pageMargins left="0.74803149606299213" right="0.23622047244094491" top="0.62992125984251968" bottom="0.39370078740157483" header="0.51181102362204722" footer="0.51181102362204722"/>
  <pageSetup paperSize="9" scale="91" orientation="landscape" blackAndWhite="1"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7308F-CA02-4F9F-AAB9-38E1E68836C4}">
  <sheetPr>
    <pageSetUpPr fitToPage="1"/>
  </sheetPr>
  <dimension ref="A1:M224"/>
  <sheetViews>
    <sheetView zoomScale="75" zoomScaleNormal="75" workbookViewId="0">
      <selection activeCell="M2" sqref="M2"/>
    </sheetView>
  </sheetViews>
  <sheetFormatPr defaultRowHeight="15.75"/>
  <cols>
    <col min="1" max="1" width="12.25" style="1532" customWidth="1"/>
    <col min="2" max="3" width="11" style="1532" customWidth="1"/>
    <col min="4" max="6" width="11" style="1552" customWidth="1"/>
    <col min="7" max="10" width="11" style="1532" customWidth="1"/>
    <col min="11" max="11" width="11.5" style="1532" customWidth="1"/>
    <col min="12" max="12" width="15.25" style="1532" customWidth="1"/>
    <col min="13" max="256" width="9" style="1532"/>
    <col min="257" max="257" width="12.25" style="1532" customWidth="1"/>
    <col min="258" max="266" width="11" style="1532" customWidth="1"/>
    <col min="267" max="267" width="11.5" style="1532" customWidth="1"/>
    <col min="268" max="268" width="15.25" style="1532" customWidth="1"/>
    <col min="269" max="512" width="9" style="1532"/>
    <col min="513" max="513" width="12.25" style="1532" customWidth="1"/>
    <col min="514" max="522" width="11" style="1532" customWidth="1"/>
    <col min="523" max="523" width="11.5" style="1532" customWidth="1"/>
    <col min="524" max="524" width="15.25" style="1532" customWidth="1"/>
    <col min="525" max="768" width="9" style="1532"/>
    <col min="769" max="769" width="12.25" style="1532" customWidth="1"/>
    <col min="770" max="778" width="11" style="1532" customWidth="1"/>
    <col min="779" max="779" width="11.5" style="1532" customWidth="1"/>
    <col min="780" max="780" width="15.25" style="1532" customWidth="1"/>
    <col min="781" max="1024" width="9" style="1532"/>
    <col min="1025" max="1025" width="12.25" style="1532" customWidth="1"/>
    <col min="1026" max="1034" width="11" style="1532" customWidth="1"/>
    <col min="1035" max="1035" width="11.5" style="1532" customWidth="1"/>
    <col min="1036" max="1036" width="15.25" style="1532" customWidth="1"/>
    <col min="1037" max="1280" width="9" style="1532"/>
    <col min="1281" max="1281" width="12.25" style="1532" customWidth="1"/>
    <col min="1282" max="1290" width="11" style="1532" customWidth="1"/>
    <col min="1291" max="1291" width="11.5" style="1532" customWidth="1"/>
    <col min="1292" max="1292" width="15.25" style="1532" customWidth="1"/>
    <col min="1293" max="1536" width="9" style="1532"/>
    <col min="1537" max="1537" width="12.25" style="1532" customWidth="1"/>
    <col min="1538" max="1546" width="11" style="1532" customWidth="1"/>
    <col min="1547" max="1547" width="11.5" style="1532" customWidth="1"/>
    <col min="1548" max="1548" width="15.25" style="1532" customWidth="1"/>
    <col min="1549" max="1792" width="9" style="1532"/>
    <col min="1793" max="1793" width="12.25" style="1532" customWidth="1"/>
    <col min="1794" max="1802" width="11" style="1532" customWidth="1"/>
    <col min="1803" max="1803" width="11.5" style="1532" customWidth="1"/>
    <col min="1804" max="1804" width="15.25" style="1532" customWidth="1"/>
    <col min="1805" max="2048" width="9" style="1532"/>
    <col min="2049" max="2049" width="12.25" style="1532" customWidth="1"/>
    <col min="2050" max="2058" width="11" style="1532" customWidth="1"/>
    <col min="2059" max="2059" width="11.5" style="1532" customWidth="1"/>
    <col min="2060" max="2060" width="15.25" style="1532" customWidth="1"/>
    <col min="2061" max="2304" width="9" style="1532"/>
    <col min="2305" max="2305" width="12.25" style="1532" customWidth="1"/>
    <col min="2306" max="2314" width="11" style="1532" customWidth="1"/>
    <col min="2315" max="2315" width="11.5" style="1532" customWidth="1"/>
    <col min="2316" max="2316" width="15.25" style="1532" customWidth="1"/>
    <col min="2317" max="2560" width="9" style="1532"/>
    <col min="2561" max="2561" width="12.25" style="1532" customWidth="1"/>
    <col min="2562" max="2570" width="11" style="1532" customWidth="1"/>
    <col min="2571" max="2571" width="11.5" style="1532" customWidth="1"/>
    <col min="2572" max="2572" width="15.25" style="1532" customWidth="1"/>
    <col min="2573" max="2816" width="9" style="1532"/>
    <col min="2817" max="2817" width="12.25" style="1532" customWidth="1"/>
    <col min="2818" max="2826" width="11" style="1532" customWidth="1"/>
    <col min="2827" max="2827" width="11.5" style="1532" customWidth="1"/>
    <col min="2828" max="2828" width="15.25" style="1532" customWidth="1"/>
    <col min="2829" max="3072" width="9" style="1532"/>
    <col min="3073" max="3073" width="12.25" style="1532" customWidth="1"/>
    <col min="3074" max="3082" width="11" style="1532" customWidth="1"/>
    <col min="3083" max="3083" width="11.5" style="1532" customWidth="1"/>
    <col min="3084" max="3084" width="15.25" style="1532" customWidth="1"/>
    <col min="3085" max="3328" width="9" style="1532"/>
    <col min="3329" max="3329" width="12.25" style="1532" customWidth="1"/>
    <col min="3330" max="3338" width="11" style="1532" customWidth="1"/>
    <col min="3339" max="3339" width="11.5" style="1532" customWidth="1"/>
    <col min="3340" max="3340" width="15.25" style="1532" customWidth="1"/>
    <col min="3341" max="3584" width="9" style="1532"/>
    <col min="3585" max="3585" width="12.25" style="1532" customWidth="1"/>
    <col min="3586" max="3594" width="11" style="1532" customWidth="1"/>
    <col min="3595" max="3595" width="11.5" style="1532" customWidth="1"/>
    <col min="3596" max="3596" width="15.25" style="1532" customWidth="1"/>
    <col min="3597" max="3840" width="9" style="1532"/>
    <col min="3841" max="3841" width="12.25" style="1532" customWidth="1"/>
    <col min="3842" max="3850" width="11" style="1532" customWidth="1"/>
    <col min="3851" max="3851" width="11.5" style="1532" customWidth="1"/>
    <col min="3852" max="3852" width="15.25" style="1532" customWidth="1"/>
    <col min="3853" max="4096" width="9" style="1532"/>
    <col min="4097" max="4097" width="12.25" style="1532" customWidth="1"/>
    <col min="4098" max="4106" width="11" style="1532" customWidth="1"/>
    <col min="4107" max="4107" width="11.5" style="1532" customWidth="1"/>
    <col min="4108" max="4108" width="15.25" style="1532" customWidth="1"/>
    <col min="4109" max="4352" width="9" style="1532"/>
    <col min="4353" max="4353" width="12.25" style="1532" customWidth="1"/>
    <col min="4354" max="4362" width="11" style="1532" customWidth="1"/>
    <col min="4363" max="4363" width="11.5" style="1532" customWidth="1"/>
    <col min="4364" max="4364" width="15.25" style="1532" customWidth="1"/>
    <col min="4365" max="4608" width="9" style="1532"/>
    <col min="4609" max="4609" width="12.25" style="1532" customWidth="1"/>
    <col min="4610" max="4618" width="11" style="1532" customWidth="1"/>
    <col min="4619" max="4619" width="11.5" style="1532" customWidth="1"/>
    <col min="4620" max="4620" width="15.25" style="1532" customWidth="1"/>
    <col min="4621" max="4864" width="9" style="1532"/>
    <col min="4865" max="4865" width="12.25" style="1532" customWidth="1"/>
    <col min="4866" max="4874" width="11" style="1532" customWidth="1"/>
    <col min="4875" max="4875" width="11.5" style="1532" customWidth="1"/>
    <col min="4876" max="4876" width="15.25" style="1532" customWidth="1"/>
    <col min="4877" max="5120" width="9" style="1532"/>
    <col min="5121" max="5121" width="12.25" style="1532" customWidth="1"/>
    <col min="5122" max="5130" width="11" style="1532" customWidth="1"/>
    <col min="5131" max="5131" width="11.5" style="1532" customWidth="1"/>
    <col min="5132" max="5132" width="15.25" style="1532" customWidth="1"/>
    <col min="5133" max="5376" width="9" style="1532"/>
    <col min="5377" max="5377" width="12.25" style="1532" customWidth="1"/>
    <col min="5378" max="5386" width="11" style="1532" customWidth="1"/>
    <col min="5387" max="5387" width="11.5" style="1532" customWidth="1"/>
    <col min="5388" max="5388" width="15.25" style="1532" customWidth="1"/>
    <col min="5389" max="5632" width="9" style="1532"/>
    <col min="5633" max="5633" width="12.25" style="1532" customWidth="1"/>
    <col min="5634" max="5642" width="11" style="1532" customWidth="1"/>
    <col min="5643" max="5643" width="11.5" style="1532" customWidth="1"/>
    <col min="5644" max="5644" width="15.25" style="1532" customWidth="1"/>
    <col min="5645" max="5888" width="9" style="1532"/>
    <col min="5889" max="5889" width="12.25" style="1532" customWidth="1"/>
    <col min="5890" max="5898" width="11" style="1532" customWidth="1"/>
    <col min="5899" max="5899" width="11.5" style="1532" customWidth="1"/>
    <col min="5900" max="5900" width="15.25" style="1532" customWidth="1"/>
    <col min="5901" max="6144" width="9" style="1532"/>
    <col min="6145" max="6145" width="12.25" style="1532" customWidth="1"/>
    <col min="6146" max="6154" width="11" style="1532" customWidth="1"/>
    <col min="6155" max="6155" width="11.5" style="1532" customWidth="1"/>
    <col min="6156" max="6156" width="15.25" style="1532" customWidth="1"/>
    <col min="6157" max="6400" width="9" style="1532"/>
    <col min="6401" max="6401" width="12.25" style="1532" customWidth="1"/>
    <col min="6402" max="6410" width="11" style="1532" customWidth="1"/>
    <col min="6411" max="6411" width="11.5" style="1532" customWidth="1"/>
    <col min="6412" max="6412" width="15.25" style="1532" customWidth="1"/>
    <col min="6413" max="6656" width="9" style="1532"/>
    <col min="6657" max="6657" width="12.25" style="1532" customWidth="1"/>
    <col min="6658" max="6666" width="11" style="1532" customWidth="1"/>
    <col min="6667" max="6667" width="11.5" style="1532" customWidth="1"/>
    <col min="6668" max="6668" width="15.25" style="1532" customWidth="1"/>
    <col min="6669" max="6912" width="9" style="1532"/>
    <col min="6913" max="6913" width="12.25" style="1532" customWidth="1"/>
    <col min="6914" max="6922" width="11" style="1532" customWidth="1"/>
    <col min="6923" max="6923" width="11.5" style="1532" customWidth="1"/>
    <col min="6924" max="6924" width="15.25" style="1532" customWidth="1"/>
    <col min="6925" max="7168" width="9" style="1532"/>
    <col min="7169" max="7169" width="12.25" style="1532" customWidth="1"/>
    <col min="7170" max="7178" width="11" style="1532" customWidth="1"/>
    <col min="7179" max="7179" width="11.5" style="1532" customWidth="1"/>
    <col min="7180" max="7180" width="15.25" style="1532" customWidth="1"/>
    <col min="7181" max="7424" width="9" style="1532"/>
    <col min="7425" max="7425" width="12.25" style="1532" customWidth="1"/>
    <col min="7426" max="7434" width="11" style="1532" customWidth="1"/>
    <col min="7435" max="7435" width="11.5" style="1532" customWidth="1"/>
    <col min="7436" max="7436" width="15.25" style="1532" customWidth="1"/>
    <col min="7437" max="7680" width="9" style="1532"/>
    <col min="7681" max="7681" width="12.25" style="1532" customWidth="1"/>
    <col min="7682" max="7690" width="11" style="1532" customWidth="1"/>
    <col min="7691" max="7691" width="11.5" style="1532" customWidth="1"/>
    <col min="7692" max="7692" width="15.25" style="1532" customWidth="1"/>
    <col min="7693" max="7936" width="9" style="1532"/>
    <col min="7937" max="7937" width="12.25" style="1532" customWidth="1"/>
    <col min="7938" max="7946" width="11" style="1532" customWidth="1"/>
    <col min="7947" max="7947" width="11.5" style="1532" customWidth="1"/>
    <col min="7948" max="7948" width="15.25" style="1532" customWidth="1"/>
    <col min="7949" max="8192" width="9" style="1532"/>
    <col min="8193" max="8193" width="12.25" style="1532" customWidth="1"/>
    <col min="8194" max="8202" width="11" style="1532" customWidth="1"/>
    <col min="8203" max="8203" width="11.5" style="1532" customWidth="1"/>
    <col min="8204" max="8204" width="15.25" style="1532" customWidth="1"/>
    <col min="8205" max="8448" width="9" style="1532"/>
    <col min="8449" max="8449" width="12.25" style="1532" customWidth="1"/>
    <col min="8450" max="8458" width="11" style="1532" customWidth="1"/>
    <col min="8459" max="8459" width="11.5" style="1532" customWidth="1"/>
    <col min="8460" max="8460" width="15.25" style="1532" customWidth="1"/>
    <col min="8461" max="8704" width="9" style="1532"/>
    <col min="8705" max="8705" width="12.25" style="1532" customWidth="1"/>
    <col min="8706" max="8714" width="11" style="1532" customWidth="1"/>
    <col min="8715" max="8715" width="11.5" style="1532" customWidth="1"/>
    <col min="8716" max="8716" width="15.25" style="1532" customWidth="1"/>
    <col min="8717" max="8960" width="9" style="1532"/>
    <col min="8961" max="8961" width="12.25" style="1532" customWidth="1"/>
    <col min="8962" max="8970" width="11" style="1532" customWidth="1"/>
    <col min="8971" max="8971" width="11.5" style="1532" customWidth="1"/>
    <col min="8972" max="8972" width="15.25" style="1532" customWidth="1"/>
    <col min="8973" max="9216" width="9" style="1532"/>
    <col min="9217" max="9217" width="12.25" style="1532" customWidth="1"/>
    <col min="9218" max="9226" width="11" style="1532" customWidth="1"/>
    <col min="9227" max="9227" width="11.5" style="1532" customWidth="1"/>
    <col min="9228" max="9228" width="15.25" style="1532" customWidth="1"/>
    <col min="9229" max="9472" width="9" style="1532"/>
    <col min="9473" max="9473" width="12.25" style="1532" customWidth="1"/>
    <col min="9474" max="9482" width="11" style="1532" customWidth="1"/>
    <col min="9483" max="9483" width="11.5" style="1532" customWidth="1"/>
    <col min="9484" max="9484" width="15.25" style="1532" customWidth="1"/>
    <col min="9485" max="9728" width="9" style="1532"/>
    <col min="9729" max="9729" width="12.25" style="1532" customWidth="1"/>
    <col min="9730" max="9738" width="11" style="1532" customWidth="1"/>
    <col min="9739" max="9739" width="11.5" style="1532" customWidth="1"/>
    <col min="9740" max="9740" width="15.25" style="1532" customWidth="1"/>
    <col min="9741" max="9984" width="9" style="1532"/>
    <col min="9985" max="9985" width="12.25" style="1532" customWidth="1"/>
    <col min="9986" max="9994" width="11" style="1532" customWidth="1"/>
    <col min="9995" max="9995" width="11.5" style="1532" customWidth="1"/>
    <col min="9996" max="9996" width="15.25" style="1532" customWidth="1"/>
    <col min="9997" max="10240" width="9" style="1532"/>
    <col min="10241" max="10241" width="12.25" style="1532" customWidth="1"/>
    <col min="10242" max="10250" width="11" style="1532" customWidth="1"/>
    <col min="10251" max="10251" width="11.5" style="1532" customWidth="1"/>
    <col min="10252" max="10252" width="15.25" style="1532" customWidth="1"/>
    <col min="10253" max="10496" width="9" style="1532"/>
    <col min="10497" max="10497" width="12.25" style="1532" customWidth="1"/>
    <col min="10498" max="10506" width="11" style="1532" customWidth="1"/>
    <col min="10507" max="10507" width="11.5" style="1532" customWidth="1"/>
    <col min="10508" max="10508" width="15.25" style="1532" customWidth="1"/>
    <col min="10509" max="10752" width="9" style="1532"/>
    <col min="10753" max="10753" width="12.25" style="1532" customWidth="1"/>
    <col min="10754" max="10762" width="11" style="1532" customWidth="1"/>
    <col min="10763" max="10763" width="11.5" style="1532" customWidth="1"/>
    <col min="10764" max="10764" width="15.25" style="1532" customWidth="1"/>
    <col min="10765" max="11008" width="9" style="1532"/>
    <col min="11009" max="11009" width="12.25" style="1532" customWidth="1"/>
    <col min="11010" max="11018" width="11" style="1532" customWidth="1"/>
    <col min="11019" max="11019" width="11.5" style="1532" customWidth="1"/>
    <col min="11020" max="11020" width="15.25" style="1532" customWidth="1"/>
    <col min="11021" max="11264" width="9" style="1532"/>
    <col min="11265" max="11265" width="12.25" style="1532" customWidth="1"/>
    <col min="11266" max="11274" width="11" style="1532" customWidth="1"/>
    <col min="11275" max="11275" width="11.5" style="1532" customWidth="1"/>
    <col min="11276" max="11276" width="15.25" style="1532" customWidth="1"/>
    <col min="11277" max="11520" width="9" style="1532"/>
    <col min="11521" max="11521" width="12.25" style="1532" customWidth="1"/>
    <col min="11522" max="11530" width="11" style="1532" customWidth="1"/>
    <col min="11531" max="11531" width="11.5" style="1532" customWidth="1"/>
    <col min="11532" max="11532" width="15.25" style="1532" customWidth="1"/>
    <col min="11533" max="11776" width="9" style="1532"/>
    <col min="11777" max="11777" width="12.25" style="1532" customWidth="1"/>
    <col min="11778" max="11786" width="11" style="1532" customWidth="1"/>
    <col min="11787" max="11787" width="11.5" style="1532" customWidth="1"/>
    <col min="11788" max="11788" width="15.25" style="1532" customWidth="1"/>
    <col min="11789" max="12032" width="9" style="1532"/>
    <col min="12033" max="12033" width="12.25" style="1532" customWidth="1"/>
    <col min="12034" max="12042" width="11" style="1532" customWidth="1"/>
    <col min="12043" max="12043" width="11.5" style="1532" customWidth="1"/>
    <col min="12044" max="12044" width="15.25" style="1532" customWidth="1"/>
    <col min="12045" max="12288" width="9" style="1532"/>
    <col min="12289" max="12289" width="12.25" style="1532" customWidth="1"/>
    <col min="12290" max="12298" width="11" style="1532" customWidth="1"/>
    <col min="12299" max="12299" width="11.5" style="1532" customWidth="1"/>
    <col min="12300" max="12300" width="15.25" style="1532" customWidth="1"/>
    <col min="12301" max="12544" width="9" style="1532"/>
    <col min="12545" max="12545" width="12.25" style="1532" customWidth="1"/>
    <col min="12546" max="12554" width="11" style="1532" customWidth="1"/>
    <col min="12555" max="12555" width="11.5" style="1532" customWidth="1"/>
    <col min="12556" max="12556" width="15.25" style="1532" customWidth="1"/>
    <col min="12557" max="12800" width="9" style="1532"/>
    <col min="12801" max="12801" width="12.25" style="1532" customWidth="1"/>
    <col min="12802" max="12810" width="11" style="1532" customWidth="1"/>
    <col min="12811" max="12811" width="11.5" style="1532" customWidth="1"/>
    <col min="12812" max="12812" width="15.25" style="1532" customWidth="1"/>
    <col min="12813" max="13056" width="9" style="1532"/>
    <col min="13057" max="13057" width="12.25" style="1532" customWidth="1"/>
    <col min="13058" max="13066" width="11" style="1532" customWidth="1"/>
    <col min="13067" max="13067" width="11.5" style="1532" customWidth="1"/>
    <col min="13068" max="13068" width="15.25" style="1532" customWidth="1"/>
    <col min="13069" max="13312" width="9" style="1532"/>
    <col min="13313" max="13313" width="12.25" style="1532" customWidth="1"/>
    <col min="13314" max="13322" width="11" style="1532" customWidth="1"/>
    <col min="13323" max="13323" width="11.5" style="1532" customWidth="1"/>
    <col min="13324" max="13324" width="15.25" style="1532" customWidth="1"/>
    <col min="13325" max="13568" width="9" style="1532"/>
    <col min="13569" max="13569" width="12.25" style="1532" customWidth="1"/>
    <col min="13570" max="13578" width="11" style="1532" customWidth="1"/>
    <col min="13579" max="13579" width="11.5" style="1532" customWidth="1"/>
    <col min="13580" max="13580" width="15.25" style="1532" customWidth="1"/>
    <col min="13581" max="13824" width="9" style="1532"/>
    <col min="13825" max="13825" width="12.25" style="1532" customWidth="1"/>
    <col min="13826" max="13834" width="11" style="1532" customWidth="1"/>
    <col min="13835" max="13835" width="11.5" style="1532" customWidth="1"/>
    <col min="13836" max="13836" width="15.25" style="1532" customWidth="1"/>
    <col min="13837" max="14080" width="9" style="1532"/>
    <col min="14081" max="14081" width="12.25" style="1532" customWidth="1"/>
    <col min="14082" max="14090" width="11" style="1532" customWidth="1"/>
    <col min="14091" max="14091" width="11.5" style="1532" customWidth="1"/>
    <col min="14092" max="14092" width="15.25" style="1532" customWidth="1"/>
    <col min="14093" max="14336" width="9" style="1532"/>
    <col min="14337" max="14337" width="12.25" style="1532" customWidth="1"/>
    <col min="14338" max="14346" width="11" style="1532" customWidth="1"/>
    <col min="14347" max="14347" width="11.5" style="1532" customWidth="1"/>
    <col min="14348" max="14348" width="15.25" style="1532" customWidth="1"/>
    <col min="14349" max="14592" width="9" style="1532"/>
    <col min="14593" max="14593" width="12.25" style="1532" customWidth="1"/>
    <col min="14594" max="14602" width="11" style="1532" customWidth="1"/>
    <col min="14603" max="14603" width="11.5" style="1532" customWidth="1"/>
    <col min="14604" max="14604" width="15.25" style="1532" customWidth="1"/>
    <col min="14605" max="14848" width="9" style="1532"/>
    <col min="14849" max="14849" width="12.25" style="1532" customWidth="1"/>
    <col min="14850" max="14858" width="11" style="1532" customWidth="1"/>
    <col min="14859" max="14859" width="11.5" style="1532" customWidth="1"/>
    <col min="14860" max="14860" width="15.25" style="1532" customWidth="1"/>
    <col min="14861" max="15104" width="9" style="1532"/>
    <col min="15105" max="15105" width="12.25" style="1532" customWidth="1"/>
    <col min="15106" max="15114" width="11" style="1532" customWidth="1"/>
    <col min="15115" max="15115" width="11.5" style="1532" customWidth="1"/>
    <col min="15116" max="15116" width="15.25" style="1532" customWidth="1"/>
    <col min="15117" max="15360" width="9" style="1532"/>
    <col min="15361" max="15361" width="12.25" style="1532" customWidth="1"/>
    <col min="15362" max="15370" width="11" style="1532" customWidth="1"/>
    <col min="15371" max="15371" width="11.5" style="1532" customWidth="1"/>
    <col min="15372" max="15372" width="15.25" style="1532" customWidth="1"/>
    <col min="15373" max="15616" width="9" style="1532"/>
    <col min="15617" max="15617" width="12.25" style="1532" customWidth="1"/>
    <col min="15618" max="15626" width="11" style="1532" customWidth="1"/>
    <col min="15627" max="15627" width="11.5" style="1532" customWidth="1"/>
    <col min="15628" max="15628" width="15.25" style="1532" customWidth="1"/>
    <col min="15629" max="15872" width="9" style="1532"/>
    <col min="15873" max="15873" width="12.25" style="1532" customWidth="1"/>
    <col min="15874" max="15882" width="11" style="1532" customWidth="1"/>
    <col min="15883" max="15883" width="11.5" style="1532" customWidth="1"/>
    <col min="15884" max="15884" width="15.25" style="1532" customWidth="1"/>
    <col min="15885" max="16128" width="9" style="1532"/>
    <col min="16129" max="16129" width="12.25" style="1532" customWidth="1"/>
    <col min="16130" max="16138" width="11" style="1532" customWidth="1"/>
    <col min="16139" max="16139" width="11.5" style="1532" customWidth="1"/>
    <col min="16140" max="16140" width="15.25" style="1532" customWidth="1"/>
    <col min="16141" max="16384" width="9" style="1532"/>
  </cols>
  <sheetData>
    <row r="1" spans="1:13" s="1537" customFormat="1" ht="43.9" customHeight="1" thickBot="1">
      <c r="A1" s="1497" t="s">
        <v>2133</v>
      </c>
      <c r="B1" s="1536"/>
      <c r="D1" s="1536"/>
      <c r="E1" s="1536"/>
      <c r="F1" s="1536"/>
      <c r="I1" s="2282" t="s">
        <v>1056</v>
      </c>
      <c r="J1" s="2301"/>
      <c r="K1" s="2283" t="s">
        <v>1973</v>
      </c>
      <c r="L1" s="2284"/>
    </row>
    <row r="2" spans="1:13" s="1537" customFormat="1" ht="21" customHeight="1">
      <c r="A2" s="1497" t="s">
        <v>2161</v>
      </c>
      <c r="B2" s="1498" t="s">
        <v>2135</v>
      </c>
      <c r="D2" s="1539"/>
      <c r="E2" s="1539"/>
      <c r="F2" s="1539"/>
      <c r="G2" s="1540"/>
      <c r="I2" s="2282" t="s">
        <v>2059</v>
      </c>
      <c r="J2" s="2301"/>
      <c r="K2" s="2301" t="s">
        <v>2162</v>
      </c>
      <c r="L2" s="2301"/>
      <c r="M2" s="125" t="s">
        <v>13</v>
      </c>
    </row>
    <row r="3" spans="1:13" s="1541" customFormat="1" ht="37.5" customHeight="1">
      <c r="A3" s="2285" t="s">
        <v>2163</v>
      </c>
      <c r="B3" s="2302"/>
      <c r="C3" s="2302"/>
      <c r="D3" s="2302"/>
      <c r="E3" s="2302"/>
      <c r="F3" s="2302"/>
      <c r="G3" s="2302"/>
      <c r="H3" s="2302"/>
      <c r="I3" s="2302"/>
      <c r="J3" s="2302"/>
      <c r="K3" s="2302"/>
      <c r="L3" s="2302"/>
    </row>
    <row r="4" spans="1:13" ht="21" customHeight="1">
      <c r="A4" s="2300" t="s">
        <v>2164</v>
      </c>
      <c r="B4" s="2300"/>
      <c r="C4" s="2300"/>
      <c r="D4" s="2300"/>
      <c r="E4" s="2300"/>
      <c r="F4" s="2300"/>
      <c r="G4" s="2300"/>
      <c r="H4" s="2300"/>
      <c r="I4" s="2300"/>
      <c r="J4" s="2300"/>
      <c r="K4" s="2300"/>
      <c r="L4" s="2300"/>
    </row>
    <row r="5" spans="1:13" s="1543" customFormat="1" ht="37.35" customHeight="1">
      <c r="A5" s="2290" t="s">
        <v>2165</v>
      </c>
      <c r="B5" s="2293" t="s">
        <v>2166</v>
      </c>
      <c r="C5" s="2277" t="s">
        <v>2141</v>
      </c>
      <c r="D5" s="2296"/>
      <c r="E5" s="2296"/>
      <c r="F5" s="2296"/>
      <c r="G5" s="2296"/>
      <c r="H5" s="2296"/>
      <c r="I5" s="2296"/>
      <c r="J5" s="2280" t="s">
        <v>2167</v>
      </c>
      <c r="K5" s="2297"/>
      <c r="L5" s="2297"/>
    </row>
    <row r="6" spans="1:13" s="1543" customFormat="1" ht="37.35" customHeight="1">
      <c r="A6" s="2291"/>
      <c r="B6" s="2294"/>
      <c r="C6" s="2277" t="s">
        <v>2168</v>
      </c>
      <c r="D6" s="2279" t="s">
        <v>2144</v>
      </c>
      <c r="E6" s="2296"/>
      <c r="F6" s="2296"/>
      <c r="G6" s="2279" t="s">
        <v>2145</v>
      </c>
      <c r="H6" s="2296"/>
      <c r="I6" s="2296"/>
      <c r="J6" s="2279" t="s">
        <v>2146</v>
      </c>
      <c r="K6" s="2296"/>
      <c r="L6" s="2299"/>
    </row>
    <row r="7" spans="1:13" s="1543" customFormat="1" ht="37.35" customHeight="1">
      <c r="A7" s="2292"/>
      <c r="B7" s="2295"/>
      <c r="C7" s="2298"/>
      <c r="D7" s="1506" t="s">
        <v>2147</v>
      </c>
      <c r="E7" s="1506" t="s">
        <v>2148</v>
      </c>
      <c r="F7" s="1506" t="s">
        <v>2149</v>
      </c>
      <c r="G7" s="1506" t="s">
        <v>2147</v>
      </c>
      <c r="H7" s="1506" t="s">
        <v>2148</v>
      </c>
      <c r="I7" s="1506" t="s">
        <v>2149</v>
      </c>
      <c r="J7" s="1506" t="s">
        <v>2147</v>
      </c>
      <c r="K7" s="1506" t="s">
        <v>2148</v>
      </c>
      <c r="L7" s="1507" t="s">
        <v>2149</v>
      </c>
    </row>
    <row r="8" spans="1:13" s="1543" customFormat="1" ht="44.25" customHeight="1">
      <c r="A8" s="1505" t="s">
        <v>2169</v>
      </c>
      <c r="B8" s="1546">
        <v>0</v>
      </c>
      <c r="C8" s="1547">
        <v>0</v>
      </c>
      <c r="D8" s="1547">
        <v>0</v>
      </c>
      <c r="E8" s="1547">
        <v>0</v>
      </c>
      <c r="F8" s="1547">
        <v>0</v>
      </c>
      <c r="G8" s="1547">
        <v>0</v>
      </c>
      <c r="H8" s="1547">
        <v>0</v>
      </c>
      <c r="I8" s="1547">
        <v>0</v>
      </c>
      <c r="J8" s="1547">
        <v>0</v>
      </c>
      <c r="K8" s="1547">
        <v>0</v>
      </c>
      <c r="L8" s="1548">
        <v>0</v>
      </c>
    </row>
    <row r="9" spans="1:13" s="1543" customFormat="1" ht="44.25" customHeight="1">
      <c r="A9" s="1505" t="s">
        <v>2150</v>
      </c>
      <c r="B9" s="1549">
        <v>0</v>
      </c>
      <c r="C9" s="1547">
        <v>0</v>
      </c>
      <c r="D9" s="1547">
        <v>0</v>
      </c>
      <c r="E9" s="1550">
        <v>0</v>
      </c>
      <c r="F9" s="1550">
        <v>0</v>
      </c>
      <c r="G9" s="1547">
        <v>0</v>
      </c>
      <c r="H9" s="1550">
        <v>0</v>
      </c>
      <c r="I9" s="1550">
        <v>0</v>
      </c>
      <c r="J9" s="1547">
        <v>0</v>
      </c>
      <c r="K9" s="1550">
        <v>0</v>
      </c>
      <c r="L9" s="1551">
        <v>0</v>
      </c>
    </row>
    <row r="10" spans="1:13" s="1543" customFormat="1" ht="44.25" customHeight="1">
      <c r="A10" s="1505" t="s">
        <v>2151</v>
      </c>
      <c r="B10" s="1549">
        <v>0</v>
      </c>
      <c r="C10" s="1547">
        <v>0</v>
      </c>
      <c r="D10" s="1547">
        <v>0</v>
      </c>
      <c r="E10" s="1550">
        <v>0</v>
      </c>
      <c r="F10" s="1550">
        <v>0</v>
      </c>
      <c r="G10" s="1547">
        <v>0</v>
      </c>
      <c r="H10" s="1550">
        <v>0</v>
      </c>
      <c r="I10" s="1550">
        <v>0</v>
      </c>
      <c r="J10" s="1547">
        <v>0</v>
      </c>
      <c r="K10" s="1550">
        <v>0</v>
      </c>
      <c r="L10" s="1551">
        <v>0</v>
      </c>
    </row>
    <row r="11" spans="1:13" s="1543" customFormat="1" ht="44.25" customHeight="1">
      <c r="A11" s="1505" t="s">
        <v>2170</v>
      </c>
      <c r="B11" s="1546">
        <v>0</v>
      </c>
      <c r="C11" s="1547">
        <v>0</v>
      </c>
      <c r="D11" s="1547">
        <v>0</v>
      </c>
      <c r="E11" s="1550">
        <v>0</v>
      </c>
      <c r="F11" s="1550">
        <v>0</v>
      </c>
      <c r="G11" s="1547">
        <v>0</v>
      </c>
      <c r="H11" s="1550">
        <v>0</v>
      </c>
      <c r="I11" s="1550">
        <v>0</v>
      </c>
      <c r="J11" s="1547">
        <v>0</v>
      </c>
      <c r="K11" s="1550">
        <v>0</v>
      </c>
      <c r="L11" s="1551">
        <v>0</v>
      </c>
    </row>
    <row r="12" spans="1:13" ht="16.5">
      <c r="A12" s="1527" t="s">
        <v>1091</v>
      </c>
      <c r="D12" s="814" t="s">
        <v>1250</v>
      </c>
      <c r="F12" s="1527" t="s">
        <v>2153</v>
      </c>
      <c r="J12" s="1529" t="s">
        <v>2154</v>
      </c>
      <c r="K12" s="1553"/>
      <c r="L12" s="1553"/>
    </row>
    <row r="13" spans="1:13" ht="16.5">
      <c r="F13" s="814" t="s">
        <v>2171</v>
      </c>
      <c r="K13" s="2289"/>
      <c r="L13" s="2289"/>
    </row>
    <row r="14" spans="1:13" ht="16.5">
      <c r="A14" s="1554"/>
      <c r="K14" s="1531" t="s">
        <v>2172</v>
      </c>
    </row>
    <row r="15" spans="1:13" ht="19.899999999999999" customHeight="1">
      <c r="A15" s="2265" t="s">
        <v>2158</v>
      </c>
      <c r="B15" s="2265"/>
      <c r="C15" s="2265"/>
      <c r="D15" s="2265"/>
      <c r="E15" s="2265"/>
      <c r="F15" s="2265"/>
      <c r="G15" s="2265"/>
      <c r="H15" s="2265"/>
      <c r="I15" s="2265"/>
      <c r="J15" s="2265"/>
      <c r="K15" s="2265"/>
      <c r="L15" s="2265"/>
    </row>
    <row r="16" spans="1:13" ht="17.45" customHeight="1">
      <c r="A16" s="2266" t="s">
        <v>2173</v>
      </c>
      <c r="B16" s="2266"/>
      <c r="C16" s="2266"/>
      <c r="D16" s="2266"/>
      <c r="E16" s="2266"/>
      <c r="F16" s="2266"/>
      <c r="G16" s="2266"/>
      <c r="H16" s="2266"/>
      <c r="I16" s="2266"/>
      <c r="J16" s="2266"/>
      <c r="K16" s="2266"/>
      <c r="L16" s="2266"/>
    </row>
    <row r="17" spans="1:12" ht="17.45" customHeight="1">
      <c r="A17" s="2266" t="s">
        <v>2174</v>
      </c>
      <c r="B17" s="2266"/>
      <c r="C17" s="2266"/>
      <c r="D17" s="2266"/>
      <c r="E17" s="2266"/>
      <c r="F17" s="2266"/>
      <c r="G17" s="2266"/>
      <c r="H17" s="2266"/>
      <c r="I17" s="2266"/>
      <c r="J17" s="2266"/>
      <c r="K17" s="2266"/>
      <c r="L17" s="2266"/>
    </row>
    <row r="18" spans="1:12" ht="21.75" customHeight="1">
      <c r="A18" s="814" t="s">
        <v>2175</v>
      </c>
      <c r="J18" s="1555"/>
    </row>
    <row r="19" spans="1:12" ht="21" customHeight="1">
      <c r="A19" s="1556"/>
      <c r="B19" s="1556"/>
      <c r="C19" s="1556"/>
      <c r="D19" s="1557"/>
      <c r="E19" s="1557"/>
      <c r="F19" s="1557"/>
      <c r="G19" s="1556"/>
      <c r="H19" s="1556"/>
      <c r="I19" s="1556"/>
      <c r="J19" s="1556"/>
      <c r="K19" s="1556"/>
    </row>
    <row r="20" spans="1:12" ht="21" customHeight="1">
      <c r="A20" s="1556"/>
      <c r="B20" s="1556"/>
      <c r="C20" s="1556"/>
      <c r="D20" s="1557"/>
      <c r="E20" s="1557"/>
      <c r="F20" s="1557"/>
      <c r="G20" s="1556"/>
      <c r="H20" s="1556"/>
      <c r="I20" s="1556"/>
      <c r="J20" s="1556"/>
      <c r="K20" s="1556"/>
    </row>
    <row r="21" spans="1:12" ht="21" customHeight="1">
      <c r="A21" s="1556"/>
      <c r="B21" s="1556"/>
      <c r="C21" s="1556"/>
      <c r="D21" s="1557"/>
      <c r="E21" s="1557"/>
      <c r="F21" s="1557"/>
      <c r="G21" s="1556"/>
      <c r="H21" s="1556"/>
      <c r="I21" s="1556"/>
      <c r="J21" s="1556"/>
      <c r="K21" s="1556"/>
    </row>
    <row r="22" spans="1:12" ht="21" customHeight="1">
      <c r="A22" s="1556"/>
      <c r="B22" s="1556"/>
      <c r="C22" s="1556"/>
      <c r="D22" s="1557"/>
      <c r="E22" s="1557"/>
      <c r="F22" s="1557"/>
      <c r="G22" s="1556"/>
      <c r="H22" s="1556"/>
      <c r="I22" s="1556"/>
      <c r="J22" s="1556"/>
      <c r="K22" s="1556"/>
    </row>
    <row r="23" spans="1:12" ht="21" customHeight="1">
      <c r="A23" s="1556"/>
      <c r="B23" s="1556"/>
      <c r="C23" s="1556"/>
      <c r="D23" s="1557"/>
      <c r="E23" s="1557"/>
      <c r="F23" s="1557"/>
      <c r="G23" s="1556"/>
      <c r="H23" s="1556"/>
      <c r="I23" s="1556"/>
      <c r="J23" s="1556"/>
      <c r="K23" s="1556"/>
    </row>
    <row r="24" spans="1:12" ht="21" customHeight="1">
      <c r="A24" s="1556"/>
      <c r="B24" s="1556"/>
      <c r="C24" s="1556"/>
      <c r="D24" s="1557"/>
      <c r="E24" s="1557"/>
      <c r="F24" s="1557"/>
      <c r="G24" s="1556"/>
      <c r="H24" s="1556"/>
      <c r="I24" s="1556"/>
      <c r="J24" s="1556"/>
      <c r="K24" s="1556"/>
    </row>
    <row r="25" spans="1:12" ht="21" customHeight="1">
      <c r="A25" s="1556"/>
      <c r="B25" s="1556"/>
      <c r="C25" s="1556"/>
      <c r="D25" s="1557"/>
      <c r="E25" s="1557"/>
      <c r="F25" s="1557"/>
      <c r="G25" s="1556"/>
      <c r="H25" s="1556"/>
      <c r="I25" s="1556"/>
      <c r="J25" s="1556"/>
      <c r="K25" s="1556"/>
    </row>
    <row r="26" spans="1:12" ht="21" customHeight="1">
      <c r="A26" s="1556"/>
      <c r="B26" s="1556"/>
      <c r="C26" s="1556"/>
      <c r="D26" s="1557"/>
      <c r="E26" s="1557"/>
      <c r="F26" s="1557"/>
      <c r="G26" s="1556"/>
      <c r="H26" s="1556"/>
      <c r="I26" s="1556"/>
      <c r="J26" s="1556"/>
      <c r="K26" s="1556"/>
    </row>
    <row r="27" spans="1:12" ht="21" customHeight="1">
      <c r="A27" s="1556"/>
      <c r="B27" s="1556"/>
      <c r="C27" s="1556"/>
      <c r="D27" s="1557"/>
      <c r="E27" s="1557"/>
      <c r="F27" s="1557"/>
      <c r="G27" s="1556"/>
      <c r="H27" s="1556"/>
      <c r="I27" s="1556"/>
    </row>
    <row r="28" spans="1:12" ht="21" customHeight="1">
      <c r="A28" s="1556"/>
      <c r="B28" s="1556"/>
      <c r="C28" s="1556"/>
      <c r="D28" s="1557"/>
      <c r="E28" s="1557"/>
      <c r="F28" s="1557"/>
      <c r="G28" s="1556"/>
      <c r="H28" s="1556"/>
      <c r="I28" s="1556"/>
    </row>
    <row r="29" spans="1:12" ht="21" customHeight="1">
      <c r="A29" s="1556"/>
      <c r="B29" s="1556"/>
      <c r="C29" s="1556"/>
      <c r="D29" s="1557"/>
      <c r="E29" s="1557"/>
      <c r="F29" s="1557"/>
      <c r="G29" s="1556"/>
      <c r="H29" s="1556"/>
      <c r="I29" s="1556"/>
    </row>
    <row r="30" spans="1:12" ht="21" customHeight="1">
      <c r="A30" s="1556"/>
      <c r="B30" s="1556"/>
      <c r="C30" s="1556"/>
      <c r="D30" s="1557"/>
      <c r="E30" s="1557"/>
      <c r="F30" s="1557"/>
      <c r="G30" s="1556"/>
      <c r="H30" s="1556"/>
      <c r="I30" s="1556"/>
    </row>
    <row r="31" spans="1:12" ht="21" customHeight="1">
      <c r="A31" s="1556"/>
      <c r="B31" s="1556"/>
      <c r="C31" s="1556"/>
      <c r="D31" s="1557"/>
      <c r="E31" s="1557"/>
      <c r="F31" s="1557"/>
      <c r="G31" s="1556"/>
      <c r="H31" s="1556"/>
      <c r="I31" s="1556"/>
    </row>
    <row r="32" spans="1:12" ht="21" customHeight="1">
      <c r="A32" s="1556"/>
      <c r="B32" s="1556"/>
      <c r="C32" s="1556"/>
      <c r="D32" s="1557"/>
      <c r="E32" s="1557"/>
      <c r="F32" s="1557"/>
      <c r="G32" s="1556"/>
      <c r="H32" s="1556"/>
      <c r="I32" s="1556"/>
    </row>
    <row r="33" spans="1:9" ht="21" customHeight="1">
      <c r="A33" s="1556"/>
      <c r="B33" s="1556"/>
      <c r="C33" s="1556"/>
      <c r="D33" s="1557"/>
      <c r="E33" s="1557"/>
      <c r="F33" s="1557"/>
      <c r="G33" s="1556"/>
      <c r="H33" s="1556"/>
      <c r="I33" s="1556"/>
    </row>
    <row r="34" spans="1:9" ht="21" customHeight="1">
      <c r="A34" s="1556"/>
      <c r="B34" s="1556"/>
      <c r="C34" s="1556"/>
      <c r="D34" s="1557"/>
      <c r="E34" s="1557"/>
      <c r="F34" s="1557"/>
      <c r="G34" s="1556"/>
      <c r="H34" s="1556"/>
      <c r="I34" s="1556"/>
    </row>
    <row r="35" spans="1:9" ht="21" customHeight="1">
      <c r="A35" s="1556"/>
      <c r="B35" s="1556"/>
      <c r="C35" s="1556"/>
      <c r="D35" s="1557"/>
      <c r="E35" s="1557"/>
      <c r="F35" s="1557"/>
      <c r="G35" s="1556"/>
      <c r="H35" s="1556"/>
      <c r="I35" s="1556"/>
    </row>
    <row r="36" spans="1:9" ht="21" customHeight="1">
      <c r="A36" s="1556"/>
      <c r="B36" s="1556"/>
      <c r="C36" s="1556"/>
      <c r="D36" s="1557"/>
      <c r="E36" s="1557"/>
      <c r="F36" s="1557"/>
      <c r="G36" s="1556"/>
      <c r="H36" s="1556"/>
      <c r="I36" s="1556"/>
    </row>
    <row r="37" spans="1:9" ht="23.25">
      <c r="A37" s="1556"/>
      <c r="B37" s="1556"/>
      <c r="C37" s="1556"/>
      <c r="D37" s="1557"/>
      <c r="E37" s="1557"/>
      <c r="F37" s="1557"/>
      <c r="G37" s="1556"/>
      <c r="H37" s="1556"/>
      <c r="I37" s="1556"/>
    </row>
    <row r="38" spans="1:9" ht="23.25">
      <c r="A38" s="1556"/>
      <c r="B38" s="1556"/>
      <c r="C38" s="1556"/>
      <c r="D38" s="1557"/>
      <c r="E38" s="1557"/>
      <c r="F38" s="1557"/>
      <c r="G38" s="1556"/>
      <c r="H38" s="1556"/>
      <c r="I38" s="1556"/>
    </row>
    <row r="39" spans="1:9" ht="23.25">
      <c r="A39" s="1556"/>
      <c r="B39" s="1556"/>
      <c r="C39" s="1556"/>
      <c r="D39" s="1557"/>
      <c r="E39" s="1557"/>
      <c r="F39" s="1557"/>
      <c r="G39" s="1556"/>
      <c r="H39" s="1556"/>
      <c r="I39" s="1556"/>
    </row>
    <row r="40" spans="1:9" ht="23.25">
      <c r="A40" s="1556"/>
      <c r="B40" s="1556"/>
      <c r="C40" s="1556"/>
      <c r="D40" s="1557"/>
      <c r="E40" s="1557"/>
      <c r="F40" s="1557"/>
      <c r="G40" s="1556"/>
      <c r="H40" s="1556"/>
      <c r="I40" s="1556"/>
    </row>
    <row r="41" spans="1:9" ht="23.25">
      <c r="A41" s="1556"/>
      <c r="B41" s="1556"/>
      <c r="C41" s="1556"/>
      <c r="D41" s="1557"/>
      <c r="E41" s="1557"/>
      <c r="F41" s="1557"/>
      <c r="G41" s="1556"/>
      <c r="H41" s="1556"/>
      <c r="I41" s="1556"/>
    </row>
    <row r="42" spans="1:9" ht="23.25">
      <c r="A42" s="1556"/>
      <c r="B42" s="1556"/>
      <c r="C42" s="1556"/>
      <c r="D42" s="1557"/>
      <c r="E42" s="1557"/>
      <c r="F42" s="1557"/>
      <c r="G42" s="1556"/>
      <c r="H42" s="1556"/>
      <c r="I42" s="1556"/>
    </row>
    <row r="43" spans="1:9" ht="23.25">
      <c r="A43" s="1556"/>
      <c r="B43" s="1556"/>
      <c r="C43" s="1556"/>
      <c r="D43" s="1557"/>
      <c r="E43" s="1557"/>
      <c r="F43" s="1557"/>
      <c r="G43" s="1556"/>
      <c r="H43" s="1556"/>
      <c r="I43" s="1556"/>
    </row>
    <row r="44" spans="1:9" ht="23.25">
      <c r="A44" s="1556"/>
      <c r="B44" s="1556"/>
      <c r="C44" s="1556"/>
      <c r="D44" s="1557"/>
      <c r="E44" s="1557"/>
      <c r="F44" s="1557"/>
      <c r="G44" s="1556"/>
      <c r="H44" s="1556"/>
      <c r="I44" s="1556"/>
    </row>
    <row r="45" spans="1:9" ht="23.25">
      <c r="A45" s="1556"/>
      <c r="B45" s="1556"/>
      <c r="C45" s="1556"/>
      <c r="D45" s="1557"/>
      <c r="E45" s="1557"/>
      <c r="F45" s="1557"/>
      <c r="G45" s="1556"/>
      <c r="H45" s="1556"/>
      <c r="I45" s="1556"/>
    </row>
    <row r="46" spans="1:9" ht="23.25">
      <c r="A46" s="1556"/>
      <c r="B46" s="1556"/>
      <c r="C46" s="1556"/>
      <c r="D46" s="1557"/>
      <c r="E46" s="1557"/>
      <c r="F46" s="1557"/>
      <c r="G46" s="1556"/>
      <c r="H46" s="1556"/>
      <c r="I46" s="1556"/>
    </row>
    <row r="47" spans="1:9" ht="23.25">
      <c r="A47" s="1556"/>
      <c r="B47" s="1556"/>
      <c r="C47" s="1556"/>
      <c r="D47" s="1557"/>
      <c r="E47" s="1557"/>
      <c r="F47" s="1557"/>
      <c r="G47" s="1556"/>
      <c r="H47" s="1556"/>
      <c r="I47" s="1556"/>
    </row>
    <row r="48" spans="1:9" ht="23.25">
      <c r="A48" s="1556"/>
      <c r="B48" s="1556"/>
      <c r="C48" s="1556"/>
      <c r="D48" s="1557"/>
      <c r="E48" s="1557"/>
      <c r="F48" s="1557"/>
      <c r="G48" s="1556"/>
      <c r="H48" s="1556"/>
      <c r="I48" s="1556"/>
    </row>
    <row r="49" spans="1:9" ht="23.25">
      <c r="A49" s="1556"/>
      <c r="B49" s="1556"/>
      <c r="C49" s="1556"/>
      <c r="D49" s="1557"/>
      <c r="E49" s="1557"/>
      <c r="F49" s="1557"/>
      <c r="G49" s="1556"/>
      <c r="H49" s="1556"/>
      <c r="I49" s="1556"/>
    </row>
    <row r="50" spans="1:9" ht="23.25">
      <c r="A50" s="1556"/>
      <c r="B50" s="1556"/>
      <c r="C50" s="1556"/>
      <c r="D50" s="1557"/>
      <c r="E50" s="1557"/>
      <c r="F50" s="1557"/>
      <c r="G50" s="1556"/>
      <c r="H50" s="1556"/>
      <c r="I50" s="1556"/>
    </row>
    <row r="51" spans="1:9" ht="23.25">
      <c r="A51" s="1556"/>
      <c r="B51" s="1556"/>
      <c r="C51" s="1556"/>
      <c r="D51" s="1557"/>
      <c r="E51" s="1557"/>
      <c r="F51" s="1557"/>
      <c r="G51" s="1556"/>
      <c r="H51" s="1556"/>
      <c r="I51" s="1556"/>
    </row>
    <row r="52" spans="1:9" ht="23.25">
      <c r="A52" s="1556"/>
      <c r="B52" s="1556"/>
      <c r="C52" s="1556"/>
      <c r="D52" s="1557"/>
      <c r="E52" s="1557"/>
      <c r="F52" s="1557"/>
      <c r="G52" s="1556"/>
      <c r="H52" s="1556"/>
      <c r="I52" s="1556"/>
    </row>
    <row r="53" spans="1:9" ht="23.25">
      <c r="A53" s="1556"/>
      <c r="B53" s="1556"/>
      <c r="C53" s="1556"/>
      <c r="D53" s="1557"/>
      <c r="E53" s="1557"/>
      <c r="F53" s="1557"/>
      <c r="G53" s="1556"/>
      <c r="H53" s="1556"/>
      <c r="I53" s="1556"/>
    </row>
    <row r="54" spans="1:9" ht="23.25">
      <c r="A54" s="1556"/>
      <c r="B54" s="1556"/>
      <c r="C54" s="1556"/>
      <c r="D54" s="1557"/>
      <c r="E54" s="1557"/>
      <c r="F54" s="1557"/>
      <c r="G54" s="1556"/>
      <c r="H54" s="1556"/>
      <c r="I54" s="1556"/>
    </row>
    <row r="55" spans="1:9" ht="23.25">
      <c r="A55" s="1556"/>
      <c r="B55" s="1556"/>
      <c r="C55" s="1556"/>
      <c r="D55" s="1557"/>
      <c r="E55" s="1557"/>
      <c r="F55" s="1557"/>
      <c r="G55" s="1556"/>
      <c r="H55" s="1556"/>
      <c r="I55" s="1556"/>
    </row>
    <row r="56" spans="1:9" ht="23.25">
      <c r="A56" s="1556"/>
      <c r="B56" s="1556"/>
      <c r="C56" s="1556"/>
      <c r="D56" s="1557"/>
      <c r="E56" s="1557"/>
      <c r="F56" s="1557"/>
      <c r="G56" s="1556"/>
      <c r="H56" s="1556"/>
      <c r="I56" s="1556"/>
    </row>
    <row r="57" spans="1:9" ht="23.25">
      <c r="A57" s="1556"/>
      <c r="B57" s="1556"/>
      <c r="C57" s="1556"/>
      <c r="D57" s="1557"/>
      <c r="E57" s="1557"/>
      <c r="F57" s="1557"/>
      <c r="G57" s="1556"/>
      <c r="H57" s="1556"/>
      <c r="I57" s="1556"/>
    </row>
    <row r="58" spans="1:9" ht="23.25">
      <c r="A58" s="1556"/>
      <c r="B58" s="1556"/>
      <c r="C58" s="1556"/>
      <c r="D58" s="1557"/>
      <c r="E58" s="1557"/>
      <c r="F58" s="1557"/>
      <c r="G58" s="1556"/>
      <c r="H58" s="1556"/>
      <c r="I58" s="1556"/>
    </row>
    <row r="59" spans="1:9" ht="23.25">
      <c r="A59" s="1556"/>
      <c r="B59" s="1556"/>
      <c r="C59" s="1556"/>
      <c r="D59" s="1557"/>
      <c r="E59" s="1557"/>
      <c r="F59" s="1557"/>
      <c r="G59" s="1556"/>
      <c r="H59" s="1556"/>
      <c r="I59" s="1556"/>
    </row>
    <row r="60" spans="1:9" ht="23.25">
      <c r="A60" s="1556"/>
      <c r="B60" s="1556"/>
      <c r="C60" s="1556"/>
      <c r="D60" s="1557"/>
      <c r="E60" s="1557"/>
      <c r="F60" s="1557"/>
      <c r="G60" s="1556"/>
      <c r="H60" s="1556"/>
      <c r="I60" s="1556"/>
    </row>
    <row r="61" spans="1:9" ht="23.25">
      <c r="A61" s="1556"/>
      <c r="B61" s="1556"/>
      <c r="C61" s="1556"/>
      <c r="D61" s="1557"/>
      <c r="E61" s="1557"/>
      <c r="F61" s="1557"/>
      <c r="G61" s="1556"/>
      <c r="H61" s="1556"/>
      <c r="I61" s="1556"/>
    </row>
    <row r="62" spans="1:9" ht="23.25">
      <c r="A62" s="1556"/>
      <c r="B62" s="1556"/>
      <c r="C62" s="1556"/>
      <c r="D62" s="1557"/>
      <c r="E62" s="1557"/>
      <c r="F62" s="1557"/>
      <c r="G62" s="1556"/>
      <c r="H62" s="1556"/>
      <c r="I62" s="1556"/>
    </row>
    <row r="63" spans="1:9" ht="23.25">
      <c r="A63" s="1556"/>
      <c r="B63" s="1556"/>
      <c r="C63" s="1556"/>
      <c r="D63" s="1557"/>
      <c r="E63" s="1557"/>
      <c r="F63" s="1557"/>
      <c r="G63" s="1556"/>
      <c r="H63" s="1556"/>
      <c r="I63" s="1556"/>
    </row>
    <row r="64" spans="1:9" ht="23.25">
      <c r="A64" s="1556"/>
      <c r="B64" s="1556"/>
      <c r="C64" s="1556"/>
      <c r="D64" s="1557"/>
      <c r="E64" s="1557"/>
      <c r="F64" s="1557"/>
      <c r="G64" s="1556"/>
      <c r="H64" s="1556"/>
      <c r="I64" s="1556"/>
    </row>
    <row r="65" spans="1:9" ht="23.25">
      <c r="A65" s="1556"/>
      <c r="B65" s="1556"/>
      <c r="C65" s="1556"/>
      <c r="D65" s="1557"/>
      <c r="E65" s="1557"/>
      <c r="F65" s="1557"/>
      <c r="G65" s="1556"/>
      <c r="H65" s="1556"/>
      <c r="I65" s="1556"/>
    </row>
    <row r="66" spans="1:9" ht="23.25">
      <c r="A66" s="1556"/>
      <c r="B66" s="1556"/>
      <c r="C66" s="1556"/>
      <c r="D66" s="1557"/>
      <c r="E66" s="1557"/>
      <c r="F66" s="1557"/>
      <c r="G66" s="1556"/>
      <c r="H66" s="1556"/>
      <c r="I66" s="1556"/>
    </row>
    <row r="67" spans="1:9" ht="23.25">
      <c r="A67" s="1556"/>
      <c r="B67" s="1556"/>
      <c r="C67" s="1556"/>
      <c r="D67" s="1557"/>
      <c r="E67" s="1557"/>
      <c r="F67" s="1557"/>
      <c r="G67" s="1556"/>
      <c r="H67" s="1556"/>
      <c r="I67" s="1556"/>
    </row>
    <row r="68" spans="1:9" ht="23.25">
      <c r="A68" s="1556"/>
      <c r="B68" s="1556"/>
      <c r="C68" s="1556"/>
      <c r="D68" s="1557"/>
      <c r="E68" s="1557"/>
      <c r="F68" s="1557"/>
      <c r="G68" s="1556"/>
      <c r="H68" s="1556"/>
      <c r="I68" s="1556"/>
    </row>
    <row r="69" spans="1:9" ht="23.25">
      <c r="A69" s="1556"/>
      <c r="B69" s="1556"/>
      <c r="C69" s="1556"/>
      <c r="D69" s="1557"/>
      <c r="E69" s="1557"/>
      <c r="F69" s="1557"/>
      <c r="G69" s="1556"/>
      <c r="H69" s="1556"/>
      <c r="I69" s="1556"/>
    </row>
    <row r="70" spans="1:9" ht="23.25">
      <c r="A70" s="1556"/>
      <c r="B70" s="1556"/>
      <c r="C70" s="1556"/>
      <c r="D70" s="1557"/>
      <c r="E70" s="1557"/>
      <c r="F70" s="1557"/>
      <c r="G70" s="1556"/>
      <c r="H70" s="1556"/>
      <c r="I70" s="1556"/>
    </row>
    <row r="71" spans="1:9" ht="23.25">
      <c r="A71" s="1556"/>
      <c r="B71" s="1556"/>
      <c r="C71" s="1556"/>
      <c r="D71" s="1557"/>
      <c r="E71" s="1557"/>
      <c r="F71" s="1557"/>
      <c r="G71" s="1556"/>
      <c r="H71" s="1556"/>
      <c r="I71" s="1556"/>
    </row>
    <row r="72" spans="1:9" ht="23.25">
      <c r="A72" s="1556"/>
      <c r="B72" s="1556"/>
      <c r="C72" s="1556"/>
      <c r="D72" s="1557"/>
      <c r="E72" s="1557"/>
      <c r="F72" s="1557"/>
      <c r="G72" s="1556"/>
      <c r="H72" s="1556"/>
      <c r="I72" s="1556"/>
    </row>
    <row r="73" spans="1:9" ht="23.25">
      <c r="A73" s="1556"/>
      <c r="B73" s="1556"/>
      <c r="C73" s="1556"/>
      <c r="D73" s="1557"/>
      <c r="E73" s="1557"/>
      <c r="F73" s="1557"/>
      <c r="G73" s="1556"/>
      <c r="H73" s="1556"/>
      <c r="I73" s="1556"/>
    </row>
    <row r="74" spans="1:9" ht="23.25">
      <c r="A74" s="1556"/>
      <c r="B74" s="1556"/>
      <c r="C74" s="1556"/>
      <c r="D74" s="1557"/>
      <c r="E74" s="1557"/>
      <c r="F74" s="1557"/>
      <c r="G74" s="1556"/>
      <c r="H74" s="1556"/>
      <c r="I74" s="1556"/>
    </row>
    <row r="75" spans="1:9" ht="23.25">
      <c r="A75" s="1556"/>
      <c r="B75" s="1556"/>
      <c r="C75" s="1556"/>
      <c r="D75" s="1557"/>
      <c r="E75" s="1557"/>
      <c r="F75" s="1557"/>
      <c r="G75" s="1556"/>
      <c r="H75" s="1556"/>
      <c r="I75" s="1556"/>
    </row>
    <row r="76" spans="1:9" ht="23.25">
      <c r="A76" s="1556"/>
      <c r="B76" s="1556"/>
      <c r="C76" s="1556"/>
      <c r="D76" s="1557"/>
      <c r="E76" s="1557"/>
      <c r="F76" s="1557"/>
      <c r="G76" s="1556"/>
      <c r="H76" s="1556"/>
      <c r="I76" s="1556"/>
    </row>
    <row r="77" spans="1:9" ht="23.25">
      <c r="A77" s="1556"/>
      <c r="B77" s="1556"/>
      <c r="C77" s="1556"/>
      <c r="D77" s="1557"/>
      <c r="E77" s="1557"/>
      <c r="F77" s="1557"/>
      <c r="G77" s="1556"/>
      <c r="H77" s="1556"/>
      <c r="I77" s="1556"/>
    </row>
    <row r="78" spans="1:9" ht="23.25">
      <c r="A78" s="1556"/>
      <c r="B78" s="1556"/>
      <c r="C78" s="1556"/>
      <c r="D78" s="1557"/>
      <c r="E78" s="1557"/>
      <c r="F78" s="1557"/>
      <c r="G78" s="1556"/>
      <c r="H78" s="1556"/>
      <c r="I78" s="1556"/>
    </row>
    <row r="79" spans="1:9" ht="23.25">
      <c r="A79" s="1556"/>
      <c r="B79" s="1556"/>
      <c r="C79" s="1556"/>
      <c r="D79" s="1557"/>
      <c r="E79" s="1557"/>
      <c r="F79" s="1557"/>
      <c r="G79" s="1556"/>
      <c r="H79" s="1556"/>
      <c r="I79" s="1556"/>
    </row>
    <row r="80" spans="1:9" ht="23.25">
      <c r="A80" s="1556"/>
      <c r="B80" s="1556"/>
      <c r="C80" s="1556"/>
      <c r="D80" s="1557"/>
      <c r="E80" s="1557"/>
      <c r="F80" s="1557"/>
      <c r="G80" s="1556"/>
      <c r="H80" s="1556"/>
      <c r="I80" s="1556"/>
    </row>
    <row r="81" spans="1:9" ht="23.25">
      <c r="A81" s="1556"/>
      <c r="B81" s="1556"/>
      <c r="C81" s="1556"/>
      <c r="D81" s="1557"/>
      <c r="E81" s="1557"/>
      <c r="F81" s="1557"/>
      <c r="G81" s="1556"/>
      <c r="H81" s="1556"/>
      <c r="I81" s="1556"/>
    </row>
    <row r="82" spans="1:9" ht="23.25">
      <c r="A82" s="1556"/>
      <c r="B82" s="1556"/>
      <c r="C82" s="1556"/>
      <c r="D82" s="1557"/>
      <c r="E82" s="1557"/>
      <c r="F82" s="1557"/>
      <c r="G82" s="1556"/>
      <c r="H82" s="1556"/>
      <c r="I82" s="1556"/>
    </row>
    <row r="83" spans="1:9" ht="23.25">
      <c r="A83" s="1556"/>
      <c r="B83" s="1556"/>
      <c r="C83" s="1556"/>
      <c r="D83" s="1557"/>
      <c r="E83" s="1557"/>
      <c r="F83" s="1557"/>
      <c r="G83" s="1556"/>
      <c r="H83" s="1556"/>
      <c r="I83" s="1556"/>
    </row>
    <row r="84" spans="1:9" ht="23.25">
      <c r="A84" s="1556"/>
      <c r="B84" s="1556"/>
      <c r="C84" s="1556"/>
      <c r="D84" s="1557"/>
      <c r="E84" s="1557"/>
      <c r="F84" s="1557"/>
      <c r="G84" s="1556"/>
      <c r="H84" s="1556"/>
      <c r="I84" s="1556"/>
    </row>
    <row r="85" spans="1:9" ht="23.25">
      <c r="A85" s="1556"/>
      <c r="B85" s="1556"/>
      <c r="C85" s="1556"/>
      <c r="D85" s="1557"/>
      <c r="E85" s="1557"/>
      <c r="F85" s="1557"/>
      <c r="G85" s="1556"/>
      <c r="H85" s="1556"/>
      <c r="I85" s="1556"/>
    </row>
    <row r="86" spans="1:9" ht="23.25">
      <c r="A86" s="1556"/>
      <c r="B86" s="1556"/>
      <c r="C86" s="1556"/>
      <c r="D86" s="1557"/>
      <c r="E86" s="1557"/>
      <c r="F86" s="1557"/>
      <c r="G86" s="1556"/>
      <c r="H86" s="1556"/>
      <c r="I86" s="1556"/>
    </row>
    <row r="87" spans="1:9" ht="23.25">
      <c r="A87" s="1556"/>
      <c r="B87" s="1556"/>
      <c r="C87" s="1556"/>
      <c r="D87" s="1557"/>
      <c r="E87" s="1557"/>
      <c r="F87" s="1557"/>
      <c r="G87" s="1556"/>
      <c r="H87" s="1556"/>
      <c r="I87" s="1556"/>
    </row>
    <row r="88" spans="1:9" ht="23.25">
      <c r="A88" s="1556"/>
      <c r="B88" s="1556"/>
      <c r="C88" s="1556"/>
      <c r="D88" s="1557"/>
      <c r="E88" s="1557"/>
      <c r="F88" s="1557"/>
      <c r="G88" s="1556"/>
      <c r="H88" s="1556"/>
      <c r="I88" s="1556"/>
    </row>
    <row r="89" spans="1:9" ht="23.25">
      <c r="A89" s="1556"/>
      <c r="B89" s="1556"/>
      <c r="C89" s="1556"/>
      <c r="D89" s="1557"/>
      <c r="E89" s="1557"/>
      <c r="F89" s="1557"/>
      <c r="G89" s="1556"/>
      <c r="H89" s="1556"/>
      <c r="I89" s="1556"/>
    </row>
    <row r="90" spans="1:9" ht="23.25">
      <c r="A90" s="1556"/>
      <c r="B90" s="1556"/>
      <c r="C90" s="1556"/>
      <c r="D90" s="1557"/>
      <c r="E90" s="1557"/>
      <c r="F90" s="1557"/>
      <c r="G90" s="1556"/>
      <c r="H90" s="1556"/>
      <c r="I90" s="1556"/>
    </row>
    <row r="91" spans="1:9" ht="23.25">
      <c r="A91" s="1556"/>
      <c r="B91" s="1556"/>
      <c r="C91" s="1556"/>
      <c r="D91" s="1557"/>
      <c r="E91" s="1557"/>
      <c r="F91" s="1557"/>
      <c r="G91" s="1556"/>
      <c r="H91" s="1556"/>
      <c r="I91" s="1556"/>
    </row>
    <row r="92" spans="1:9" ht="23.25">
      <c r="A92" s="1556"/>
      <c r="B92" s="1556"/>
      <c r="C92" s="1556"/>
      <c r="D92" s="1557"/>
      <c r="E92" s="1557"/>
      <c r="F92" s="1557"/>
      <c r="G92" s="1556"/>
      <c r="H92" s="1556"/>
      <c r="I92" s="1556"/>
    </row>
    <row r="93" spans="1:9" ht="23.25">
      <c r="A93" s="1556"/>
      <c r="B93" s="1556"/>
      <c r="C93" s="1556"/>
      <c r="D93" s="1557"/>
      <c r="E93" s="1557"/>
      <c r="F93" s="1557"/>
      <c r="G93" s="1556"/>
      <c r="H93" s="1556"/>
      <c r="I93" s="1556"/>
    </row>
    <row r="94" spans="1:9" ht="23.25">
      <c r="A94" s="1556"/>
      <c r="B94" s="1556"/>
      <c r="C94" s="1556"/>
      <c r="D94" s="1557"/>
      <c r="E94" s="1557"/>
      <c r="F94" s="1557"/>
      <c r="G94" s="1556"/>
      <c r="H94" s="1556"/>
      <c r="I94" s="1556"/>
    </row>
    <row r="95" spans="1:9" ht="23.25">
      <c r="A95" s="1556"/>
      <c r="B95" s="1556"/>
      <c r="C95" s="1556"/>
      <c r="D95" s="1557"/>
      <c r="E95" s="1557"/>
      <c r="F95" s="1557"/>
      <c r="G95" s="1556"/>
      <c r="H95" s="1556"/>
      <c r="I95" s="1556"/>
    </row>
    <row r="96" spans="1:9" ht="23.25">
      <c r="A96" s="1556"/>
      <c r="B96" s="1556"/>
      <c r="C96" s="1556"/>
      <c r="D96" s="1557"/>
      <c r="E96" s="1557"/>
      <c r="F96" s="1557"/>
      <c r="G96" s="1556"/>
      <c r="H96" s="1556"/>
      <c r="I96" s="1556"/>
    </row>
    <row r="97" spans="1:9" ht="23.25">
      <c r="A97" s="1556"/>
      <c r="B97" s="1556"/>
      <c r="C97" s="1556"/>
      <c r="D97" s="1557"/>
      <c r="E97" s="1557"/>
      <c r="F97" s="1557"/>
      <c r="G97" s="1556"/>
      <c r="H97" s="1556"/>
      <c r="I97" s="1556"/>
    </row>
    <row r="98" spans="1:9" ht="23.25">
      <c r="A98" s="1556"/>
      <c r="B98" s="1556"/>
      <c r="C98" s="1556"/>
      <c r="D98" s="1557"/>
      <c r="E98" s="1557"/>
      <c r="F98" s="1557"/>
      <c r="G98" s="1556"/>
      <c r="H98" s="1556"/>
      <c r="I98" s="1556"/>
    </row>
    <row r="99" spans="1:9" ht="23.25">
      <c r="A99" s="1556"/>
      <c r="B99" s="1556"/>
      <c r="C99" s="1556"/>
      <c r="D99" s="1557"/>
      <c r="E99" s="1557"/>
      <c r="F99" s="1557"/>
      <c r="G99" s="1556"/>
      <c r="H99" s="1556"/>
      <c r="I99" s="1556"/>
    </row>
    <row r="100" spans="1:9" ht="23.25">
      <c r="A100" s="1556"/>
      <c r="B100" s="1556"/>
      <c r="C100" s="1556"/>
      <c r="D100" s="1557"/>
      <c r="E100" s="1557"/>
      <c r="F100" s="1557"/>
      <c r="G100" s="1556"/>
      <c r="H100" s="1556"/>
      <c r="I100" s="1556"/>
    </row>
    <row r="101" spans="1:9" ht="23.25">
      <c r="A101" s="1556"/>
      <c r="B101" s="1556"/>
      <c r="C101" s="1556"/>
      <c r="D101" s="1557"/>
      <c r="E101" s="1557"/>
      <c r="F101" s="1557"/>
      <c r="G101" s="1556"/>
      <c r="H101" s="1556"/>
      <c r="I101" s="1556"/>
    </row>
    <row r="102" spans="1:9" ht="23.25">
      <c r="A102" s="1556"/>
      <c r="B102" s="1556"/>
      <c r="C102" s="1556"/>
      <c r="D102" s="1557"/>
      <c r="E102" s="1557"/>
      <c r="F102" s="1557"/>
      <c r="G102" s="1556"/>
      <c r="H102" s="1556"/>
      <c r="I102" s="1556"/>
    </row>
    <row r="103" spans="1:9" ht="23.25">
      <c r="A103" s="1556"/>
      <c r="B103" s="1556"/>
      <c r="C103" s="1556"/>
      <c r="D103" s="1557"/>
      <c r="E103" s="1557"/>
      <c r="F103" s="1557"/>
      <c r="G103" s="1556"/>
      <c r="H103" s="1556"/>
      <c r="I103" s="1556"/>
    </row>
    <row r="104" spans="1:9" ht="23.25">
      <c r="A104" s="1556"/>
      <c r="B104" s="1556"/>
      <c r="C104" s="1556"/>
      <c r="D104" s="1557"/>
      <c r="E104" s="1557"/>
      <c r="F104" s="1557"/>
      <c r="G104" s="1556"/>
      <c r="H104" s="1556"/>
      <c r="I104" s="1556"/>
    </row>
    <row r="105" spans="1:9" ht="23.25">
      <c r="A105" s="1556"/>
      <c r="B105" s="1556"/>
      <c r="C105" s="1556"/>
      <c r="D105" s="1557"/>
      <c r="E105" s="1557"/>
      <c r="F105" s="1557"/>
      <c r="G105" s="1556"/>
      <c r="H105" s="1556"/>
      <c r="I105" s="1556"/>
    </row>
    <row r="106" spans="1:9" ht="23.25">
      <c r="A106" s="1556"/>
      <c r="B106" s="1556"/>
      <c r="C106" s="1556"/>
      <c r="D106" s="1557"/>
      <c r="E106" s="1557"/>
      <c r="F106" s="1557"/>
      <c r="G106" s="1556"/>
      <c r="H106" s="1556"/>
      <c r="I106" s="1556"/>
    </row>
    <row r="107" spans="1:9" ht="23.25">
      <c r="A107" s="1556"/>
      <c r="B107" s="1556"/>
      <c r="C107" s="1556"/>
      <c r="D107" s="1557"/>
      <c r="E107" s="1557"/>
      <c r="F107" s="1557"/>
      <c r="G107" s="1556"/>
      <c r="H107" s="1556"/>
      <c r="I107" s="1556"/>
    </row>
    <row r="108" spans="1:9" ht="23.25">
      <c r="A108" s="1556"/>
      <c r="B108" s="1556"/>
      <c r="C108" s="1556"/>
      <c r="D108" s="1557"/>
      <c r="E108" s="1557"/>
      <c r="F108" s="1557"/>
      <c r="G108" s="1556"/>
      <c r="H108" s="1556"/>
      <c r="I108" s="1556"/>
    </row>
    <row r="109" spans="1:9" ht="23.25">
      <c r="A109" s="1556"/>
      <c r="B109" s="1556"/>
      <c r="C109" s="1556"/>
      <c r="D109" s="1557"/>
      <c r="E109" s="1557"/>
      <c r="F109" s="1557"/>
      <c r="G109" s="1556"/>
      <c r="H109" s="1556"/>
      <c r="I109" s="1556"/>
    </row>
    <row r="110" spans="1:9" ht="23.25">
      <c r="A110" s="1556"/>
      <c r="B110" s="1556"/>
      <c r="C110" s="1556"/>
      <c r="D110" s="1557"/>
      <c r="E110" s="1557"/>
      <c r="F110" s="1557"/>
      <c r="G110" s="1556"/>
      <c r="H110" s="1556"/>
      <c r="I110" s="1556"/>
    </row>
    <row r="111" spans="1:9" ht="23.25">
      <c r="A111" s="1556"/>
      <c r="B111" s="1556"/>
      <c r="C111" s="1556"/>
      <c r="D111" s="1557"/>
      <c r="E111" s="1557"/>
      <c r="F111" s="1557"/>
      <c r="G111" s="1556"/>
      <c r="H111" s="1556"/>
      <c r="I111" s="1556"/>
    </row>
    <row r="112" spans="1:9" ht="23.25">
      <c r="A112" s="1556"/>
      <c r="B112" s="1556"/>
      <c r="C112" s="1556"/>
      <c r="D112" s="1557"/>
      <c r="E112" s="1557"/>
      <c r="F112" s="1557"/>
      <c r="G112" s="1556"/>
      <c r="H112" s="1556"/>
      <c r="I112" s="1556"/>
    </row>
    <row r="113" spans="1:9" ht="23.25">
      <c r="A113" s="1556"/>
      <c r="B113" s="1556"/>
      <c r="C113" s="1556"/>
      <c r="D113" s="1557"/>
      <c r="E113" s="1557"/>
      <c r="F113" s="1557"/>
      <c r="G113" s="1556"/>
      <c r="H113" s="1556"/>
      <c r="I113" s="1556"/>
    </row>
    <row r="114" spans="1:9" ht="23.25">
      <c r="A114" s="1556"/>
      <c r="B114" s="1556"/>
      <c r="C114" s="1556"/>
      <c r="D114" s="1557"/>
      <c r="E114" s="1557"/>
      <c r="F114" s="1557"/>
      <c r="G114" s="1556"/>
      <c r="H114" s="1556"/>
      <c r="I114" s="1556"/>
    </row>
    <row r="115" spans="1:9" ht="23.25">
      <c r="A115" s="1556"/>
      <c r="B115" s="1556"/>
      <c r="C115" s="1556"/>
      <c r="D115" s="1557"/>
      <c r="E115" s="1557"/>
      <c r="F115" s="1557"/>
      <c r="G115" s="1556"/>
      <c r="H115" s="1556"/>
      <c r="I115" s="1556"/>
    </row>
    <row r="116" spans="1:9" ht="23.25">
      <c r="A116" s="1556"/>
      <c r="B116" s="1556"/>
      <c r="C116" s="1556"/>
      <c r="D116" s="1557"/>
      <c r="E116" s="1557"/>
      <c r="F116" s="1557"/>
      <c r="G116" s="1556"/>
      <c r="H116" s="1556"/>
      <c r="I116" s="1556"/>
    </row>
    <row r="117" spans="1:9" ht="23.25">
      <c r="A117" s="1556"/>
      <c r="B117" s="1556"/>
      <c r="C117" s="1556"/>
      <c r="D117" s="1557"/>
      <c r="E117" s="1557"/>
      <c r="F117" s="1557"/>
      <c r="G117" s="1556"/>
      <c r="H117" s="1556"/>
      <c r="I117" s="1556"/>
    </row>
    <row r="118" spans="1:9" ht="23.25">
      <c r="A118" s="1556"/>
      <c r="B118" s="1556"/>
      <c r="C118" s="1556"/>
      <c r="D118" s="1557"/>
      <c r="E118" s="1557"/>
      <c r="F118" s="1557"/>
      <c r="G118" s="1556"/>
      <c r="H118" s="1556"/>
      <c r="I118" s="1556"/>
    </row>
    <row r="119" spans="1:9" ht="23.25">
      <c r="A119" s="1556"/>
      <c r="B119" s="1556"/>
      <c r="C119" s="1556"/>
      <c r="D119" s="1557"/>
      <c r="E119" s="1557"/>
      <c r="F119" s="1557"/>
      <c r="G119" s="1556"/>
      <c r="H119" s="1556"/>
      <c r="I119" s="1556"/>
    </row>
    <row r="120" spans="1:9" ht="23.25">
      <c r="A120" s="1556"/>
      <c r="B120" s="1556"/>
      <c r="C120" s="1556"/>
      <c r="D120" s="1557"/>
      <c r="E120" s="1557"/>
      <c r="F120" s="1557"/>
      <c r="G120" s="1556"/>
      <c r="H120" s="1556"/>
      <c r="I120" s="1556"/>
    </row>
    <row r="121" spans="1:9" ht="23.25">
      <c r="A121" s="1556"/>
      <c r="B121" s="1556"/>
      <c r="C121" s="1556"/>
      <c r="D121" s="1557"/>
      <c r="E121" s="1557"/>
      <c r="F121" s="1557"/>
      <c r="G121" s="1556"/>
      <c r="H121" s="1556"/>
      <c r="I121" s="1556"/>
    </row>
    <row r="122" spans="1:9" ht="23.25">
      <c r="A122" s="1556"/>
      <c r="B122" s="1556"/>
      <c r="C122" s="1556"/>
      <c r="D122" s="1557"/>
      <c r="E122" s="1557"/>
      <c r="F122" s="1557"/>
      <c r="G122" s="1556"/>
      <c r="H122" s="1556"/>
      <c r="I122" s="1556"/>
    </row>
    <row r="123" spans="1:9" ht="23.25">
      <c r="A123" s="1556"/>
      <c r="B123" s="1556"/>
      <c r="C123" s="1556"/>
      <c r="D123" s="1557"/>
      <c r="E123" s="1557"/>
      <c r="F123" s="1557"/>
      <c r="G123" s="1556"/>
      <c r="H123" s="1556"/>
      <c r="I123" s="1556"/>
    </row>
    <row r="124" spans="1:9" ht="23.25">
      <c r="A124" s="1556"/>
      <c r="B124" s="1556"/>
      <c r="C124" s="1556"/>
      <c r="D124" s="1557"/>
      <c r="E124" s="1557"/>
      <c r="F124" s="1557"/>
      <c r="G124" s="1556"/>
      <c r="H124" s="1556"/>
      <c r="I124" s="1556"/>
    </row>
    <row r="125" spans="1:9" ht="23.25">
      <c r="A125" s="1556"/>
      <c r="B125" s="1556"/>
      <c r="C125" s="1556"/>
      <c r="D125" s="1557"/>
      <c r="E125" s="1557"/>
      <c r="F125" s="1557"/>
      <c r="G125" s="1556"/>
      <c r="H125" s="1556"/>
      <c r="I125" s="1556"/>
    </row>
    <row r="126" spans="1:9" ht="23.25">
      <c r="A126" s="1556"/>
      <c r="B126" s="1556"/>
      <c r="C126" s="1556"/>
      <c r="D126" s="1557"/>
      <c r="E126" s="1557"/>
      <c r="F126" s="1557"/>
      <c r="G126" s="1556"/>
      <c r="H126" s="1556"/>
      <c r="I126" s="1556"/>
    </row>
    <row r="127" spans="1:9" ht="23.25">
      <c r="A127" s="1556"/>
      <c r="B127" s="1556"/>
      <c r="C127" s="1556"/>
      <c r="D127" s="1557"/>
      <c r="E127" s="1557"/>
      <c r="F127" s="1557"/>
      <c r="G127" s="1556"/>
      <c r="H127" s="1556"/>
      <c r="I127" s="1556"/>
    </row>
    <row r="128" spans="1:9" ht="23.25">
      <c r="A128" s="1556"/>
      <c r="B128" s="1556"/>
      <c r="C128" s="1556"/>
      <c r="D128" s="1557"/>
      <c r="E128" s="1557"/>
      <c r="F128" s="1557"/>
      <c r="G128" s="1556"/>
      <c r="H128" s="1556"/>
      <c r="I128" s="1556"/>
    </row>
    <row r="129" spans="1:9" ht="23.25">
      <c r="A129" s="1556"/>
      <c r="B129" s="1556"/>
      <c r="C129" s="1556"/>
      <c r="D129" s="1557"/>
      <c r="E129" s="1557"/>
      <c r="F129" s="1557"/>
      <c r="G129" s="1556"/>
      <c r="H129" s="1556"/>
      <c r="I129" s="1556"/>
    </row>
    <row r="130" spans="1:9" ht="23.25">
      <c r="A130" s="1556"/>
      <c r="B130" s="1556"/>
      <c r="C130" s="1556"/>
      <c r="D130" s="1557"/>
      <c r="E130" s="1557"/>
      <c r="F130" s="1557"/>
      <c r="G130" s="1556"/>
      <c r="H130" s="1556"/>
      <c r="I130" s="1556"/>
    </row>
    <row r="131" spans="1:9" ht="23.25">
      <c r="A131" s="1556"/>
      <c r="B131" s="1556"/>
      <c r="C131" s="1556"/>
      <c r="D131" s="1557"/>
      <c r="E131" s="1557"/>
      <c r="F131" s="1557"/>
      <c r="G131" s="1556"/>
      <c r="H131" s="1556"/>
      <c r="I131" s="1556"/>
    </row>
    <row r="132" spans="1:9" ht="23.25">
      <c r="A132" s="1556"/>
      <c r="B132" s="1556"/>
      <c r="C132" s="1556"/>
      <c r="D132" s="1557"/>
      <c r="E132" s="1557"/>
      <c r="F132" s="1557"/>
      <c r="G132" s="1556"/>
      <c r="H132" s="1556"/>
      <c r="I132" s="1556"/>
    </row>
    <row r="133" spans="1:9" ht="23.25">
      <c r="A133" s="1556"/>
      <c r="B133" s="1556"/>
      <c r="C133" s="1556"/>
      <c r="D133" s="1557"/>
      <c r="E133" s="1557"/>
      <c r="F133" s="1557"/>
      <c r="G133" s="1556"/>
      <c r="H133" s="1556"/>
      <c r="I133" s="1556"/>
    </row>
    <row r="134" spans="1:9" ht="23.25">
      <c r="A134" s="1556"/>
      <c r="B134" s="1556"/>
      <c r="C134" s="1556"/>
      <c r="D134" s="1557"/>
      <c r="E134" s="1557"/>
      <c r="F134" s="1557"/>
      <c r="G134" s="1556"/>
      <c r="H134" s="1556"/>
      <c r="I134" s="1556"/>
    </row>
    <row r="135" spans="1:9" ht="23.25">
      <c r="A135" s="1556"/>
      <c r="B135" s="1556"/>
      <c r="C135" s="1556"/>
      <c r="D135" s="1557"/>
      <c r="E135" s="1557"/>
      <c r="F135" s="1557"/>
      <c r="G135" s="1556"/>
      <c r="H135" s="1556"/>
      <c r="I135" s="1556"/>
    </row>
    <row r="136" spans="1:9" ht="23.25">
      <c r="A136" s="1556"/>
      <c r="B136" s="1556"/>
      <c r="C136" s="1556"/>
      <c r="D136" s="1557"/>
      <c r="E136" s="1557"/>
      <c r="F136" s="1557"/>
      <c r="G136" s="1556"/>
      <c r="H136" s="1556"/>
      <c r="I136" s="1556"/>
    </row>
    <row r="137" spans="1:9" ht="23.25">
      <c r="A137" s="1556"/>
      <c r="B137" s="1556"/>
      <c r="C137" s="1556"/>
      <c r="D137" s="1557"/>
      <c r="E137" s="1557"/>
      <c r="F137" s="1557"/>
      <c r="G137" s="1556"/>
      <c r="H137" s="1556"/>
      <c r="I137" s="1556"/>
    </row>
    <row r="138" spans="1:9" ht="23.25">
      <c r="A138" s="1556"/>
      <c r="B138" s="1556"/>
      <c r="C138" s="1556"/>
      <c r="D138" s="1557"/>
      <c r="E138" s="1557"/>
      <c r="F138" s="1557"/>
      <c r="G138" s="1556"/>
      <c r="H138" s="1556"/>
      <c r="I138" s="1556"/>
    </row>
    <row r="139" spans="1:9" ht="23.25">
      <c r="A139" s="1556"/>
      <c r="B139" s="1556"/>
      <c r="C139" s="1556"/>
      <c r="D139" s="1557"/>
      <c r="E139" s="1557"/>
      <c r="F139" s="1557"/>
      <c r="G139" s="1556"/>
      <c r="H139" s="1556"/>
      <c r="I139" s="1556"/>
    </row>
    <row r="140" spans="1:9" ht="23.25">
      <c r="A140" s="1556"/>
      <c r="B140" s="1556"/>
      <c r="C140" s="1556"/>
      <c r="D140" s="1557"/>
      <c r="E140" s="1557"/>
      <c r="F140" s="1557"/>
      <c r="G140" s="1556"/>
      <c r="H140" s="1556"/>
      <c r="I140" s="1556"/>
    </row>
    <row r="141" spans="1:9" ht="23.25">
      <c r="A141" s="1556"/>
      <c r="B141" s="1556"/>
      <c r="C141" s="1556"/>
      <c r="D141" s="1557"/>
      <c r="E141" s="1557"/>
      <c r="F141" s="1557"/>
      <c r="G141" s="1556"/>
      <c r="H141" s="1556"/>
      <c r="I141" s="1556"/>
    </row>
    <row r="142" spans="1:9" ht="23.25">
      <c r="A142" s="1556"/>
      <c r="B142" s="1556"/>
      <c r="C142" s="1556"/>
      <c r="D142" s="1557"/>
      <c r="E142" s="1557"/>
      <c r="F142" s="1557"/>
      <c r="G142" s="1556"/>
      <c r="H142" s="1556"/>
      <c r="I142" s="1556"/>
    </row>
    <row r="143" spans="1:9" ht="23.25">
      <c r="A143" s="1556"/>
      <c r="B143" s="1556"/>
      <c r="C143" s="1556"/>
      <c r="D143" s="1557"/>
      <c r="E143" s="1557"/>
      <c r="F143" s="1557"/>
      <c r="G143" s="1556"/>
      <c r="H143" s="1556"/>
      <c r="I143" s="1556"/>
    </row>
    <row r="144" spans="1:9" ht="23.25">
      <c r="A144" s="1556"/>
      <c r="B144" s="1556"/>
      <c r="C144" s="1556"/>
      <c r="D144" s="1557"/>
      <c r="E144" s="1557"/>
      <c r="F144" s="1557"/>
      <c r="G144" s="1556"/>
      <c r="H144" s="1556"/>
      <c r="I144" s="1556"/>
    </row>
    <row r="145" spans="1:9" ht="23.25">
      <c r="A145" s="1556"/>
      <c r="B145" s="1556"/>
      <c r="C145" s="1556"/>
      <c r="D145" s="1557"/>
      <c r="E145" s="1557"/>
      <c r="F145" s="1557"/>
      <c r="G145" s="1556"/>
      <c r="H145" s="1556"/>
      <c r="I145" s="1556"/>
    </row>
    <row r="146" spans="1:9" ht="23.25">
      <c r="A146" s="1556"/>
      <c r="B146" s="1556"/>
      <c r="C146" s="1556"/>
      <c r="D146" s="1557"/>
      <c r="E146" s="1557"/>
      <c r="F146" s="1557"/>
      <c r="G146" s="1556"/>
      <c r="H146" s="1556"/>
      <c r="I146" s="1556"/>
    </row>
    <row r="147" spans="1:9" ht="23.25">
      <c r="A147" s="1556"/>
      <c r="B147" s="1556"/>
      <c r="C147" s="1556"/>
      <c r="D147" s="1557"/>
      <c r="E147" s="1557"/>
      <c r="F147" s="1557"/>
      <c r="G147" s="1556"/>
      <c r="H147" s="1556"/>
      <c r="I147" s="1556"/>
    </row>
    <row r="148" spans="1:9" ht="23.25">
      <c r="A148" s="1556"/>
      <c r="B148" s="1556"/>
      <c r="C148" s="1556"/>
      <c r="D148" s="1557"/>
      <c r="E148" s="1557"/>
      <c r="F148" s="1557"/>
      <c r="G148" s="1556"/>
      <c r="H148" s="1556"/>
      <c r="I148" s="1556"/>
    </row>
    <row r="149" spans="1:9" ht="23.25">
      <c r="A149" s="1556"/>
      <c r="B149" s="1556"/>
      <c r="C149" s="1556"/>
      <c r="D149" s="1557"/>
      <c r="E149" s="1557"/>
      <c r="F149" s="1557"/>
      <c r="G149" s="1556"/>
      <c r="H149" s="1556"/>
      <c r="I149" s="1556"/>
    </row>
    <row r="150" spans="1:9" ht="23.25">
      <c r="A150" s="1556"/>
      <c r="B150" s="1556"/>
      <c r="C150" s="1556"/>
      <c r="D150" s="1557"/>
      <c r="E150" s="1557"/>
      <c r="F150" s="1557"/>
      <c r="G150" s="1556"/>
      <c r="H150" s="1556"/>
      <c r="I150" s="1556"/>
    </row>
    <row r="151" spans="1:9" ht="23.25">
      <c r="A151" s="1556"/>
      <c r="B151" s="1556"/>
      <c r="C151" s="1556"/>
      <c r="D151" s="1557"/>
      <c r="E151" s="1557"/>
      <c r="F151" s="1557"/>
      <c r="G151" s="1556"/>
      <c r="H151" s="1556"/>
      <c r="I151" s="1556"/>
    </row>
    <row r="152" spans="1:9" ht="23.25">
      <c r="A152" s="1556"/>
      <c r="B152" s="1556"/>
      <c r="C152" s="1556"/>
      <c r="D152" s="1557"/>
      <c r="E152" s="1557"/>
      <c r="F152" s="1557"/>
      <c r="G152" s="1556"/>
      <c r="H152" s="1556"/>
      <c r="I152" s="1556"/>
    </row>
    <row r="153" spans="1:9" ht="23.25">
      <c r="A153" s="1556"/>
      <c r="B153" s="1556"/>
      <c r="C153" s="1556"/>
      <c r="D153" s="1557"/>
      <c r="E153" s="1557"/>
      <c r="F153" s="1557"/>
      <c r="G153" s="1556"/>
      <c r="H153" s="1556"/>
      <c r="I153" s="1556"/>
    </row>
    <row r="154" spans="1:9" ht="23.25">
      <c r="A154" s="1556"/>
      <c r="B154" s="1556"/>
      <c r="C154" s="1556"/>
      <c r="D154" s="1557"/>
      <c r="E154" s="1557"/>
      <c r="F154" s="1557"/>
      <c r="G154" s="1556"/>
      <c r="H154" s="1556"/>
      <c r="I154" s="1556"/>
    </row>
    <row r="155" spans="1:9" ht="23.25">
      <c r="A155" s="1556"/>
      <c r="B155" s="1556"/>
      <c r="C155" s="1556"/>
      <c r="D155" s="1557"/>
      <c r="E155" s="1557"/>
      <c r="F155" s="1557"/>
      <c r="G155" s="1556"/>
      <c r="H155" s="1556"/>
      <c r="I155" s="1556"/>
    </row>
    <row r="156" spans="1:9" ht="23.25">
      <c r="A156" s="1556"/>
      <c r="B156" s="1556"/>
      <c r="C156" s="1556"/>
      <c r="D156" s="1557"/>
      <c r="E156" s="1557"/>
      <c r="F156" s="1557"/>
      <c r="G156" s="1556"/>
      <c r="H156" s="1556"/>
      <c r="I156" s="1556"/>
    </row>
    <row r="157" spans="1:9" ht="23.25">
      <c r="A157" s="1556"/>
      <c r="B157" s="1556"/>
      <c r="C157" s="1556"/>
      <c r="D157" s="1557"/>
      <c r="E157" s="1557"/>
      <c r="F157" s="1557"/>
      <c r="G157" s="1556"/>
      <c r="H157" s="1556"/>
      <c r="I157" s="1556"/>
    </row>
    <row r="158" spans="1:9" ht="23.25">
      <c r="A158" s="1556"/>
      <c r="B158" s="1556"/>
      <c r="C158" s="1556"/>
      <c r="D158" s="1557"/>
      <c r="E158" s="1557"/>
      <c r="F158" s="1557"/>
      <c r="G158" s="1556"/>
      <c r="H158" s="1556"/>
      <c r="I158" s="1556"/>
    </row>
    <row r="159" spans="1:9" ht="23.25">
      <c r="A159" s="1556"/>
      <c r="B159" s="1556"/>
      <c r="C159" s="1556"/>
      <c r="D159" s="1557"/>
      <c r="E159" s="1557"/>
      <c r="F159" s="1557"/>
      <c r="G159" s="1556"/>
      <c r="H159" s="1556"/>
      <c r="I159" s="1556"/>
    </row>
    <row r="160" spans="1:9" ht="23.25">
      <c r="A160" s="1556"/>
      <c r="B160" s="1556"/>
      <c r="C160" s="1556"/>
      <c r="D160" s="1557"/>
      <c r="E160" s="1557"/>
      <c r="F160" s="1557"/>
      <c r="G160" s="1556"/>
      <c r="H160" s="1556"/>
      <c r="I160" s="1556"/>
    </row>
    <row r="161" spans="1:9" ht="23.25">
      <c r="A161" s="1556"/>
      <c r="B161" s="1556"/>
      <c r="C161" s="1556"/>
      <c r="D161" s="1557"/>
      <c r="E161" s="1557"/>
      <c r="F161" s="1557"/>
      <c r="G161" s="1556"/>
      <c r="H161" s="1556"/>
      <c r="I161" s="1556"/>
    </row>
    <row r="162" spans="1:9" ht="23.25">
      <c r="A162" s="1556"/>
      <c r="B162" s="1556"/>
      <c r="C162" s="1556"/>
      <c r="D162" s="1557"/>
      <c r="E162" s="1557"/>
      <c r="F162" s="1557"/>
      <c r="G162" s="1556"/>
      <c r="H162" s="1556"/>
      <c r="I162" s="1556"/>
    </row>
    <row r="163" spans="1:9" ht="23.25">
      <c r="A163" s="1556"/>
      <c r="B163" s="1556"/>
      <c r="C163" s="1556"/>
      <c r="D163" s="1557"/>
      <c r="E163" s="1557"/>
      <c r="F163" s="1557"/>
      <c r="G163" s="1556"/>
      <c r="H163" s="1556"/>
      <c r="I163" s="1556"/>
    </row>
    <row r="164" spans="1:9" ht="23.25">
      <c r="A164" s="1556"/>
      <c r="B164" s="1556"/>
      <c r="C164" s="1556"/>
      <c r="D164" s="1557"/>
      <c r="E164" s="1557"/>
      <c r="F164" s="1557"/>
      <c r="G164" s="1556"/>
      <c r="H164" s="1556"/>
      <c r="I164" s="1556"/>
    </row>
    <row r="165" spans="1:9" ht="23.25">
      <c r="A165" s="1556"/>
      <c r="B165" s="1556"/>
      <c r="C165" s="1556"/>
      <c r="D165" s="1557"/>
      <c r="E165" s="1557"/>
      <c r="F165" s="1557"/>
      <c r="G165" s="1556"/>
      <c r="H165" s="1556"/>
      <c r="I165" s="1556"/>
    </row>
    <row r="166" spans="1:9" ht="23.25">
      <c r="A166" s="1556"/>
      <c r="B166" s="1556"/>
      <c r="C166" s="1556"/>
      <c r="D166" s="1557"/>
      <c r="E166" s="1557"/>
      <c r="F166" s="1557"/>
      <c r="G166" s="1556"/>
      <c r="H166" s="1556"/>
      <c r="I166" s="1556"/>
    </row>
    <row r="167" spans="1:9" ht="23.25">
      <c r="A167" s="1556"/>
      <c r="B167" s="1556"/>
      <c r="C167" s="1556"/>
      <c r="D167" s="1557"/>
      <c r="E167" s="1557"/>
      <c r="F167" s="1557"/>
      <c r="G167" s="1556"/>
      <c r="H167" s="1556"/>
      <c r="I167" s="1556"/>
    </row>
    <row r="168" spans="1:9" ht="23.25">
      <c r="A168" s="1556"/>
      <c r="B168" s="1556"/>
      <c r="C168" s="1556"/>
      <c r="D168" s="1557"/>
      <c r="E168" s="1557"/>
      <c r="F168" s="1557"/>
      <c r="G168" s="1556"/>
      <c r="H168" s="1556"/>
      <c r="I168" s="1556"/>
    </row>
    <row r="169" spans="1:9" ht="23.25">
      <c r="A169" s="1556"/>
      <c r="B169" s="1556"/>
      <c r="C169" s="1556"/>
      <c r="D169" s="1557"/>
      <c r="E169" s="1557"/>
      <c r="F169" s="1557"/>
      <c r="G169" s="1556"/>
      <c r="H169" s="1556"/>
      <c r="I169" s="1556"/>
    </row>
    <row r="170" spans="1:9" ht="23.25">
      <c r="A170" s="1556"/>
      <c r="B170" s="1556"/>
      <c r="C170" s="1556"/>
      <c r="D170" s="1557"/>
      <c r="E170" s="1557"/>
      <c r="F170" s="1557"/>
      <c r="G170" s="1556"/>
      <c r="H170" s="1556"/>
      <c r="I170" s="1556"/>
    </row>
    <row r="171" spans="1:9" ht="23.25">
      <c r="A171" s="1556"/>
      <c r="B171" s="1556"/>
      <c r="C171" s="1556"/>
      <c r="D171" s="1557"/>
      <c r="E171" s="1557"/>
      <c r="F171" s="1557"/>
      <c r="G171" s="1556"/>
      <c r="H171" s="1556"/>
      <c r="I171" s="1556"/>
    </row>
    <row r="172" spans="1:9" ht="23.25">
      <c r="A172" s="1556"/>
      <c r="B172" s="1556"/>
      <c r="C172" s="1556"/>
      <c r="D172" s="1557"/>
      <c r="E172" s="1557"/>
      <c r="F172" s="1557"/>
      <c r="G172" s="1556"/>
      <c r="H172" s="1556"/>
      <c r="I172" s="1556"/>
    </row>
    <row r="173" spans="1:9" ht="23.25">
      <c r="A173" s="1556"/>
      <c r="B173" s="1556"/>
      <c r="C173" s="1556"/>
      <c r="D173" s="1557"/>
      <c r="E173" s="1557"/>
      <c r="F173" s="1557"/>
      <c r="G173" s="1556"/>
      <c r="H173" s="1556"/>
      <c r="I173" s="1556"/>
    </row>
    <row r="174" spans="1:9" ht="23.25">
      <c r="A174" s="1556"/>
      <c r="B174" s="1556"/>
      <c r="C174" s="1556"/>
      <c r="D174" s="1557"/>
      <c r="E174" s="1557"/>
      <c r="F174" s="1557"/>
      <c r="G174" s="1556"/>
      <c r="H174" s="1556"/>
      <c r="I174" s="1556"/>
    </row>
    <row r="175" spans="1:9" ht="23.25">
      <c r="A175" s="1556"/>
      <c r="B175" s="1556"/>
      <c r="C175" s="1556"/>
      <c r="D175" s="1557"/>
      <c r="E175" s="1557"/>
      <c r="F175" s="1557"/>
      <c r="G175" s="1556"/>
      <c r="H175" s="1556"/>
      <c r="I175" s="1556"/>
    </row>
    <row r="176" spans="1:9" ht="23.25">
      <c r="A176" s="1556"/>
      <c r="B176" s="1556"/>
      <c r="C176" s="1556"/>
      <c r="D176" s="1557"/>
      <c r="E176" s="1557"/>
      <c r="F176" s="1557"/>
      <c r="G176" s="1556"/>
      <c r="H176" s="1556"/>
      <c r="I176" s="1556"/>
    </row>
    <row r="177" spans="1:9" ht="23.25">
      <c r="A177" s="1556"/>
      <c r="B177" s="1556"/>
      <c r="C177" s="1556"/>
      <c r="D177" s="1557"/>
      <c r="E177" s="1557"/>
      <c r="F177" s="1557"/>
      <c r="G177" s="1556"/>
      <c r="H177" s="1556"/>
      <c r="I177" s="1556"/>
    </row>
    <row r="178" spans="1:9" ht="23.25">
      <c r="A178" s="1556"/>
      <c r="B178" s="1556"/>
      <c r="C178" s="1556"/>
      <c r="D178" s="1557"/>
      <c r="E178" s="1557"/>
      <c r="F178" s="1557"/>
      <c r="G178" s="1556"/>
      <c r="H178" s="1556"/>
      <c r="I178" s="1556"/>
    </row>
    <row r="179" spans="1:9" ht="23.25">
      <c r="A179" s="1556"/>
      <c r="B179" s="1556"/>
      <c r="C179" s="1556"/>
      <c r="D179" s="1557"/>
      <c r="E179" s="1557"/>
      <c r="F179" s="1557"/>
      <c r="G179" s="1556"/>
      <c r="H179" s="1556"/>
      <c r="I179" s="1556"/>
    </row>
    <row r="180" spans="1:9" ht="23.25">
      <c r="A180" s="1556"/>
      <c r="B180" s="1556"/>
      <c r="C180" s="1556"/>
      <c r="D180" s="1557"/>
      <c r="E180" s="1557"/>
      <c r="F180" s="1557"/>
      <c r="G180" s="1556"/>
      <c r="H180" s="1556"/>
      <c r="I180" s="1556"/>
    </row>
    <row r="181" spans="1:9" ht="23.25">
      <c r="A181" s="1556"/>
      <c r="B181" s="1556"/>
      <c r="C181" s="1556"/>
      <c r="D181" s="1557"/>
      <c r="E181" s="1557"/>
      <c r="F181" s="1557"/>
      <c r="G181" s="1556"/>
      <c r="H181" s="1556"/>
      <c r="I181" s="1556"/>
    </row>
    <row r="182" spans="1:9" ht="23.25">
      <c r="A182" s="1556"/>
      <c r="B182" s="1556"/>
      <c r="C182" s="1556"/>
      <c r="D182" s="1557"/>
      <c r="E182" s="1557"/>
      <c r="F182" s="1557"/>
      <c r="G182" s="1556"/>
      <c r="H182" s="1556"/>
      <c r="I182" s="1556"/>
    </row>
    <row r="183" spans="1:9" ht="23.25">
      <c r="A183" s="1556"/>
      <c r="B183" s="1556"/>
      <c r="C183" s="1556"/>
      <c r="D183" s="1557"/>
      <c r="E183" s="1557"/>
      <c r="F183" s="1557"/>
      <c r="G183" s="1556"/>
      <c r="H183" s="1556"/>
      <c r="I183" s="1556"/>
    </row>
    <row r="184" spans="1:9" ht="23.25">
      <c r="A184" s="1556"/>
      <c r="B184" s="1556"/>
      <c r="C184" s="1556"/>
      <c r="D184" s="1557"/>
      <c r="E184" s="1557"/>
      <c r="F184" s="1557"/>
      <c r="G184" s="1556"/>
      <c r="H184" s="1556"/>
      <c r="I184" s="1556"/>
    </row>
    <row r="185" spans="1:9" ht="23.25">
      <c r="A185" s="1556"/>
      <c r="B185" s="1556"/>
      <c r="C185" s="1556"/>
      <c r="D185" s="1557"/>
      <c r="E185" s="1557"/>
      <c r="F185" s="1557"/>
      <c r="G185" s="1556"/>
      <c r="H185" s="1556"/>
      <c r="I185" s="1556"/>
    </row>
    <row r="186" spans="1:9" ht="23.25">
      <c r="A186" s="1556"/>
      <c r="B186" s="1556"/>
      <c r="C186" s="1556"/>
      <c r="D186" s="1557"/>
      <c r="E186" s="1557"/>
      <c r="F186" s="1557"/>
      <c r="G186" s="1556"/>
      <c r="H186" s="1556"/>
      <c r="I186" s="1556"/>
    </row>
    <row r="187" spans="1:9" ht="23.25">
      <c r="A187" s="1556"/>
      <c r="B187" s="1556"/>
      <c r="C187" s="1556"/>
      <c r="D187" s="1557"/>
      <c r="E187" s="1557"/>
      <c r="F187" s="1557"/>
      <c r="G187" s="1556"/>
      <c r="H187" s="1556"/>
      <c r="I187" s="1556"/>
    </row>
    <row r="188" spans="1:9" ht="23.25">
      <c r="A188" s="1556"/>
      <c r="B188" s="1556"/>
      <c r="C188" s="1556"/>
      <c r="D188" s="1557"/>
      <c r="E188" s="1557"/>
      <c r="F188" s="1557"/>
      <c r="G188" s="1556"/>
      <c r="H188" s="1556"/>
      <c r="I188" s="1556"/>
    </row>
    <row r="189" spans="1:9" ht="23.25">
      <c r="A189" s="1556"/>
      <c r="B189" s="1556"/>
      <c r="C189" s="1556"/>
      <c r="D189" s="1557"/>
      <c r="E189" s="1557"/>
      <c r="F189" s="1557"/>
      <c r="G189" s="1556"/>
      <c r="H189" s="1556"/>
      <c r="I189" s="1556"/>
    </row>
    <row r="190" spans="1:9" ht="23.25">
      <c r="A190" s="1556"/>
      <c r="B190" s="1556"/>
      <c r="C190" s="1556"/>
      <c r="D190" s="1557"/>
      <c r="E190" s="1557"/>
      <c r="F190" s="1557"/>
      <c r="G190" s="1556"/>
      <c r="H190" s="1556"/>
      <c r="I190" s="1556"/>
    </row>
    <row r="191" spans="1:9" ht="23.25">
      <c r="A191" s="1556"/>
      <c r="B191" s="1556"/>
      <c r="C191" s="1556"/>
      <c r="D191" s="1557"/>
      <c r="E191" s="1557"/>
      <c r="F191" s="1557"/>
      <c r="G191" s="1556"/>
      <c r="H191" s="1556"/>
      <c r="I191" s="1556"/>
    </row>
    <row r="192" spans="1:9" ht="23.25">
      <c r="A192" s="1556"/>
      <c r="B192" s="1556"/>
      <c r="C192" s="1556"/>
      <c r="D192" s="1557"/>
      <c r="E192" s="1557"/>
      <c r="F192" s="1557"/>
      <c r="G192" s="1556"/>
      <c r="H192" s="1556"/>
      <c r="I192" s="1556"/>
    </row>
    <row r="193" spans="1:9" ht="23.25">
      <c r="A193" s="1556"/>
      <c r="B193" s="1556"/>
      <c r="C193" s="1556"/>
      <c r="D193" s="1557"/>
      <c r="E193" s="1557"/>
      <c r="F193" s="1557"/>
      <c r="G193" s="1556"/>
      <c r="H193" s="1556"/>
      <c r="I193" s="1556"/>
    </row>
    <row r="194" spans="1:9" ht="23.25">
      <c r="A194" s="1556"/>
      <c r="B194" s="1556"/>
      <c r="C194" s="1556"/>
      <c r="D194" s="1557"/>
      <c r="E194" s="1557"/>
      <c r="F194" s="1557"/>
      <c r="G194" s="1556"/>
      <c r="H194" s="1556"/>
      <c r="I194" s="1556"/>
    </row>
    <row r="195" spans="1:9" ht="23.25">
      <c r="A195" s="1556"/>
      <c r="B195" s="1556"/>
      <c r="C195" s="1556"/>
      <c r="D195" s="1557"/>
      <c r="E195" s="1557"/>
      <c r="F195" s="1557"/>
      <c r="G195" s="1556"/>
      <c r="H195" s="1556"/>
      <c r="I195" s="1556"/>
    </row>
    <row r="196" spans="1:9" ht="23.25">
      <c r="A196" s="1556"/>
      <c r="B196" s="1556"/>
      <c r="C196" s="1556"/>
      <c r="D196" s="1557"/>
      <c r="E196" s="1557"/>
      <c r="F196" s="1557"/>
      <c r="G196" s="1556"/>
      <c r="H196" s="1556"/>
      <c r="I196" s="1556"/>
    </row>
    <row r="197" spans="1:9" ht="23.25">
      <c r="A197" s="1556"/>
      <c r="B197" s="1556"/>
      <c r="C197" s="1556"/>
      <c r="D197" s="1557"/>
      <c r="E197" s="1557"/>
      <c r="F197" s="1557"/>
      <c r="G197" s="1556"/>
      <c r="H197" s="1556"/>
      <c r="I197" s="1556"/>
    </row>
    <row r="198" spans="1:9" ht="23.25">
      <c r="A198" s="1556"/>
      <c r="B198" s="1556"/>
      <c r="C198" s="1556"/>
      <c r="D198" s="1557"/>
      <c r="E198" s="1557"/>
      <c r="F198" s="1557"/>
      <c r="G198" s="1556"/>
      <c r="H198" s="1556"/>
      <c r="I198" s="1556"/>
    </row>
    <row r="199" spans="1:9" ht="23.25">
      <c r="A199" s="1556"/>
      <c r="B199" s="1556"/>
      <c r="C199" s="1556"/>
      <c r="D199" s="1557"/>
      <c r="E199" s="1557"/>
      <c r="F199" s="1557"/>
      <c r="G199" s="1556"/>
      <c r="H199" s="1556"/>
      <c r="I199" s="1556"/>
    </row>
    <row r="200" spans="1:9" ht="23.25">
      <c r="A200" s="1556"/>
      <c r="B200" s="1556"/>
      <c r="C200" s="1556"/>
      <c r="D200" s="1557"/>
      <c r="E200" s="1557"/>
      <c r="F200" s="1557"/>
      <c r="G200" s="1556"/>
      <c r="H200" s="1556"/>
      <c r="I200" s="1556"/>
    </row>
    <row r="201" spans="1:9" ht="23.25">
      <c r="A201" s="1556"/>
      <c r="B201" s="1556"/>
      <c r="C201" s="1556"/>
      <c r="D201" s="1557"/>
      <c r="E201" s="1557"/>
      <c r="F201" s="1557"/>
      <c r="G201" s="1556"/>
      <c r="H201" s="1556"/>
      <c r="I201" s="1556"/>
    </row>
    <row r="202" spans="1:9" ht="23.25">
      <c r="A202" s="1556"/>
      <c r="B202" s="1556"/>
      <c r="C202" s="1556"/>
      <c r="D202" s="1557"/>
      <c r="E202" s="1557"/>
      <c r="F202" s="1557"/>
      <c r="G202" s="1556"/>
      <c r="H202" s="1556"/>
      <c r="I202" s="1556"/>
    </row>
    <row r="203" spans="1:9" ht="23.25">
      <c r="A203" s="1556"/>
      <c r="B203" s="1556"/>
      <c r="C203" s="1556"/>
      <c r="D203" s="1557"/>
      <c r="E203" s="1557"/>
      <c r="F203" s="1557"/>
      <c r="G203" s="1556"/>
      <c r="H203" s="1556"/>
      <c r="I203" s="1556"/>
    </row>
    <row r="204" spans="1:9" ht="23.25">
      <c r="A204" s="1556"/>
      <c r="B204" s="1556"/>
      <c r="C204" s="1556"/>
      <c r="D204" s="1557"/>
      <c r="E204" s="1557"/>
      <c r="F204" s="1557"/>
      <c r="G204" s="1556"/>
      <c r="H204" s="1556"/>
      <c r="I204" s="1556"/>
    </row>
    <row r="205" spans="1:9" ht="23.25">
      <c r="A205" s="1556"/>
      <c r="B205" s="1556"/>
      <c r="C205" s="1556"/>
      <c r="D205" s="1557"/>
      <c r="E205" s="1557"/>
      <c r="F205" s="1557"/>
      <c r="G205" s="1556"/>
      <c r="H205" s="1556"/>
      <c r="I205" s="1556"/>
    </row>
    <row r="206" spans="1:9" ht="23.25">
      <c r="A206" s="1556"/>
      <c r="B206" s="1556"/>
      <c r="C206" s="1556"/>
      <c r="D206" s="1557"/>
      <c r="E206" s="1557"/>
      <c r="F206" s="1557"/>
      <c r="G206" s="1556"/>
      <c r="H206" s="1556"/>
      <c r="I206" s="1556"/>
    </row>
    <row r="207" spans="1:9" ht="23.25">
      <c r="A207" s="1556"/>
      <c r="B207" s="1556"/>
      <c r="C207" s="1556"/>
      <c r="D207" s="1557"/>
      <c r="E207" s="1557"/>
      <c r="F207" s="1557"/>
      <c r="G207" s="1556"/>
      <c r="H207" s="1556"/>
      <c r="I207" s="1556"/>
    </row>
    <row r="208" spans="1:9" ht="23.25">
      <c r="A208" s="1556"/>
      <c r="B208" s="1556"/>
      <c r="C208" s="1556"/>
      <c r="D208" s="1557"/>
      <c r="E208" s="1557"/>
      <c r="F208" s="1557"/>
      <c r="G208" s="1556"/>
      <c r="H208" s="1556"/>
      <c r="I208" s="1556"/>
    </row>
    <row r="209" spans="1:9" ht="23.25">
      <c r="A209" s="1556"/>
      <c r="B209" s="1556"/>
      <c r="C209" s="1556"/>
      <c r="D209" s="1557"/>
      <c r="E209" s="1557"/>
      <c r="F209" s="1557"/>
      <c r="G209" s="1556"/>
      <c r="H209" s="1556"/>
      <c r="I209" s="1556"/>
    </row>
    <row r="210" spans="1:9" ht="23.25">
      <c r="A210" s="1556"/>
      <c r="B210" s="1556"/>
      <c r="C210" s="1556"/>
      <c r="D210" s="1557"/>
      <c r="E210" s="1557"/>
      <c r="F210" s="1557"/>
      <c r="G210" s="1556"/>
      <c r="H210" s="1556"/>
      <c r="I210" s="1556"/>
    </row>
    <row r="211" spans="1:9" ht="23.25">
      <c r="A211" s="1556"/>
      <c r="B211" s="1556"/>
      <c r="C211" s="1556"/>
      <c r="D211" s="1557"/>
      <c r="E211" s="1557"/>
      <c r="F211" s="1557"/>
      <c r="G211" s="1556"/>
      <c r="H211" s="1556"/>
      <c r="I211" s="1556"/>
    </row>
    <row r="212" spans="1:9" ht="23.25">
      <c r="A212" s="1556"/>
      <c r="B212" s="1556"/>
      <c r="C212" s="1556"/>
      <c r="D212" s="1557"/>
      <c r="E212" s="1557"/>
      <c r="F212" s="1557"/>
      <c r="G212" s="1556"/>
      <c r="H212" s="1556"/>
      <c r="I212" s="1556"/>
    </row>
    <row r="213" spans="1:9" ht="23.25">
      <c r="A213" s="1556"/>
      <c r="B213" s="1556"/>
      <c r="C213" s="1556"/>
      <c r="D213" s="1557"/>
      <c r="E213" s="1557"/>
      <c r="F213" s="1557"/>
      <c r="G213" s="1556"/>
      <c r="H213" s="1556"/>
      <c r="I213" s="1556"/>
    </row>
    <row r="214" spans="1:9" ht="23.25">
      <c r="A214" s="1556"/>
      <c r="B214" s="1556"/>
      <c r="C214" s="1556"/>
      <c r="D214" s="1557"/>
      <c r="E214" s="1557"/>
      <c r="F214" s="1557"/>
      <c r="G214" s="1556"/>
      <c r="H214" s="1556"/>
      <c r="I214" s="1556"/>
    </row>
    <row r="215" spans="1:9" ht="23.25">
      <c r="A215" s="1556"/>
      <c r="B215" s="1556"/>
      <c r="C215" s="1556"/>
      <c r="D215" s="1557"/>
      <c r="E215" s="1557"/>
      <c r="F215" s="1557"/>
      <c r="G215" s="1556"/>
      <c r="H215" s="1556"/>
      <c r="I215" s="1556"/>
    </row>
    <row r="216" spans="1:9" ht="23.25">
      <c r="A216" s="1556"/>
      <c r="B216" s="1556"/>
      <c r="C216" s="1556"/>
      <c r="D216" s="1557"/>
      <c r="E216" s="1557"/>
      <c r="F216" s="1557"/>
      <c r="G216" s="1556"/>
      <c r="H216" s="1556"/>
      <c r="I216" s="1556"/>
    </row>
    <row r="217" spans="1:9" ht="23.25">
      <c r="A217" s="1556"/>
      <c r="B217" s="1556"/>
      <c r="C217" s="1556"/>
      <c r="D217" s="1557"/>
      <c r="E217" s="1557"/>
      <c r="F217" s="1557"/>
      <c r="G217" s="1556"/>
      <c r="H217" s="1556"/>
      <c r="I217" s="1556"/>
    </row>
    <row r="218" spans="1:9" ht="23.25">
      <c r="A218" s="1556"/>
      <c r="B218" s="1556"/>
      <c r="C218" s="1556"/>
      <c r="D218" s="1557"/>
      <c r="E218" s="1557"/>
      <c r="F218" s="1557"/>
      <c r="G218" s="1556"/>
      <c r="H218" s="1556"/>
      <c r="I218" s="1556"/>
    </row>
    <row r="219" spans="1:9" ht="23.25">
      <c r="A219" s="1556"/>
      <c r="B219" s="1556"/>
      <c r="C219" s="1556"/>
      <c r="D219" s="1557"/>
      <c r="E219" s="1557"/>
      <c r="F219" s="1557"/>
      <c r="G219" s="1556"/>
      <c r="H219" s="1556"/>
      <c r="I219" s="1556"/>
    </row>
    <row r="220" spans="1:9" ht="23.25">
      <c r="A220" s="1556"/>
      <c r="B220" s="1556"/>
      <c r="C220" s="1556"/>
      <c r="D220" s="1557"/>
      <c r="E220" s="1557"/>
      <c r="F220" s="1557"/>
      <c r="G220" s="1556"/>
      <c r="H220" s="1556"/>
      <c r="I220" s="1556"/>
    </row>
    <row r="221" spans="1:9" ht="23.25">
      <c r="A221" s="1556"/>
      <c r="B221" s="1556"/>
      <c r="C221" s="1556"/>
      <c r="D221" s="1557"/>
      <c r="E221" s="1557"/>
      <c r="F221" s="1557"/>
      <c r="G221" s="1556"/>
      <c r="H221" s="1556"/>
      <c r="I221" s="1556"/>
    </row>
    <row r="222" spans="1:9" ht="23.25">
      <c r="A222" s="1556"/>
      <c r="B222" s="1556"/>
      <c r="C222" s="1556"/>
      <c r="D222" s="1557"/>
      <c r="E222" s="1557"/>
      <c r="F222" s="1557"/>
      <c r="G222" s="1556"/>
      <c r="H222" s="1556"/>
      <c r="I222" s="1556"/>
    </row>
    <row r="223" spans="1:9" ht="23.25">
      <c r="A223" s="1556"/>
      <c r="B223" s="1556"/>
      <c r="C223" s="1556"/>
      <c r="D223" s="1557"/>
      <c r="E223" s="1557"/>
      <c r="F223" s="1557"/>
      <c r="G223" s="1556"/>
      <c r="H223" s="1556"/>
      <c r="I223" s="1556"/>
    </row>
    <row r="224" spans="1:9" ht="23.25">
      <c r="A224" s="1556"/>
      <c r="B224" s="1556"/>
      <c r="C224" s="1556"/>
      <c r="D224" s="1557"/>
      <c r="E224" s="1557"/>
      <c r="F224" s="1557"/>
      <c r="G224" s="1556"/>
      <c r="H224" s="1556"/>
      <c r="I224" s="1556"/>
    </row>
  </sheetData>
  <mergeCells count="18">
    <mergeCell ref="A4:L4"/>
    <mergeCell ref="I1:J1"/>
    <mergeCell ref="K1:L1"/>
    <mergeCell ref="I2:J2"/>
    <mergeCell ref="K2:L2"/>
    <mergeCell ref="A3:L3"/>
    <mergeCell ref="K13:L13"/>
    <mergeCell ref="A15:L15"/>
    <mergeCell ref="A16:L16"/>
    <mergeCell ref="A17:L17"/>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32B036CC-A5E4-434C-87AF-7528C7453729}"/>
  </hyperlinks>
  <printOptions horizontalCentered="1"/>
  <pageMargins left="0.35433070866141736" right="0.15748031496062992" top="0.62992125984251968" bottom="0.39370078740157483" header="0.51181102362204722" footer="0.51181102362204722"/>
  <pageSetup paperSize="9" fitToHeight="0" orientation="landscape" blackAndWhite="1"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EE42-A569-4387-BFFC-F4B81D6912FC}">
  <sheetPr>
    <pageSetUpPr fitToPage="1"/>
  </sheetPr>
  <dimension ref="A1:M224"/>
  <sheetViews>
    <sheetView zoomScale="75" zoomScaleNormal="75" workbookViewId="0">
      <selection activeCell="M2" sqref="M2"/>
    </sheetView>
  </sheetViews>
  <sheetFormatPr defaultRowHeight="15.75"/>
  <cols>
    <col min="1" max="1" width="12.25" style="1532" customWidth="1"/>
    <col min="2" max="3" width="11" style="1532" customWidth="1"/>
    <col min="4" max="6" width="11" style="1552" customWidth="1"/>
    <col min="7" max="10" width="11" style="1532" customWidth="1"/>
    <col min="11" max="11" width="11.5" style="1532" customWidth="1"/>
    <col min="12" max="12" width="15.25" style="1532" customWidth="1"/>
    <col min="13" max="256" width="9" style="1532"/>
    <col min="257" max="257" width="12.25" style="1532" customWidth="1"/>
    <col min="258" max="266" width="11" style="1532" customWidth="1"/>
    <col min="267" max="267" width="11.5" style="1532" customWidth="1"/>
    <col min="268" max="268" width="15.25" style="1532" customWidth="1"/>
    <col min="269" max="512" width="9" style="1532"/>
    <col min="513" max="513" width="12.25" style="1532" customWidth="1"/>
    <col min="514" max="522" width="11" style="1532" customWidth="1"/>
    <col min="523" max="523" width="11.5" style="1532" customWidth="1"/>
    <col min="524" max="524" width="15.25" style="1532" customWidth="1"/>
    <col min="525" max="768" width="9" style="1532"/>
    <col min="769" max="769" width="12.25" style="1532" customWidth="1"/>
    <col min="770" max="778" width="11" style="1532" customWidth="1"/>
    <col min="779" max="779" width="11.5" style="1532" customWidth="1"/>
    <col min="780" max="780" width="15.25" style="1532" customWidth="1"/>
    <col min="781" max="1024" width="9" style="1532"/>
    <col min="1025" max="1025" width="12.25" style="1532" customWidth="1"/>
    <col min="1026" max="1034" width="11" style="1532" customWidth="1"/>
    <col min="1035" max="1035" width="11.5" style="1532" customWidth="1"/>
    <col min="1036" max="1036" width="15.25" style="1532" customWidth="1"/>
    <col min="1037" max="1280" width="9" style="1532"/>
    <col min="1281" max="1281" width="12.25" style="1532" customWidth="1"/>
    <col min="1282" max="1290" width="11" style="1532" customWidth="1"/>
    <col min="1291" max="1291" width="11.5" style="1532" customWidth="1"/>
    <col min="1292" max="1292" width="15.25" style="1532" customWidth="1"/>
    <col min="1293" max="1536" width="9" style="1532"/>
    <col min="1537" max="1537" width="12.25" style="1532" customWidth="1"/>
    <col min="1538" max="1546" width="11" style="1532" customWidth="1"/>
    <col min="1547" max="1547" width="11.5" style="1532" customWidth="1"/>
    <col min="1548" max="1548" width="15.25" style="1532" customWidth="1"/>
    <col min="1549" max="1792" width="9" style="1532"/>
    <col min="1793" max="1793" width="12.25" style="1532" customWidth="1"/>
    <col min="1794" max="1802" width="11" style="1532" customWidth="1"/>
    <col min="1803" max="1803" width="11.5" style="1532" customWidth="1"/>
    <col min="1804" max="1804" width="15.25" style="1532" customWidth="1"/>
    <col min="1805" max="2048" width="9" style="1532"/>
    <col min="2049" max="2049" width="12.25" style="1532" customWidth="1"/>
    <col min="2050" max="2058" width="11" style="1532" customWidth="1"/>
    <col min="2059" max="2059" width="11.5" style="1532" customWidth="1"/>
    <col min="2060" max="2060" width="15.25" style="1532" customWidth="1"/>
    <col min="2061" max="2304" width="9" style="1532"/>
    <col min="2305" max="2305" width="12.25" style="1532" customWidth="1"/>
    <col min="2306" max="2314" width="11" style="1532" customWidth="1"/>
    <col min="2315" max="2315" width="11.5" style="1532" customWidth="1"/>
    <col min="2316" max="2316" width="15.25" style="1532" customWidth="1"/>
    <col min="2317" max="2560" width="9" style="1532"/>
    <col min="2561" max="2561" width="12.25" style="1532" customWidth="1"/>
    <col min="2562" max="2570" width="11" style="1532" customWidth="1"/>
    <col min="2571" max="2571" width="11.5" style="1532" customWidth="1"/>
    <col min="2572" max="2572" width="15.25" style="1532" customWidth="1"/>
    <col min="2573" max="2816" width="9" style="1532"/>
    <col min="2817" max="2817" width="12.25" style="1532" customWidth="1"/>
    <col min="2818" max="2826" width="11" style="1532" customWidth="1"/>
    <col min="2827" max="2827" width="11.5" style="1532" customWidth="1"/>
    <col min="2828" max="2828" width="15.25" style="1532" customWidth="1"/>
    <col min="2829" max="3072" width="9" style="1532"/>
    <col min="3073" max="3073" width="12.25" style="1532" customWidth="1"/>
    <col min="3074" max="3082" width="11" style="1532" customWidth="1"/>
    <col min="3083" max="3083" width="11.5" style="1532" customWidth="1"/>
    <col min="3084" max="3084" width="15.25" style="1532" customWidth="1"/>
    <col min="3085" max="3328" width="9" style="1532"/>
    <col min="3329" max="3329" width="12.25" style="1532" customWidth="1"/>
    <col min="3330" max="3338" width="11" style="1532" customWidth="1"/>
    <col min="3339" max="3339" width="11.5" style="1532" customWidth="1"/>
    <col min="3340" max="3340" width="15.25" style="1532" customWidth="1"/>
    <col min="3341" max="3584" width="9" style="1532"/>
    <col min="3585" max="3585" width="12.25" style="1532" customWidth="1"/>
    <col min="3586" max="3594" width="11" style="1532" customWidth="1"/>
    <col min="3595" max="3595" width="11.5" style="1532" customWidth="1"/>
    <col min="3596" max="3596" width="15.25" style="1532" customWidth="1"/>
    <col min="3597" max="3840" width="9" style="1532"/>
    <col min="3841" max="3841" width="12.25" style="1532" customWidth="1"/>
    <col min="3842" max="3850" width="11" style="1532" customWidth="1"/>
    <col min="3851" max="3851" width="11.5" style="1532" customWidth="1"/>
    <col min="3852" max="3852" width="15.25" style="1532" customWidth="1"/>
    <col min="3853" max="4096" width="9" style="1532"/>
    <col min="4097" max="4097" width="12.25" style="1532" customWidth="1"/>
    <col min="4098" max="4106" width="11" style="1532" customWidth="1"/>
    <col min="4107" max="4107" width="11.5" style="1532" customWidth="1"/>
    <col min="4108" max="4108" width="15.25" style="1532" customWidth="1"/>
    <col min="4109" max="4352" width="9" style="1532"/>
    <col min="4353" max="4353" width="12.25" style="1532" customWidth="1"/>
    <col min="4354" max="4362" width="11" style="1532" customWidth="1"/>
    <col min="4363" max="4363" width="11.5" style="1532" customWidth="1"/>
    <col min="4364" max="4364" width="15.25" style="1532" customWidth="1"/>
    <col min="4365" max="4608" width="9" style="1532"/>
    <col min="4609" max="4609" width="12.25" style="1532" customWidth="1"/>
    <col min="4610" max="4618" width="11" style="1532" customWidth="1"/>
    <col min="4619" max="4619" width="11.5" style="1532" customWidth="1"/>
    <col min="4620" max="4620" width="15.25" style="1532" customWidth="1"/>
    <col min="4621" max="4864" width="9" style="1532"/>
    <col min="4865" max="4865" width="12.25" style="1532" customWidth="1"/>
    <col min="4866" max="4874" width="11" style="1532" customWidth="1"/>
    <col min="4875" max="4875" width="11.5" style="1532" customWidth="1"/>
    <col min="4876" max="4876" width="15.25" style="1532" customWidth="1"/>
    <col min="4877" max="5120" width="9" style="1532"/>
    <col min="5121" max="5121" width="12.25" style="1532" customWidth="1"/>
    <col min="5122" max="5130" width="11" style="1532" customWidth="1"/>
    <col min="5131" max="5131" width="11.5" style="1532" customWidth="1"/>
    <col min="5132" max="5132" width="15.25" style="1532" customWidth="1"/>
    <col min="5133" max="5376" width="9" style="1532"/>
    <col min="5377" max="5377" width="12.25" style="1532" customWidth="1"/>
    <col min="5378" max="5386" width="11" style="1532" customWidth="1"/>
    <col min="5387" max="5387" width="11.5" style="1532" customWidth="1"/>
    <col min="5388" max="5388" width="15.25" style="1532" customWidth="1"/>
    <col min="5389" max="5632" width="9" style="1532"/>
    <col min="5633" max="5633" width="12.25" style="1532" customWidth="1"/>
    <col min="5634" max="5642" width="11" style="1532" customWidth="1"/>
    <col min="5643" max="5643" width="11.5" style="1532" customWidth="1"/>
    <col min="5644" max="5644" width="15.25" style="1532" customWidth="1"/>
    <col min="5645" max="5888" width="9" style="1532"/>
    <col min="5889" max="5889" width="12.25" style="1532" customWidth="1"/>
    <col min="5890" max="5898" width="11" style="1532" customWidth="1"/>
    <col min="5899" max="5899" width="11.5" style="1532" customWidth="1"/>
    <col min="5900" max="5900" width="15.25" style="1532" customWidth="1"/>
    <col min="5901" max="6144" width="9" style="1532"/>
    <col min="6145" max="6145" width="12.25" style="1532" customWidth="1"/>
    <col min="6146" max="6154" width="11" style="1532" customWidth="1"/>
    <col min="6155" max="6155" width="11.5" style="1532" customWidth="1"/>
    <col min="6156" max="6156" width="15.25" style="1532" customWidth="1"/>
    <col min="6157" max="6400" width="9" style="1532"/>
    <col min="6401" max="6401" width="12.25" style="1532" customWidth="1"/>
    <col min="6402" max="6410" width="11" style="1532" customWidth="1"/>
    <col min="6411" max="6411" width="11.5" style="1532" customWidth="1"/>
    <col min="6412" max="6412" width="15.25" style="1532" customWidth="1"/>
    <col min="6413" max="6656" width="9" style="1532"/>
    <col min="6657" max="6657" width="12.25" style="1532" customWidth="1"/>
    <col min="6658" max="6666" width="11" style="1532" customWidth="1"/>
    <col min="6667" max="6667" width="11.5" style="1532" customWidth="1"/>
    <col min="6668" max="6668" width="15.25" style="1532" customWidth="1"/>
    <col min="6669" max="6912" width="9" style="1532"/>
    <col min="6913" max="6913" width="12.25" style="1532" customWidth="1"/>
    <col min="6914" max="6922" width="11" style="1532" customWidth="1"/>
    <col min="6923" max="6923" width="11.5" style="1532" customWidth="1"/>
    <col min="6924" max="6924" width="15.25" style="1532" customWidth="1"/>
    <col min="6925" max="7168" width="9" style="1532"/>
    <col min="7169" max="7169" width="12.25" style="1532" customWidth="1"/>
    <col min="7170" max="7178" width="11" style="1532" customWidth="1"/>
    <col min="7179" max="7179" width="11.5" style="1532" customWidth="1"/>
    <col min="7180" max="7180" width="15.25" style="1532" customWidth="1"/>
    <col min="7181" max="7424" width="9" style="1532"/>
    <col min="7425" max="7425" width="12.25" style="1532" customWidth="1"/>
    <col min="7426" max="7434" width="11" style="1532" customWidth="1"/>
    <col min="7435" max="7435" width="11.5" style="1532" customWidth="1"/>
    <col min="7436" max="7436" width="15.25" style="1532" customWidth="1"/>
    <col min="7437" max="7680" width="9" style="1532"/>
    <col min="7681" max="7681" width="12.25" style="1532" customWidth="1"/>
    <col min="7682" max="7690" width="11" style="1532" customWidth="1"/>
    <col min="7691" max="7691" width="11.5" style="1532" customWidth="1"/>
    <col min="7692" max="7692" width="15.25" style="1532" customWidth="1"/>
    <col min="7693" max="7936" width="9" style="1532"/>
    <col min="7937" max="7937" width="12.25" style="1532" customWidth="1"/>
    <col min="7938" max="7946" width="11" style="1532" customWidth="1"/>
    <col min="7947" max="7947" width="11.5" style="1532" customWidth="1"/>
    <col min="7948" max="7948" width="15.25" style="1532" customWidth="1"/>
    <col min="7949" max="8192" width="9" style="1532"/>
    <col min="8193" max="8193" width="12.25" style="1532" customWidth="1"/>
    <col min="8194" max="8202" width="11" style="1532" customWidth="1"/>
    <col min="8203" max="8203" width="11.5" style="1532" customWidth="1"/>
    <col min="8204" max="8204" width="15.25" style="1532" customWidth="1"/>
    <col min="8205" max="8448" width="9" style="1532"/>
    <col min="8449" max="8449" width="12.25" style="1532" customWidth="1"/>
    <col min="8450" max="8458" width="11" style="1532" customWidth="1"/>
    <col min="8459" max="8459" width="11.5" style="1532" customWidth="1"/>
    <col min="8460" max="8460" width="15.25" style="1532" customWidth="1"/>
    <col min="8461" max="8704" width="9" style="1532"/>
    <col min="8705" max="8705" width="12.25" style="1532" customWidth="1"/>
    <col min="8706" max="8714" width="11" style="1532" customWidth="1"/>
    <col min="8715" max="8715" width="11.5" style="1532" customWidth="1"/>
    <col min="8716" max="8716" width="15.25" style="1532" customWidth="1"/>
    <col min="8717" max="8960" width="9" style="1532"/>
    <col min="8961" max="8961" width="12.25" style="1532" customWidth="1"/>
    <col min="8962" max="8970" width="11" style="1532" customWidth="1"/>
    <col min="8971" max="8971" width="11.5" style="1532" customWidth="1"/>
    <col min="8972" max="8972" width="15.25" style="1532" customWidth="1"/>
    <col min="8973" max="9216" width="9" style="1532"/>
    <col min="9217" max="9217" width="12.25" style="1532" customWidth="1"/>
    <col min="9218" max="9226" width="11" style="1532" customWidth="1"/>
    <col min="9227" max="9227" width="11.5" style="1532" customWidth="1"/>
    <col min="9228" max="9228" width="15.25" style="1532" customWidth="1"/>
    <col min="9229" max="9472" width="9" style="1532"/>
    <col min="9473" max="9473" width="12.25" style="1532" customWidth="1"/>
    <col min="9474" max="9482" width="11" style="1532" customWidth="1"/>
    <col min="9483" max="9483" width="11.5" style="1532" customWidth="1"/>
    <col min="9484" max="9484" width="15.25" style="1532" customWidth="1"/>
    <col min="9485" max="9728" width="9" style="1532"/>
    <col min="9729" max="9729" width="12.25" style="1532" customWidth="1"/>
    <col min="9730" max="9738" width="11" style="1532" customWidth="1"/>
    <col min="9739" max="9739" width="11.5" style="1532" customWidth="1"/>
    <col min="9740" max="9740" width="15.25" style="1532" customWidth="1"/>
    <col min="9741" max="9984" width="9" style="1532"/>
    <col min="9985" max="9985" width="12.25" style="1532" customWidth="1"/>
    <col min="9986" max="9994" width="11" style="1532" customWidth="1"/>
    <col min="9995" max="9995" width="11.5" style="1532" customWidth="1"/>
    <col min="9996" max="9996" width="15.25" style="1532" customWidth="1"/>
    <col min="9997" max="10240" width="9" style="1532"/>
    <col min="10241" max="10241" width="12.25" style="1532" customWidth="1"/>
    <col min="10242" max="10250" width="11" style="1532" customWidth="1"/>
    <col min="10251" max="10251" width="11.5" style="1532" customWidth="1"/>
    <col min="10252" max="10252" width="15.25" style="1532" customWidth="1"/>
    <col min="10253" max="10496" width="9" style="1532"/>
    <col min="10497" max="10497" width="12.25" style="1532" customWidth="1"/>
    <col min="10498" max="10506" width="11" style="1532" customWidth="1"/>
    <col min="10507" max="10507" width="11.5" style="1532" customWidth="1"/>
    <col min="10508" max="10508" width="15.25" style="1532" customWidth="1"/>
    <col min="10509" max="10752" width="9" style="1532"/>
    <col min="10753" max="10753" width="12.25" style="1532" customWidth="1"/>
    <col min="10754" max="10762" width="11" style="1532" customWidth="1"/>
    <col min="10763" max="10763" width="11.5" style="1532" customWidth="1"/>
    <col min="10764" max="10764" width="15.25" style="1532" customWidth="1"/>
    <col min="10765" max="11008" width="9" style="1532"/>
    <col min="11009" max="11009" width="12.25" style="1532" customWidth="1"/>
    <col min="11010" max="11018" width="11" style="1532" customWidth="1"/>
    <col min="11019" max="11019" width="11.5" style="1532" customWidth="1"/>
    <col min="11020" max="11020" width="15.25" style="1532" customWidth="1"/>
    <col min="11021" max="11264" width="9" style="1532"/>
    <col min="11265" max="11265" width="12.25" style="1532" customWidth="1"/>
    <col min="11266" max="11274" width="11" style="1532" customWidth="1"/>
    <col min="11275" max="11275" width="11.5" style="1532" customWidth="1"/>
    <col min="11276" max="11276" width="15.25" style="1532" customWidth="1"/>
    <col min="11277" max="11520" width="9" style="1532"/>
    <col min="11521" max="11521" width="12.25" style="1532" customWidth="1"/>
    <col min="11522" max="11530" width="11" style="1532" customWidth="1"/>
    <col min="11531" max="11531" width="11.5" style="1532" customWidth="1"/>
    <col min="11532" max="11532" width="15.25" style="1532" customWidth="1"/>
    <col min="11533" max="11776" width="9" style="1532"/>
    <col min="11777" max="11777" width="12.25" style="1532" customWidth="1"/>
    <col min="11778" max="11786" width="11" style="1532" customWidth="1"/>
    <col min="11787" max="11787" width="11.5" style="1532" customWidth="1"/>
    <col min="11788" max="11788" width="15.25" style="1532" customWidth="1"/>
    <col min="11789" max="12032" width="9" style="1532"/>
    <col min="12033" max="12033" width="12.25" style="1532" customWidth="1"/>
    <col min="12034" max="12042" width="11" style="1532" customWidth="1"/>
    <col min="12043" max="12043" width="11.5" style="1532" customWidth="1"/>
    <col min="12044" max="12044" width="15.25" style="1532" customWidth="1"/>
    <col min="12045" max="12288" width="9" style="1532"/>
    <col min="12289" max="12289" width="12.25" style="1532" customWidth="1"/>
    <col min="12290" max="12298" width="11" style="1532" customWidth="1"/>
    <col min="12299" max="12299" width="11.5" style="1532" customWidth="1"/>
    <col min="12300" max="12300" width="15.25" style="1532" customWidth="1"/>
    <col min="12301" max="12544" width="9" style="1532"/>
    <col min="12545" max="12545" width="12.25" style="1532" customWidth="1"/>
    <col min="12546" max="12554" width="11" style="1532" customWidth="1"/>
    <col min="12555" max="12555" width="11.5" style="1532" customWidth="1"/>
    <col min="12556" max="12556" width="15.25" style="1532" customWidth="1"/>
    <col min="12557" max="12800" width="9" style="1532"/>
    <col min="12801" max="12801" width="12.25" style="1532" customWidth="1"/>
    <col min="12802" max="12810" width="11" style="1532" customWidth="1"/>
    <col min="12811" max="12811" width="11.5" style="1532" customWidth="1"/>
    <col min="12812" max="12812" width="15.25" style="1532" customWidth="1"/>
    <col min="12813" max="13056" width="9" style="1532"/>
    <col min="13057" max="13057" width="12.25" style="1532" customWidth="1"/>
    <col min="13058" max="13066" width="11" style="1532" customWidth="1"/>
    <col min="13067" max="13067" width="11.5" style="1532" customWidth="1"/>
    <col min="13068" max="13068" width="15.25" style="1532" customWidth="1"/>
    <col min="13069" max="13312" width="9" style="1532"/>
    <col min="13313" max="13313" width="12.25" style="1532" customWidth="1"/>
    <col min="13314" max="13322" width="11" style="1532" customWidth="1"/>
    <col min="13323" max="13323" width="11.5" style="1532" customWidth="1"/>
    <col min="13324" max="13324" width="15.25" style="1532" customWidth="1"/>
    <col min="13325" max="13568" width="9" style="1532"/>
    <col min="13569" max="13569" width="12.25" style="1532" customWidth="1"/>
    <col min="13570" max="13578" width="11" style="1532" customWidth="1"/>
    <col min="13579" max="13579" width="11.5" style="1532" customWidth="1"/>
    <col min="13580" max="13580" width="15.25" style="1532" customWidth="1"/>
    <col min="13581" max="13824" width="9" style="1532"/>
    <col min="13825" max="13825" width="12.25" style="1532" customWidth="1"/>
    <col min="13826" max="13834" width="11" style="1532" customWidth="1"/>
    <col min="13835" max="13835" width="11.5" style="1532" customWidth="1"/>
    <col min="13836" max="13836" width="15.25" style="1532" customWidth="1"/>
    <col min="13837" max="14080" width="9" style="1532"/>
    <col min="14081" max="14081" width="12.25" style="1532" customWidth="1"/>
    <col min="14082" max="14090" width="11" style="1532" customWidth="1"/>
    <col min="14091" max="14091" width="11.5" style="1532" customWidth="1"/>
    <col min="14092" max="14092" width="15.25" style="1532" customWidth="1"/>
    <col min="14093" max="14336" width="9" style="1532"/>
    <col min="14337" max="14337" width="12.25" style="1532" customWidth="1"/>
    <col min="14338" max="14346" width="11" style="1532" customWidth="1"/>
    <col min="14347" max="14347" width="11.5" style="1532" customWidth="1"/>
    <col min="14348" max="14348" width="15.25" style="1532" customWidth="1"/>
    <col min="14349" max="14592" width="9" style="1532"/>
    <col min="14593" max="14593" width="12.25" style="1532" customWidth="1"/>
    <col min="14594" max="14602" width="11" style="1532" customWidth="1"/>
    <col min="14603" max="14603" width="11.5" style="1532" customWidth="1"/>
    <col min="14604" max="14604" width="15.25" style="1532" customWidth="1"/>
    <col min="14605" max="14848" width="9" style="1532"/>
    <col min="14849" max="14849" width="12.25" style="1532" customWidth="1"/>
    <col min="14850" max="14858" width="11" style="1532" customWidth="1"/>
    <col min="14859" max="14859" width="11.5" style="1532" customWidth="1"/>
    <col min="14860" max="14860" width="15.25" style="1532" customWidth="1"/>
    <col min="14861" max="15104" width="9" style="1532"/>
    <col min="15105" max="15105" width="12.25" style="1532" customWidth="1"/>
    <col min="15106" max="15114" width="11" style="1532" customWidth="1"/>
    <col min="15115" max="15115" width="11.5" style="1532" customWidth="1"/>
    <col min="15116" max="15116" width="15.25" style="1532" customWidth="1"/>
    <col min="15117" max="15360" width="9" style="1532"/>
    <col min="15361" max="15361" width="12.25" style="1532" customWidth="1"/>
    <col min="15362" max="15370" width="11" style="1532" customWidth="1"/>
    <col min="15371" max="15371" width="11.5" style="1532" customWidth="1"/>
    <col min="15372" max="15372" width="15.25" style="1532" customWidth="1"/>
    <col min="15373" max="15616" width="9" style="1532"/>
    <col min="15617" max="15617" width="12.25" style="1532" customWidth="1"/>
    <col min="15618" max="15626" width="11" style="1532" customWidth="1"/>
    <col min="15627" max="15627" width="11.5" style="1532" customWidth="1"/>
    <col min="15628" max="15628" width="15.25" style="1532" customWidth="1"/>
    <col min="15629" max="15872" width="9" style="1532"/>
    <col min="15873" max="15873" width="12.25" style="1532" customWidth="1"/>
    <col min="15874" max="15882" width="11" style="1532" customWidth="1"/>
    <col min="15883" max="15883" width="11.5" style="1532" customWidth="1"/>
    <col min="15884" max="15884" width="15.25" style="1532" customWidth="1"/>
    <col min="15885" max="16128" width="9" style="1532"/>
    <col min="16129" max="16129" width="12.25" style="1532" customWidth="1"/>
    <col min="16130" max="16138" width="11" style="1532" customWidth="1"/>
    <col min="16139" max="16139" width="11.5" style="1532" customWidth="1"/>
    <col min="16140" max="16140" width="15.25" style="1532" customWidth="1"/>
    <col min="16141" max="16384" width="9" style="1532"/>
  </cols>
  <sheetData>
    <row r="1" spans="1:13" s="1537" customFormat="1" ht="43.9" customHeight="1" thickBot="1">
      <c r="A1" s="1497" t="s">
        <v>2133</v>
      </c>
      <c r="B1" s="1536"/>
      <c r="D1" s="1536"/>
      <c r="E1" s="1536"/>
      <c r="F1" s="1536"/>
      <c r="I1" s="2282" t="s">
        <v>1056</v>
      </c>
      <c r="J1" s="2301"/>
      <c r="K1" s="2283" t="s">
        <v>1973</v>
      </c>
      <c r="L1" s="2284"/>
    </row>
    <row r="2" spans="1:13" s="1537" customFormat="1" ht="21" customHeight="1">
      <c r="A2" s="1497" t="s">
        <v>2161</v>
      </c>
      <c r="B2" s="1498" t="s">
        <v>2135</v>
      </c>
      <c r="D2" s="1539"/>
      <c r="E2" s="1539"/>
      <c r="F2" s="1539"/>
      <c r="G2" s="1540"/>
      <c r="I2" s="2282" t="s">
        <v>2059</v>
      </c>
      <c r="J2" s="2301"/>
      <c r="K2" s="2301" t="s">
        <v>2162</v>
      </c>
      <c r="L2" s="2301"/>
      <c r="M2" s="125" t="s">
        <v>13</v>
      </c>
    </row>
    <row r="3" spans="1:13" s="1541" customFormat="1" ht="37.5" customHeight="1">
      <c r="A3" s="2285" t="s">
        <v>2163</v>
      </c>
      <c r="B3" s="2302"/>
      <c r="C3" s="2302"/>
      <c r="D3" s="2302"/>
      <c r="E3" s="2302"/>
      <c r="F3" s="2302"/>
      <c r="G3" s="2302"/>
      <c r="H3" s="2302"/>
      <c r="I3" s="2302"/>
      <c r="J3" s="2302"/>
      <c r="K3" s="2302"/>
      <c r="L3" s="2302"/>
    </row>
    <row r="4" spans="1:13" ht="21" customHeight="1">
      <c r="A4" s="2300" t="s">
        <v>2244</v>
      </c>
      <c r="B4" s="2300"/>
      <c r="C4" s="2300"/>
      <c r="D4" s="2300"/>
      <c r="E4" s="2300"/>
      <c r="F4" s="2300"/>
      <c r="G4" s="2300"/>
      <c r="H4" s="2300"/>
      <c r="I4" s="2300"/>
      <c r="J4" s="2300"/>
      <c r="K4" s="2300"/>
      <c r="L4" s="2300"/>
    </row>
    <row r="5" spans="1:13" s="1543" customFormat="1" ht="37.35" customHeight="1">
      <c r="A5" s="2290" t="s">
        <v>2165</v>
      </c>
      <c r="B5" s="2293" t="s">
        <v>2166</v>
      </c>
      <c r="C5" s="2277" t="s">
        <v>2141</v>
      </c>
      <c r="D5" s="2296"/>
      <c r="E5" s="2296"/>
      <c r="F5" s="2296"/>
      <c r="G5" s="2296"/>
      <c r="H5" s="2296"/>
      <c r="I5" s="2296"/>
      <c r="J5" s="2280" t="s">
        <v>2167</v>
      </c>
      <c r="K5" s="2297"/>
      <c r="L5" s="2297"/>
    </row>
    <row r="6" spans="1:13" s="1543" customFormat="1" ht="37.35" customHeight="1">
      <c r="A6" s="2291"/>
      <c r="B6" s="2294"/>
      <c r="C6" s="2277" t="s">
        <v>2168</v>
      </c>
      <c r="D6" s="2279" t="s">
        <v>2144</v>
      </c>
      <c r="E6" s="2296"/>
      <c r="F6" s="2296"/>
      <c r="G6" s="2279" t="s">
        <v>2145</v>
      </c>
      <c r="H6" s="2296"/>
      <c r="I6" s="2296"/>
      <c r="J6" s="2279" t="s">
        <v>2146</v>
      </c>
      <c r="K6" s="2296"/>
      <c r="L6" s="2299"/>
    </row>
    <row r="7" spans="1:13" s="1543" customFormat="1" ht="37.35" customHeight="1">
      <c r="A7" s="2292"/>
      <c r="B7" s="2295"/>
      <c r="C7" s="2298"/>
      <c r="D7" s="1506" t="s">
        <v>2147</v>
      </c>
      <c r="E7" s="1506" t="s">
        <v>2148</v>
      </c>
      <c r="F7" s="1506" t="s">
        <v>2149</v>
      </c>
      <c r="G7" s="1506" t="s">
        <v>2147</v>
      </c>
      <c r="H7" s="1506" t="s">
        <v>2148</v>
      </c>
      <c r="I7" s="1506" t="s">
        <v>2149</v>
      </c>
      <c r="J7" s="1506" t="s">
        <v>2147</v>
      </c>
      <c r="K7" s="1506" t="s">
        <v>2148</v>
      </c>
      <c r="L7" s="1507" t="s">
        <v>2149</v>
      </c>
    </row>
    <row r="8" spans="1:13" s="1543" customFormat="1" ht="44.25" customHeight="1">
      <c r="A8" s="1505" t="s">
        <v>2169</v>
      </c>
      <c r="B8" s="1546">
        <v>0</v>
      </c>
      <c r="C8" s="1547">
        <v>0</v>
      </c>
      <c r="D8" s="1547">
        <v>0</v>
      </c>
      <c r="E8" s="1547">
        <v>0</v>
      </c>
      <c r="F8" s="1547">
        <v>0</v>
      </c>
      <c r="G8" s="1547">
        <v>0</v>
      </c>
      <c r="H8" s="1547">
        <v>0</v>
      </c>
      <c r="I8" s="1547">
        <v>0</v>
      </c>
      <c r="J8" s="1547">
        <v>0</v>
      </c>
      <c r="K8" s="1547">
        <v>0</v>
      </c>
      <c r="L8" s="1548">
        <v>0</v>
      </c>
    </row>
    <row r="9" spans="1:13" s="1543" customFormat="1" ht="44.25" customHeight="1">
      <c r="A9" s="1505" t="s">
        <v>2150</v>
      </c>
      <c r="B9" s="1549">
        <v>0</v>
      </c>
      <c r="C9" s="1547">
        <v>0</v>
      </c>
      <c r="D9" s="1547">
        <v>0</v>
      </c>
      <c r="E9" s="1550">
        <v>0</v>
      </c>
      <c r="F9" s="1550">
        <v>0</v>
      </c>
      <c r="G9" s="1547">
        <v>0</v>
      </c>
      <c r="H9" s="1550">
        <v>0</v>
      </c>
      <c r="I9" s="1550">
        <v>0</v>
      </c>
      <c r="J9" s="1547">
        <v>0</v>
      </c>
      <c r="K9" s="1550">
        <v>0</v>
      </c>
      <c r="L9" s="1551">
        <v>0</v>
      </c>
    </row>
    <row r="10" spans="1:13" s="1543" customFormat="1" ht="44.25" customHeight="1">
      <c r="A10" s="1505" t="s">
        <v>2151</v>
      </c>
      <c r="B10" s="1549">
        <v>0</v>
      </c>
      <c r="C10" s="1547">
        <v>0</v>
      </c>
      <c r="D10" s="1547">
        <v>0</v>
      </c>
      <c r="E10" s="1550">
        <v>0</v>
      </c>
      <c r="F10" s="1550">
        <v>0</v>
      </c>
      <c r="G10" s="1547">
        <v>0</v>
      </c>
      <c r="H10" s="1550">
        <v>0</v>
      </c>
      <c r="I10" s="1550">
        <v>0</v>
      </c>
      <c r="J10" s="1547">
        <v>0</v>
      </c>
      <c r="K10" s="1550">
        <v>0</v>
      </c>
      <c r="L10" s="1551">
        <v>0</v>
      </c>
    </row>
    <row r="11" spans="1:13" s="1543" customFormat="1" ht="44.25" customHeight="1">
      <c r="A11" s="1505" t="s">
        <v>2170</v>
      </c>
      <c r="B11" s="1546">
        <v>0</v>
      </c>
      <c r="C11" s="1547">
        <v>0</v>
      </c>
      <c r="D11" s="1547">
        <v>0</v>
      </c>
      <c r="E11" s="1550">
        <v>0</v>
      </c>
      <c r="F11" s="1550">
        <v>0</v>
      </c>
      <c r="G11" s="1547">
        <v>0</v>
      </c>
      <c r="H11" s="1550">
        <v>0</v>
      </c>
      <c r="I11" s="1550">
        <v>0</v>
      </c>
      <c r="J11" s="1547">
        <v>0</v>
      </c>
      <c r="K11" s="1550">
        <v>0</v>
      </c>
      <c r="L11" s="1551">
        <v>0</v>
      </c>
    </row>
    <row r="12" spans="1:13" ht="16.5">
      <c r="A12" s="1527" t="s">
        <v>1091</v>
      </c>
      <c r="D12" s="814" t="s">
        <v>1250</v>
      </c>
      <c r="F12" s="1527" t="s">
        <v>2153</v>
      </c>
      <c r="J12" s="1529" t="s">
        <v>2154</v>
      </c>
      <c r="K12" s="1553"/>
      <c r="L12" s="1553"/>
    </row>
    <row r="13" spans="1:13" ht="16.5">
      <c r="F13" s="814" t="s">
        <v>2171</v>
      </c>
      <c r="K13" s="2289"/>
      <c r="L13" s="2289"/>
    </row>
    <row r="14" spans="1:13" ht="16.5">
      <c r="A14" s="1554"/>
      <c r="K14" s="1531" t="s">
        <v>2245</v>
      </c>
    </row>
    <row r="15" spans="1:13" ht="19.899999999999999" customHeight="1">
      <c r="A15" s="2265" t="s">
        <v>2158</v>
      </c>
      <c r="B15" s="2265"/>
      <c r="C15" s="2265"/>
      <c r="D15" s="2265"/>
      <c r="E15" s="2265"/>
      <c r="F15" s="2265"/>
      <c r="G15" s="2265"/>
      <c r="H15" s="2265"/>
      <c r="I15" s="2265"/>
      <c r="J15" s="2265"/>
      <c r="K15" s="2265"/>
      <c r="L15" s="2265"/>
    </row>
    <row r="16" spans="1:13" ht="17.45" customHeight="1">
      <c r="A16" s="2266" t="s">
        <v>2173</v>
      </c>
      <c r="B16" s="2266"/>
      <c r="C16" s="2266"/>
      <c r="D16" s="2266"/>
      <c r="E16" s="2266"/>
      <c r="F16" s="2266"/>
      <c r="G16" s="2266"/>
      <c r="H16" s="2266"/>
      <c r="I16" s="2266"/>
      <c r="J16" s="2266"/>
      <c r="K16" s="2266"/>
      <c r="L16" s="2266"/>
    </row>
    <row r="17" spans="1:12" ht="17.45" customHeight="1">
      <c r="A17" s="2266" t="s">
        <v>2174</v>
      </c>
      <c r="B17" s="2266"/>
      <c r="C17" s="2266"/>
      <c r="D17" s="2266"/>
      <c r="E17" s="2266"/>
      <c r="F17" s="2266"/>
      <c r="G17" s="2266"/>
      <c r="H17" s="2266"/>
      <c r="I17" s="2266"/>
      <c r="J17" s="2266"/>
      <c r="K17" s="2266"/>
      <c r="L17" s="2266"/>
    </row>
    <row r="18" spans="1:12" ht="21.75" customHeight="1">
      <c r="A18" s="814" t="s">
        <v>2175</v>
      </c>
      <c r="J18" s="1555"/>
    </row>
    <row r="19" spans="1:12" ht="21" customHeight="1">
      <c r="A19" s="1556"/>
      <c r="B19" s="1556"/>
      <c r="C19" s="1556"/>
      <c r="D19" s="1557"/>
      <c r="E19" s="1557"/>
      <c r="F19" s="1557"/>
      <c r="G19" s="1556"/>
      <c r="H19" s="1556"/>
      <c r="I19" s="1556"/>
      <c r="J19" s="1556"/>
      <c r="K19" s="1556"/>
    </row>
    <row r="20" spans="1:12" ht="21" customHeight="1">
      <c r="A20" s="1556"/>
      <c r="B20" s="1556"/>
      <c r="C20" s="1556"/>
      <c r="D20" s="1557"/>
      <c r="E20" s="1557"/>
      <c r="F20" s="1557"/>
      <c r="G20" s="1556"/>
      <c r="H20" s="1556"/>
      <c r="I20" s="1556"/>
      <c r="J20" s="1556"/>
      <c r="K20" s="1556"/>
    </row>
    <row r="21" spans="1:12" ht="21" customHeight="1">
      <c r="A21" s="1556"/>
      <c r="B21" s="1556"/>
      <c r="C21" s="1556"/>
      <c r="D21" s="1557"/>
      <c r="E21" s="1557"/>
      <c r="F21" s="1557"/>
      <c r="G21" s="1556"/>
      <c r="H21" s="1556"/>
      <c r="I21" s="1556"/>
      <c r="J21" s="1556"/>
      <c r="K21" s="1556"/>
    </row>
    <row r="22" spans="1:12" ht="21" customHeight="1">
      <c r="A22" s="1556"/>
      <c r="B22" s="1556"/>
      <c r="C22" s="1556"/>
      <c r="D22" s="1557"/>
      <c r="E22" s="1557"/>
      <c r="F22" s="1557"/>
      <c r="G22" s="1556"/>
      <c r="H22" s="1556"/>
      <c r="I22" s="1556"/>
      <c r="J22" s="1556"/>
      <c r="K22" s="1556"/>
    </row>
    <row r="23" spans="1:12" ht="21" customHeight="1">
      <c r="A23" s="1556"/>
      <c r="B23" s="1556"/>
      <c r="C23" s="1556"/>
      <c r="D23" s="1557"/>
      <c r="E23" s="1557"/>
      <c r="F23" s="1557"/>
      <c r="G23" s="1556"/>
      <c r="H23" s="1556"/>
      <c r="I23" s="1556"/>
      <c r="J23" s="1556"/>
      <c r="K23" s="1556"/>
    </row>
    <row r="24" spans="1:12" ht="21" customHeight="1">
      <c r="A24" s="1556"/>
      <c r="B24" s="1556"/>
      <c r="C24" s="1556"/>
      <c r="D24" s="1557"/>
      <c r="E24" s="1557"/>
      <c r="F24" s="1557"/>
      <c r="G24" s="1556"/>
      <c r="H24" s="1556"/>
      <c r="I24" s="1556"/>
      <c r="J24" s="1556"/>
      <c r="K24" s="1556"/>
    </row>
    <row r="25" spans="1:12" ht="21" customHeight="1">
      <c r="A25" s="1556"/>
      <c r="B25" s="1556"/>
      <c r="C25" s="1556"/>
      <c r="D25" s="1557"/>
      <c r="E25" s="1557"/>
      <c r="F25" s="1557"/>
      <c r="G25" s="1556"/>
      <c r="H25" s="1556"/>
      <c r="I25" s="1556"/>
      <c r="J25" s="1556"/>
      <c r="K25" s="1556"/>
    </row>
    <row r="26" spans="1:12" ht="21" customHeight="1">
      <c r="A26" s="1556"/>
      <c r="B26" s="1556"/>
      <c r="C26" s="1556"/>
      <c r="D26" s="1557"/>
      <c r="E26" s="1557"/>
      <c r="F26" s="1557"/>
      <c r="G26" s="1556"/>
      <c r="H26" s="1556"/>
      <c r="I26" s="1556"/>
      <c r="J26" s="1556"/>
      <c r="K26" s="1556"/>
    </row>
    <row r="27" spans="1:12" ht="21" customHeight="1">
      <c r="A27" s="1556"/>
      <c r="B27" s="1556"/>
      <c r="C27" s="1556"/>
      <c r="D27" s="1557"/>
      <c r="E27" s="1557"/>
      <c r="F27" s="1557"/>
      <c r="G27" s="1556"/>
      <c r="H27" s="1556"/>
      <c r="I27" s="1556"/>
    </row>
    <row r="28" spans="1:12" ht="21" customHeight="1">
      <c r="A28" s="1556"/>
      <c r="B28" s="1556"/>
      <c r="C28" s="1556"/>
      <c r="D28" s="1557"/>
      <c r="E28" s="1557"/>
      <c r="F28" s="1557"/>
      <c r="G28" s="1556"/>
      <c r="H28" s="1556"/>
      <c r="I28" s="1556"/>
    </row>
    <row r="29" spans="1:12" ht="21" customHeight="1">
      <c r="A29" s="1556"/>
      <c r="B29" s="1556"/>
      <c r="C29" s="1556"/>
      <c r="D29" s="1557"/>
      <c r="E29" s="1557"/>
      <c r="F29" s="1557"/>
      <c r="G29" s="1556"/>
      <c r="H29" s="1556"/>
      <c r="I29" s="1556"/>
    </row>
    <row r="30" spans="1:12" ht="21" customHeight="1">
      <c r="A30" s="1556"/>
      <c r="B30" s="1556"/>
      <c r="C30" s="1556"/>
      <c r="D30" s="1557"/>
      <c r="E30" s="1557"/>
      <c r="F30" s="1557"/>
      <c r="G30" s="1556"/>
      <c r="H30" s="1556"/>
      <c r="I30" s="1556"/>
    </row>
    <row r="31" spans="1:12" ht="21" customHeight="1">
      <c r="A31" s="1556"/>
      <c r="B31" s="1556"/>
      <c r="C31" s="1556"/>
      <c r="D31" s="1557"/>
      <c r="E31" s="1557"/>
      <c r="F31" s="1557"/>
      <c r="G31" s="1556"/>
      <c r="H31" s="1556"/>
      <c r="I31" s="1556"/>
    </row>
    <row r="32" spans="1:12" ht="21" customHeight="1">
      <c r="A32" s="1556"/>
      <c r="B32" s="1556"/>
      <c r="C32" s="1556"/>
      <c r="D32" s="1557"/>
      <c r="E32" s="1557"/>
      <c r="F32" s="1557"/>
      <c r="G32" s="1556"/>
      <c r="H32" s="1556"/>
      <c r="I32" s="1556"/>
    </row>
    <row r="33" spans="1:9" ht="21" customHeight="1">
      <c r="A33" s="1556"/>
      <c r="B33" s="1556"/>
      <c r="C33" s="1556"/>
      <c r="D33" s="1557"/>
      <c r="E33" s="1557"/>
      <c r="F33" s="1557"/>
      <c r="G33" s="1556"/>
      <c r="H33" s="1556"/>
      <c r="I33" s="1556"/>
    </row>
    <row r="34" spans="1:9" ht="21" customHeight="1">
      <c r="A34" s="1556"/>
      <c r="B34" s="1556"/>
      <c r="C34" s="1556"/>
      <c r="D34" s="1557"/>
      <c r="E34" s="1557"/>
      <c r="F34" s="1557"/>
      <c r="G34" s="1556"/>
      <c r="H34" s="1556"/>
      <c r="I34" s="1556"/>
    </row>
    <row r="35" spans="1:9" ht="21" customHeight="1">
      <c r="A35" s="1556"/>
      <c r="B35" s="1556"/>
      <c r="C35" s="1556"/>
      <c r="D35" s="1557"/>
      <c r="E35" s="1557"/>
      <c r="F35" s="1557"/>
      <c r="G35" s="1556"/>
      <c r="H35" s="1556"/>
      <c r="I35" s="1556"/>
    </row>
    <row r="36" spans="1:9" ht="21" customHeight="1">
      <c r="A36" s="1556"/>
      <c r="B36" s="1556"/>
      <c r="C36" s="1556"/>
      <c r="D36" s="1557"/>
      <c r="E36" s="1557"/>
      <c r="F36" s="1557"/>
      <c r="G36" s="1556"/>
      <c r="H36" s="1556"/>
      <c r="I36" s="1556"/>
    </row>
    <row r="37" spans="1:9" ht="23.25">
      <c r="A37" s="1556"/>
      <c r="B37" s="1556"/>
      <c r="C37" s="1556"/>
      <c r="D37" s="1557"/>
      <c r="E37" s="1557"/>
      <c r="F37" s="1557"/>
      <c r="G37" s="1556"/>
      <c r="H37" s="1556"/>
      <c r="I37" s="1556"/>
    </row>
    <row r="38" spans="1:9" ht="23.25">
      <c r="A38" s="1556"/>
      <c r="B38" s="1556"/>
      <c r="C38" s="1556"/>
      <c r="D38" s="1557"/>
      <c r="E38" s="1557"/>
      <c r="F38" s="1557"/>
      <c r="G38" s="1556"/>
      <c r="H38" s="1556"/>
      <c r="I38" s="1556"/>
    </row>
    <row r="39" spans="1:9" ht="23.25">
      <c r="A39" s="1556"/>
      <c r="B39" s="1556"/>
      <c r="C39" s="1556"/>
      <c r="D39" s="1557"/>
      <c r="E39" s="1557"/>
      <c r="F39" s="1557"/>
      <c r="G39" s="1556"/>
      <c r="H39" s="1556"/>
      <c r="I39" s="1556"/>
    </row>
    <row r="40" spans="1:9" ht="23.25">
      <c r="A40" s="1556"/>
      <c r="B40" s="1556"/>
      <c r="C40" s="1556"/>
      <c r="D40" s="1557"/>
      <c r="E40" s="1557"/>
      <c r="F40" s="1557"/>
      <c r="G40" s="1556"/>
      <c r="H40" s="1556"/>
      <c r="I40" s="1556"/>
    </row>
    <row r="41" spans="1:9" ht="23.25">
      <c r="A41" s="1556"/>
      <c r="B41" s="1556"/>
      <c r="C41" s="1556"/>
      <c r="D41" s="1557"/>
      <c r="E41" s="1557"/>
      <c r="F41" s="1557"/>
      <c r="G41" s="1556"/>
      <c r="H41" s="1556"/>
      <c r="I41" s="1556"/>
    </row>
    <row r="42" spans="1:9" ht="23.25">
      <c r="A42" s="1556"/>
      <c r="B42" s="1556"/>
      <c r="C42" s="1556"/>
      <c r="D42" s="1557"/>
      <c r="E42" s="1557"/>
      <c r="F42" s="1557"/>
      <c r="G42" s="1556"/>
      <c r="H42" s="1556"/>
      <c r="I42" s="1556"/>
    </row>
    <row r="43" spans="1:9" ht="23.25">
      <c r="A43" s="1556"/>
      <c r="B43" s="1556"/>
      <c r="C43" s="1556"/>
      <c r="D43" s="1557"/>
      <c r="E43" s="1557"/>
      <c r="F43" s="1557"/>
      <c r="G43" s="1556"/>
      <c r="H43" s="1556"/>
      <c r="I43" s="1556"/>
    </row>
    <row r="44" spans="1:9" ht="23.25">
      <c r="A44" s="1556"/>
      <c r="B44" s="1556"/>
      <c r="C44" s="1556"/>
      <c r="D44" s="1557"/>
      <c r="E44" s="1557"/>
      <c r="F44" s="1557"/>
      <c r="G44" s="1556"/>
      <c r="H44" s="1556"/>
      <c r="I44" s="1556"/>
    </row>
    <row r="45" spans="1:9" ht="23.25">
      <c r="A45" s="1556"/>
      <c r="B45" s="1556"/>
      <c r="C45" s="1556"/>
      <c r="D45" s="1557"/>
      <c r="E45" s="1557"/>
      <c r="F45" s="1557"/>
      <c r="G45" s="1556"/>
      <c r="H45" s="1556"/>
      <c r="I45" s="1556"/>
    </row>
    <row r="46" spans="1:9" ht="23.25">
      <c r="A46" s="1556"/>
      <c r="B46" s="1556"/>
      <c r="C46" s="1556"/>
      <c r="D46" s="1557"/>
      <c r="E46" s="1557"/>
      <c r="F46" s="1557"/>
      <c r="G46" s="1556"/>
      <c r="H46" s="1556"/>
      <c r="I46" s="1556"/>
    </row>
    <row r="47" spans="1:9" ht="23.25">
      <c r="A47" s="1556"/>
      <c r="B47" s="1556"/>
      <c r="C47" s="1556"/>
      <c r="D47" s="1557"/>
      <c r="E47" s="1557"/>
      <c r="F47" s="1557"/>
      <c r="G47" s="1556"/>
      <c r="H47" s="1556"/>
      <c r="I47" s="1556"/>
    </row>
    <row r="48" spans="1:9" ht="23.25">
      <c r="A48" s="1556"/>
      <c r="B48" s="1556"/>
      <c r="C48" s="1556"/>
      <c r="D48" s="1557"/>
      <c r="E48" s="1557"/>
      <c r="F48" s="1557"/>
      <c r="G48" s="1556"/>
      <c r="H48" s="1556"/>
      <c r="I48" s="1556"/>
    </row>
    <row r="49" spans="1:9" ht="23.25">
      <c r="A49" s="1556"/>
      <c r="B49" s="1556"/>
      <c r="C49" s="1556"/>
      <c r="D49" s="1557"/>
      <c r="E49" s="1557"/>
      <c r="F49" s="1557"/>
      <c r="G49" s="1556"/>
      <c r="H49" s="1556"/>
      <c r="I49" s="1556"/>
    </row>
    <row r="50" spans="1:9" ht="23.25">
      <c r="A50" s="1556"/>
      <c r="B50" s="1556"/>
      <c r="C50" s="1556"/>
      <c r="D50" s="1557"/>
      <c r="E50" s="1557"/>
      <c r="F50" s="1557"/>
      <c r="G50" s="1556"/>
      <c r="H50" s="1556"/>
      <c r="I50" s="1556"/>
    </row>
    <row r="51" spans="1:9" ht="23.25">
      <c r="A51" s="1556"/>
      <c r="B51" s="1556"/>
      <c r="C51" s="1556"/>
      <c r="D51" s="1557"/>
      <c r="E51" s="1557"/>
      <c r="F51" s="1557"/>
      <c r="G51" s="1556"/>
      <c r="H51" s="1556"/>
      <c r="I51" s="1556"/>
    </row>
    <row r="52" spans="1:9" ht="23.25">
      <c r="A52" s="1556"/>
      <c r="B52" s="1556"/>
      <c r="C52" s="1556"/>
      <c r="D52" s="1557"/>
      <c r="E52" s="1557"/>
      <c r="F52" s="1557"/>
      <c r="G52" s="1556"/>
      <c r="H52" s="1556"/>
      <c r="I52" s="1556"/>
    </row>
    <row r="53" spans="1:9" ht="23.25">
      <c r="A53" s="1556"/>
      <c r="B53" s="1556"/>
      <c r="C53" s="1556"/>
      <c r="D53" s="1557"/>
      <c r="E53" s="1557"/>
      <c r="F53" s="1557"/>
      <c r="G53" s="1556"/>
      <c r="H53" s="1556"/>
      <c r="I53" s="1556"/>
    </row>
    <row r="54" spans="1:9" ht="23.25">
      <c r="A54" s="1556"/>
      <c r="B54" s="1556"/>
      <c r="C54" s="1556"/>
      <c r="D54" s="1557"/>
      <c r="E54" s="1557"/>
      <c r="F54" s="1557"/>
      <c r="G54" s="1556"/>
      <c r="H54" s="1556"/>
      <c r="I54" s="1556"/>
    </row>
    <row r="55" spans="1:9" ht="23.25">
      <c r="A55" s="1556"/>
      <c r="B55" s="1556"/>
      <c r="C55" s="1556"/>
      <c r="D55" s="1557"/>
      <c r="E55" s="1557"/>
      <c r="F55" s="1557"/>
      <c r="G55" s="1556"/>
      <c r="H55" s="1556"/>
      <c r="I55" s="1556"/>
    </row>
    <row r="56" spans="1:9" ht="23.25">
      <c r="A56" s="1556"/>
      <c r="B56" s="1556"/>
      <c r="C56" s="1556"/>
      <c r="D56" s="1557"/>
      <c r="E56" s="1557"/>
      <c r="F56" s="1557"/>
      <c r="G56" s="1556"/>
      <c r="H56" s="1556"/>
      <c r="I56" s="1556"/>
    </row>
    <row r="57" spans="1:9" ht="23.25">
      <c r="A57" s="1556"/>
      <c r="B57" s="1556"/>
      <c r="C57" s="1556"/>
      <c r="D57" s="1557"/>
      <c r="E57" s="1557"/>
      <c r="F57" s="1557"/>
      <c r="G57" s="1556"/>
      <c r="H57" s="1556"/>
      <c r="I57" s="1556"/>
    </row>
    <row r="58" spans="1:9" ht="23.25">
      <c r="A58" s="1556"/>
      <c r="B58" s="1556"/>
      <c r="C58" s="1556"/>
      <c r="D58" s="1557"/>
      <c r="E58" s="1557"/>
      <c r="F58" s="1557"/>
      <c r="G58" s="1556"/>
      <c r="H58" s="1556"/>
      <c r="I58" s="1556"/>
    </row>
    <row r="59" spans="1:9" ht="23.25">
      <c r="A59" s="1556"/>
      <c r="B59" s="1556"/>
      <c r="C59" s="1556"/>
      <c r="D59" s="1557"/>
      <c r="E59" s="1557"/>
      <c r="F59" s="1557"/>
      <c r="G59" s="1556"/>
      <c r="H59" s="1556"/>
      <c r="I59" s="1556"/>
    </row>
    <row r="60" spans="1:9" ht="23.25">
      <c r="A60" s="1556"/>
      <c r="B60" s="1556"/>
      <c r="C60" s="1556"/>
      <c r="D60" s="1557"/>
      <c r="E60" s="1557"/>
      <c r="F60" s="1557"/>
      <c r="G60" s="1556"/>
      <c r="H60" s="1556"/>
      <c r="I60" s="1556"/>
    </row>
    <row r="61" spans="1:9" ht="23.25">
      <c r="A61" s="1556"/>
      <c r="B61" s="1556"/>
      <c r="C61" s="1556"/>
      <c r="D61" s="1557"/>
      <c r="E61" s="1557"/>
      <c r="F61" s="1557"/>
      <c r="G61" s="1556"/>
      <c r="H61" s="1556"/>
      <c r="I61" s="1556"/>
    </row>
    <row r="62" spans="1:9" ht="23.25">
      <c r="A62" s="1556"/>
      <c r="B62" s="1556"/>
      <c r="C62" s="1556"/>
      <c r="D62" s="1557"/>
      <c r="E62" s="1557"/>
      <c r="F62" s="1557"/>
      <c r="G62" s="1556"/>
      <c r="H62" s="1556"/>
      <c r="I62" s="1556"/>
    </row>
    <row r="63" spans="1:9" ht="23.25">
      <c r="A63" s="1556"/>
      <c r="B63" s="1556"/>
      <c r="C63" s="1556"/>
      <c r="D63" s="1557"/>
      <c r="E63" s="1557"/>
      <c r="F63" s="1557"/>
      <c r="G63" s="1556"/>
      <c r="H63" s="1556"/>
      <c r="I63" s="1556"/>
    </row>
    <row r="64" spans="1:9" ht="23.25">
      <c r="A64" s="1556"/>
      <c r="B64" s="1556"/>
      <c r="C64" s="1556"/>
      <c r="D64" s="1557"/>
      <c r="E64" s="1557"/>
      <c r="F64" s="1557"/>
      <c r="G64" s="1556"/>
      <c r="H64" s="1556"/>
      <c r="I64" s="1556"/>
    </row>
    <row r="65" spans="1:9" ht="23.25">
      <c r="A65" s="1556"/>
      <c r="B65" s="1556"/>
      <c r="C65" s="1556"/>
      <c r="D65" s="1557"/>
      <c r="E65" s="1557"/>
      <c r="F65" s="1557"/>
      <c r="G65" s="1556"/>
      <c r="H65" s="1556"/>
      <c r="I65" s="1556"/>
    </row>
    <row r="66" spans="1:9" ht="23.25">
      <c r="A66" s="1556"/>
      <c r="B66" s="1556"/>
      <c r="C66" s="1556"/>
      <c r="D66" s="1557"/>
      <c r="E66" s="1557"/>
      <c r="F66" s="1557"/>
      <c r="G66" s="1556"/>
      <c r="H66" s="1556"/>
      <c r="I66" s="1556"/>
    </row>
    <row r="67" spans="1:9" ht="23.25">
      <c r="A67" s="1556"/>
      <c r="B67" s="1556"/>
      <c r="C67" s="1556"/>
      <c r="D67" s="1557"/>
      <c r="E67" s="1557"/>
      <c r="F67" s="1557"/>
      <c r="G67" s="1556"/>
      <c r="H67" s="1556"/>
      <c r="I67" s="1556"/>
    </row>
    <row r="68" spans="1:9" ht="23.25">
      <c r="A68" s="1556"/>
      <c r="B68" s="1556"/>
      <c r="C68" s="1556"/>
      <c r="D68" s="1557"/>
      <c r="E68" s="1557"/>
      <c r="F68" s="1557"/>
      <c r="G68" s="1556"/>
      <c r="H68" s="1556"/>
      <c r="I68" s="1556"/>
    </row>
    <row r="69" spans="1:9" ht="23.25">
      <c r="A69" s="1556"/>
      <c r="B69" s="1556"/>
      <c r="C69" s="1556"/>
      <c r="D69" s="1557"/>
      <c r="E69" s="1557"/>
      <c r="F69" s="1557"/>
      <c r="G69" s="1556"/>
      <c r="H69" s="1556"/>
      <c r="I69" s="1556"/>
    </row>
    <row r="70" spans="1:9" ht="23.25">
      <c r="A70" s="1556"/>
      <c r="B70" s="1556"/>
      <c r="C70" s="1556"/>
      <c r="D70" s="1557"/>
      <c r="E70" s="1557"/>
      <c r="F70" s="1557"/>
      <c r="G70" s="1556"/>
      <c r="H70" s="1556"/>
      <c r="I70" s="1556"/>
    </row>
    <row r="71" spans="1:9" ht="23.25">
      <c r="A71" s="1556"/>
      <c r="B71" s="1556"/>
      <c r="C71" s="1556"/>
      <c r="D71" s="1557"/>
      <c r="E71" s="1557"/>
      <c r="F71" s="1557"/>
      <c r="G71" s="1556"/>
      <c r="H71" s="1556"/>
      <c r="I71" s="1556"/>
    </row>
    <row r="72" spans="1:9" ht="23.25">
      <c r="A72" s="1556"/>
      <c r="B72" s="1556"/>
      <c r="C72" s="1556"/>
      <c r="D72" s="1557"/>
      <c r="E72" s="1557"/>
      <c r="F72" s="1557"/>
      <c r="G72" s="1556"/>
      <c r="H72" s="1556"/>
      <c r="I72" s="1556"/>
    </row>
    <row r="73" spans="1:9" ht="23.25">
      <c r="A73" s="1556"/>
      <c r="B73" s="1556"/>
      <c r="C73" s="1556"/>
      <c r="D73" s="1557"/>
      <c r="E73" s="1557"/>
      <c r="F73" s="1557"/>
      <c r="G73" s="1556"/>
      <c r="H73" s="1556"/>
      <c r="I73" s="1556"/>
    </row>
    <row r="74" spans="1:9" ht="23.25">
      <c r="A74" s="1556"/>
      <c r="B74" s="1556"/>
      <c r="C74" s="1556"/>
      <c r="D74" s="1557"/>
      <c r="E74" s="1557"/>
      <c r="F74" s="1557"/>
      <c r="G74" s="1556"/>
      <c r="H74" s="1556"/>
      <c r="I74" s="1556"/>
    </row>
    <row r="75" spans="1:9" ht="23.25">
      <c r="A75" s="1556"/>
      <c r="B75" s="1556"/>
      <c r="C75" s="1556"/>
      <c r="D75" s="1557"/>
      <c r="E75" s="1557"/>
      <c r="F75" s="1557"/>
      <c r="G75" s="1556"/>
      <c r="H75" s="1556"/>
      <c r="I75" s="1556"/>
    </row>
    <row r="76" spans="1:9" ht="23.25">
      <c r="A76" s="1556"/>
      <c r="B76" s="1556"/>
      <c r="C76" s="1556"/>
      <c r="D76" s="1557"/>
      <c r="E76" s="1557"/>
      <c r="F76" s="1557"/>
      <c r="G76" s="1556"/>
      <c r="H76" s="1556"/>
      <c r="I76" s="1556"/>
    </row>
    <row r="77" spans="1:9" ht="23.25">
      <c r="A77" s="1556"/>
      <c r="B77" s="1556"/>
      <c r="C77" s="1556"/>
      <c r="D77" s="1557"/>
      <c r="E77" s="1557"/>
      <c r="F77" s="1557"/>
      <c r="G77" s="1556"/>
      <c r="H77" s="1556"/>
      <c r="I77" s="1556"/>
    </row>
    <row r="78" spans="1:9" ht="23.25">
      <c r="A78" s="1556"/>
      <c r="B78" s="1556"/>
      <c r="C78" s="1556"/>
      <c r="D78" s="1557"/>
      <c r="E78" s="1557"/>
      <c r="F78" s="1557"/>
      <c r="G78" s="1556"/>
      <c r="H78" s="1556"/>
      <c r="I78" s="1556"/>
    </row>
    <row r="79" spans="1:9" ht="23.25">
      <c r="A79" s="1556"/>
      <c r="B79" s="1556"/>
      <c r="C79" s="1556"/>
      <c r="D79" s="1557"/>
      <c r="E79" s="1557"/>
      <c r="F79" s="1557"/>
      <c r="G79" s="1556"/>
      <c r="H79" s="1556"/>
      <c r="I79" s="1556"/>
    </row>
    <row r="80" spans="1:9" ht="23.25">
      <c r="A80" s="1556"/>
      <c r="B80" s="1556"/>
      <c r="C80" s="1556"/>
      <c r="D80" s="1557"/>
      <c r="E80" s="1557"/>
      <c r="F80" s="1557"/>
      <c r="G80" s="1556"/>
      <c r="H80" s="1556"/>
      <c r="I80" s="1556"/>
    </row>
    <row r="81" spans="1:9" ht="23.25">
      <c r="A81" s="1556"/>
      <c r="B81" s="1556"/>
      <c r="C81" s="1556"/>
      <c r="D81" s="1557"/>
      <c r="E81" s="1557"/>
      <c r="F81" s="1557"/>
      <c r="G81" s="1556"/>
      <c r="H81" s="1556"/>
      <c r="I81" s="1556"/>
    </row>
    <row r="82" spans="1:9" ht="23.25">
      <c r="A82" s="1556"/>
      <c r="B82" s="1556"/>
      <c r="C82" s="1556"/>
      <c r="D82" s="1557"/>
      <c r="E82" s="1557"/>
      <c r="F82" s="1557"/>
      <c r="G82" s="1556"/>
      <c r="H82" s="1556"/>
      <c r="I82" s="1556"/>
    </row>
    <row r="83" spans="1:9" ht="23.25">
      <c r="A83" s="1556"/>
      <c r="B83" s="1556"/>
      <c r="C83" s="1556"/>
      <c r="D83" s="1557"/>
      <c r="E83" s="1557"/>
      <c r="F83" s="1557"/>
      <c r="G83" s="1556"/>
      <c r="H83" s="1556"/>
      <c r="I83" s="1556"/>
    </row>
    <row r="84" spans="1:9" ht="23.25">
      <c r="A84" s="1556"/>
      <c r="B84" s="1556"/>
      <c r="C84" s="1556"/>
      <c r="D84" s="1557"/>
      <c r="E84" s="1557"/>
      <c r="F84" s="1557"/>
      <c r="G84" s="1556"/>
      <c r="H84" s="1556"/>
      <c r="I84" s="1556"/>
    </row>
    <row r="85" spans="1:9" ht="23.25">
      <c r="A85" s="1556"/>
      <c r="B85" s="1556"/>
      <c r="C85" s="1556"/>
      <c r="D85" s="1557"/>
      <c r="E85" s="1557"/>
      <c r="F85" s="1557"/>
      <c r="G85" s="1556"/>
      <c r="H85" s="1556"/>
      <c r="I85" s="1556"/>
    </row>
    <row r="86" spans="1:9" ht="23.25">
      <c r="A86" s="1556"/>
      <c r="B86" s="1556"/>
      <c r="C86" s="1556"/>
      <c r="D86" s="1557"/>
      <c r="E86" s="1557"/>
      <c r="F86" s="1557"/>
      <c r="G86" s="1556"/>
      <c r="H86" s="1556"/>
      <c r="I86" s="1556"/>
    </row>
    <row r="87" spans="1:9" ht="23.25">
      <c r="A87" s="1556"/>
      <c r="B87" s="1556"/>
      <c r="C87" s="1556"/>
      <c r="D87" s="1557"/>
      <c r="E87" s="1557"/>
      <c r="F87" s="1557"/>
      <c r="G87" s="1556"/>
      <c r="H87" s="1556"/>
      <c r="I87" s="1556"/>
    </row>
    <row r="88" spans="1:9" ht="23.25">
      <c r="A88" s="1556"/>
      <c r="B88" s="1556"/>
      <c r="C88" s="1556"/>
      <c r="D88" s="1557"/>
      <c r="E88" s="1557"/>
      <c r="F88" s="1557"/>
      <c r="G88" s="1556"/>
      <c r="H88" s="1556"/>
      <c r="I88" s="1556"/>
    </row>
    <row r="89" spans="1:9" ht="23.25">
      <c r="A89" s="1556"/>
      <c r="B89" s="1556"/>
      <c r="C89" s="1556"/>
      <c r="D89" s="1557"/>
      <c r="E89" s="1557"/>
      <c r="F89" s="1557"/>
      <c r="G89" s="1556"/>
      <c r="H89" s="1556"/>
      <c r="I89" s="1556"/>
    </row>
    <row r="90" spans="1:9" ht="23.25">
      <c r="A90" s="1556"/>
      <c r="B90" s="1556"/>
      <c r="C90" s="1556"/>
      <c r="D90" s="1557"/>
      <c r="E90" s="1557"/>
      <c r="F90" s="1557"/>
      <c r="G90" s="1556"/>
      <c r="H90" s="1556"/>
      <c r="I90" s="1556"/>
    </row>
    <row r="91" spans="1:9" ht="23.25">
      <c r="A91" s="1556"/>
      <c r="B91" s="1556"/>
      <c r="C91" s="1556"/>
      <c r="D91" s="1557"/>
      <c r="E91" s="1557"/>
      <c r="F91" s="1557"/>
      <c r="G91" s="1556"/>
      <c r="H91" s="1556"/>
      <c r="I91" s="1556"/>
    </row>
    <row r="92" spans="1:9" ht="23.25">
      <c r="A92" s="1556"/>
      <c r="B92" s="1556"/>
      <c r="C92" s="1556"/>
      <c r="D92" s="1557"/>
      <c r="E92" s="1557"/>
      <c r="F92" s="1557"/>
      <c r="G92" s="1556"/>
      <c r="H92" s="1556"/>
      <c r="I92" s="1556"/>
    </row>
    <row r="93" spans="1:9" ht="23.25">
      <c r="A93" s="1556"/>
      <c r="B93" s="1556"/>
      <c r="C93" s="1556"/>
      <c r="D93" s="1557"/>
      <c r="E93" s="1557"/>
      <c r="F93" s="1557"/>
      <c r="G93" s="1556"/>
      <c r="H93" s="1556"/>
      <c r="I93" s="1556"/>
    </row>
    <row r="94" spans="1:9" ht="23.25">
      <c r="A94" s="1556"/>
      <c r="B94" s="1556"/>
      <c r="C94" s="1556"/>
      <c r="D94" s="1557"/>
      <c r="E94" s="1557"/>
      <c r="F94" s="1557"/>
      <c r="G94" s="1556"/>
      <c r="H94" s="1556"/>
      <c r="I94" s="1556"/>
    </row>
    <row r="95" spans="1:9" ht="23.25">
      <c r="A95" s="1556"/>
      <c r="B95" s="1556"/>
      <c r="C95" s="1556"/>
      <c r="D95" s="1557"/>
      <c r="E95" s="1557"/>
      <c r="F95" s="1557"/>
      <c r="G95" s="1556"/>
      <c r="H95" s="1556"/>
      <c r="I95" s="1556"/>
    </row>
    <row r="96" spans="1:9" ht="23.25">
      <c r="A96" s="1556"/>
      <c r="B96" s="1556"/>
      <c r="C96" s="1556"/>
      <c r="D96" s="1557"/>
      <c r="E96" s="1557"/>
      <c r="F96" s="1557"/>
      <c r="G96" s="1556"/>
      <c r="H96" s="1556"/>
      <c r="I96" s="1556"/>
    </row>
    <row r="97" spans="1:9" ht="23.25">
      <c r="A97" s="1556"/>
      <c r="B97" s="1556"/>
      <c r="C97" s="1556"/>
      <c r="D97" s="1557"/>
      <c r="E97" s="1557"/>
      <c r="F97" s="1557"/>
      <c r="G97" s="1556"/>
      <c r="H97" s="1556"/>
      <c r="I97" s="1556"/>
    </row>
    <row r="98" spans="1:9" ht="23.25">
      <c r="A98" s="1556"/>
      <c r="B98" s="1556"/>
      <c r="C98" s="1556"/>
      <c r="D98" s="1557"/>
      <c r="E98" s="1557"/>
      <c r="F98" s="1557"/>
      <c r="G98" s="1556"/>
      <c r="H98" s="1556"/>
      <c r="I98" s="1556"/>
    </row>
    <row r="99" spans="1:9" ht="23.25">
      <c r="A99" s="1556"/>
      <c r="B99" s="1556"/>
      <c r="C99" s="1556"/>
      <c r="D99" s="1557"/>
      <c r="E99" s="1557"/>
      <c r="F99" s="1557"/>
      <c r="G99" s="1556"/>
      <c r="H99" s="1556"/>
      <c r="I99" s="1556"/>
    </row>
    <row r="100" spans="1:9" ht="23.25">
      <c r="A100" s="1556"/>
      <c r="B100" s="1556"/>
      <c r="C100" s="1556"/>
      <c r="D100" s="1557"/>
      <c r="E100" s="1557"/>
      <c r="F100" s="1557"/>
      <c r="G100" s="1556"/>
      <c r="H100" s="1556"/>
      <c r="I100" s="1556"/>
    </row>
    <row r="101" spans="1:9" ht="23.25">
      <c r="A101" s="1556"/>
      <c r="B101" s="1556"/>
      <c r="C101" s="1556"/>
      <c r="D101" s="1557"/>
      <c r="E101" s="1557"/>
      <c r="F101" s="1557"/>
      <c r="G101" s="1556"/>
      <c r="H101" s="1556"/>
      <c r="I101" s="1556"/>
    </row>
    <row r="102" spans="1:9" ht="23.25">
      <c r="A102" s="1556"/>
      <c r="B102" s="1556"/>
      <c r="C102" s="1556"/>
      <c r="D102" s="1557"/>
      <c r="E102" s="1557"/>
      <c r="F102" s="1557"/>
      <c r="G102" s="1556"/>
      <c r="H102" s="1556"/>
      <c r="I102" s="1556"/>
    </row>
    <row r="103" spans="1:9" ht="23.25">
      <c r="A103" s="1556"/>
      <c r="B103" s="1556"/>
      <c r="C103" s="1556"/>
      <c r="D103" s="1557"/>
      <c r="E103" s="1557"/>
      <c r="F103" s="1557"/>
      <c r="G103" s="1556"/>
      <c r="H103" s="1556"/>
      <c r="I103" s="1556"/>
    </row>
    <row r="104" spans="1:9" ht="23.25">
      <c r="A104" s="1556"/>
      <c r="B104" s="1556"/>
      <c r="C104" s="1556"/>
      <c r="D104" s="1557"/>
      <c r="E104" s="1557"/>
      <c r="F104" s="1557"/>
      <c r="G104" s="1556"/>
      <c r="H104" s="1556"/>
      <c r="I104" s="1556"/>
    </row>
    <row r="105" spans="1:9" ht="23.25">
      <c r="A105" s="1556"/>
      <c r="B105" s="1556"/>
      <c r="C105" s="1556"/>
      <c r="D105" s="1557"/>
      <c r="E105" s="1557"/>
      <c r="F105" s="1557"/>
      <c r="G105" s="1556"/>
      <c r="H105" s="1556"/>
      <c r="I105" s="1556"/>
    </row>
    <row r="106" spans="1:9" ht="23.25">
      <c r="A106" s="1556"/>
      <c r="B106" s="1556"/>
      <c r="C106" s="1556"/>
      <c r="D106" s="1557"/>
      <c r="E106" s="1557"/>
      <c r="F106" s="1557"/>
      <c r="G106" s="1556"/>
      <c r="H106" s="1556"/>
      <c r="I106" s="1556"/>
    </row>
    <row r="107" spans="1:9" ht="23.25">
      <c r="A107" s="1556"/>
      <c r="B107" s="1556"/>
      <c r="C107" s="1556"/>
      <c r="D107" s="1557"/>
      <c r="E107" s="1557"/>
      <c r="F107" s="1557"/>
      <c r="G107" s="1556"/>
      <c r="H107" s="1556"/>
      <c r="I107" s="1556"/>
    </row>
    <row r="108" spans="1:9" ht="23.25">
      <c r="A108" s="1556"/>
      <c r="B108" s="1556"/>
      <c r="C108" s="1556"/>
      <c r="D108" s="1557"/>
      <c r="E108" s="1557"/>
      <c r="F108" s="1557"/>
      <c r="G108" s="1556"/>
      <c r="H108" s="1556"/>
      <c r="I108" s="1556"/>
    </row>
    <row r="109" spans="1:9" ht="23.25">
      <c r="A109" s="1556"/>
      <c r="B109" s="1556"/>
      <c r="C109" s="1556"/>
      <c r="D109" s="1557"/>
      <c r="E109" s="1557"/>
      <c r="F109" s="1557"/>
      <c r="G109" s="1556"/>
      <c r="H109" s="1556"/>
      <c r="I109" s="1556"/>
    </row>
    <row r="110" spans="1:9" ht="23.25">
      <c r="A110" s="1556"/>
      <c r="B110" s="1556"/>
      <c r="C110" s="1556"/>
      <c r="D110" s="1557"/>
      <c r="E110" s="1557"/>
      <c r="F110" s="1557"/>
      <c r="G110" s="1556"/>
      <c r="H110" s="1556"/>
      <c r="I110" s="1556"/>
    </row>
    <row r="111" spans="1:9" ht="23.25">
      <c r="A111" s="1556"/>
      <c r="B111" s="1556"/>
      <c r="C111" s="1556"/>
      <c r="D111" s="1557"/>
      <c r="E111" s="1557"/>
      <c r="F111" s="1557"/>
      <c r="G111" s="1556"/>
      <c r="H111" s="1556"/>
      <c r="I111" s="1556"/>
    </row>
    <row r="112" spans="1:9" ht="23.25">
      <c r="A112" s="1556"/>
      <c r="B112" s="1556"/>
      <c r="C112" s="1556"/>
      <c r="D112" s="1557"/>
      <c r="E112" s="1557"/>
      <c r="F112" s="1557"/>
      <c r="G112" s="1556"/>
      <c r="H112" s="1556"/>
      <c r="I112" s="1556"/>
    </row>
    <row r="113" spans="1:9" ht="23.25">
      <c r="A113" s="1556"/>
      <c r="B113" s="1556"/>
      <c r="C113" s="1556"/>
      <c r="D113" s="1557"/>
      <c r="E113" s="1557"/>
      <c r="F113" s="1557"/>
      <c r="G113" s="1556"/>
      <c r="H113" s="1556"/>
      <c r="I113" s="1556"/>
    </row>
    <row r="114" spans="1:9" ht="23.25">
      <c r="A114" s="1556"/>
      <c r="B114" s="1556"/>
      <c r="C114" s="1556"/>
      <c r="D114" s="1557"/>
      <c r="E114" s="1557"/>
      <c r="F114" s="1557"/>
      <c r="G114" s="1556"/>
      <c r="H114" s="1556"/>
      <c r="I114" s="1556"/>
    </row>
    <row r="115" spans="1:9" ht="23.25">
      <c r="A115" s="1556"/>
      <c r="B115" s="1556"/>
      <c r="C115" s="1556"/>
      <c r="D115" s="1557"/>
      <c r="E115" s="1557"/>
      <c r="F115" s="1557"/>
      <c r="G115" s="1556"/>
      <c r="H115" s="1556"/>
      <c r="I115" s="1556"/>
    </row>
    <row r="116" spans="1:9" ht="23.25">
      <c r="A116" s="1556"/>
      <c r="B116" s="1556"/>
      <c r="C116" s="1556"/>
      <c r="D116" s="1557"/>
      <c r="E116" s="1557"/>
      <c r="F116" s="1557"/>
      <c r="G116" s="1556"/>
      <c r="H116" s="1556"/>
      <c r="I116" s="1556"/>
    </row>
    <row r="117" spans="1:9" ht="23.25">
      <c r="A117" s="1556"/>
      <c r="B117" s="1556"/>
      <c r="C117" s="1556"/>
      <c r="D117" s="1557"/>
      <c r="E117" s="1557"/>
      <c r="F117" s="1557"/>
      <c r="G117" s="1556"/>
      <c r="H117" s="1556"/>
      <c r="I117" s="1556"/>
    </row>
    <row r="118" spans="1:9" ht="23.25">
      <c r="A118" s="1556"/>
      <c r="B118" s="1556"/>
      <c r="C118" s="1556"/>
      <c r="D118" s="1557"/>
      <c r="E118" s="1557"/>
      <c r="F118" s="1557"/>
      <c r="G118" s="1556"/>
      <c r="H118" s="1556"/>
      <c r="I118" s="1556"/>
    </row>
    <row r="119" spans="1:9" ht="23.25">
      <c r="A119" s="1556"/>
      <c r="B119" s="1556"/>
      <c r="C119" s="1556"/>
      <c r="D119" s="1557"/>
      <c r="E119" s="1557"/>
      <c r="F119" s="1557"/>
      <c r="G119" s="1556"/>
      <c r="H119" s="1556"/>
      <c r="I119" s="1556"/>
    </row>
    <row r="120" spans="1:9" ht="23.25">
      <c r="A120" s="1556"/>
      <c r="B120" s="1556"/>
      <c r="C120" s="1556"/>
      <c r="D120" s="1557"/>
      <c r="E120" s="1557"/>
      <c r="F120" s="1557"/>
      <c r="G120" s="1556"/>
      <c r="H120" s="1556"/>
      <c r="I120" s="1556"/>
    </row>
    <row r="121" spans="1:9" ht="23.25">
      <c r="A121" s="1556"/>
      <c r="B121" s="1556"/>
      <c r="C121" s="1556"/>
      <c r="D121" s="1557"/>
      <c r="E121" s="1557"/>
      <c r="F121" s="1557"/>
      <c r="G121" s="1556"/>
      <c r="H121" s="1556"/>
      <c r="I121" s="1556"/>
    </row>
    <row r="122" spans="1:9" ht="23.25">
      <c r="A122" s="1556"/>
      <c r="B122" s="1556"/>
      <c r="C122" s="1556"/>
      <c r="D122" s="1557"/>
      <c r="E122" s="1557"/>
      <c r="F122" s="1557"/>
      <c r="G122" s="1556"/>
      <c r="H122" s="1556"/>
      <c r="I122" s="1556"/>
    </row>
    <row r="123" spans="1:9" ht="23.25">
      <c r="A123" s="1556"/>
      <c r="B123" s="1556"/>
      <c r="C123" s="1556"/>
      <c r="D123" s="1557"/>
      <c r="E123" s="1557"/>
      <c r="F123" s="1557"/>
      <c r="G123" s="1556"/>
      <c r="H123" s="1556"/>
      <c r="I123" s="1556"/>
    </row>
    <row r="124" spans="1:9" ht="23.25">
      <c r="A124" s="1556"/>
      <c r="B124" s="1556"/>
      <c r="C124" s="1556"/>
      <c r="D124" s="1557"/>
      <c r="E124" s="1557"/>
      <c r="F124" s="1557"/>
      <c r="G124" s="1556"/>
      <c r="H124" s="1556"/>
      <c r="I124" s="1556"/>
    </row>
    <row r="125" spans="1:9" ht="23.25">
      <c r="A125" s="1556"/>
      <c r="B125" s="1556"/>
      <c r="C125" s="1556"/>
      <c r="D125" s="1557"/>
      <c r="E125" s="1557"/>
      <c r="F125" s="1557"/>
      <c r="G125" s="1556"/>
      <c r="H125" s="1556"/>
      <c r="I125" s="1556"/>
    </row>
    <row r="126" spans="1:9" ht="23.25">
      <c r="A126" s="1556"/>
      <c r="B126" s="1556"/>
      <c r="C126" s="1556"/>
      <c r="D126" s="1557"/>
      <c r="E126" s="1557"/>
      <c r="F126" s="1557"/>
      <c r="G126" s="1556"/>
      <c r="H126" s="1556"/>
      <c r="I126" s="1556"/>
    </row>
    <row r="127" spans="1:9" ht="23.25">
      <c r="A127" s="1556"/>
      <c r="B127" s="1556"/>
      <c r="C127" s="1556"/>
      <c r="D127" s="1557"/>
      <c r="E127" s="1557"/>
      <c r="F127" s="1557"/>
      <c r="G127" s="1556"/>
      <c r="H127" s="1556"/>
      <c r="I127" s="1556"/>
    </row>
    <row r="128" spans="1:9" ht="23.25">
      <c r="A128" s="1556"/>
      <c r="B128" s="1556"/>
      <c r="C128" s="1556"/>
      <c r="D128" s="1557"/>
      <c r="E128" s="1557"/>
      <c r="F128" s="1557"/>
      <c r="G128" s="1556"/>
      <c r="H128" s="1556"/>
      <c r="I128" s="1556"/>
    </row>
    <row r="129" spans="1:9" ht="23.25">
      <c r="A129" s="1556"/>
      <c r="B129" s="1556"/>
      <c r="C129" s="1556"/>
      <c r="D129" s="1557"/>
      <c r="E129" s="1557"/>
      <c r="F129" s="1557"/>
      <c r="G129" s="1556"/>
      <c r="H129" s="1556"/>
      <c r="I129" s="1556"/>
    </row>
    <row r="130" spans="1:9" ht="23.25">
      <c r="A130" s="1556"/>
      <c r="B130" s="1556"/>
      <c r="C130" s="1556"/>
      <c r="D130" s="1557"/>
      <c r="E130" s="1557"/>
      <c r="F130" s="1557"/>
      <c r="G130" s="1556"/>
      <c r="H130" s="1556"/>
      <c r="I130" s="1556"/>
    </row>
    <row r="131" spans="1:9" ht="23.25">
      <c r="A131" s="1556"/>
      <c r="B131" s="1556"/>
      <c r="C131" s="1556"/>
      <c r="D131" s="1557"/>
      <c r="E131" s="1557"/>
      <c r="F131" s="1557"/>
      <c r="G131" s="1556"/>
      <c r="H131" s="1556"/>
      <c r="I131" s="1556"/>
    </row>
    <row r="132" spans="1:9" ht="23.25">
      <c r="A132" s="1556"/>
      <c r="B132" s="1556"/>
      <c r="C132" s="1556"/>
      <c r="D132" s="1557"/>
      <c r="E132" s="1557"/>
      <c r="F132" s="1557"/>
      <c r="G132" s="1556"/>
      <c r="H132" s="1556"/>
      <c r="I132" s="1556"/>
    </row>
    <row r="133" spans="1:9" ht="23.25">
      <c r="A133" s="1556"/>
      <c r="B133" s="1556"/>
      <c r="C133" s="1556"/>
      <c r="D133" s="1557"/>
      <c r="E133" s="1557"/>
      <c r="F133" s="1557"/>
      <c r="G133" s="1556"/>
      <c r="H133" s="1556"/>
      <c r="I133" s="1556"/>
    </row>
    <row r="134" spans="1:9" ht="23.25">
      <c r="A134" s="1556"/>
      <c r="B134" s="1556"/>
      <c r="C134" s="1556"/>
      <c r="D134" s="1557"/>
      <c r="E134" s="1557"/>
      <c r="F134" s="1557"/>
      <c r="G134" s="1556"/>
      <c r="H134" s="1556"/>
      <c r="I134" s="1556"/>
    </row>
    <row r="135" spans="1:9" ht="23.25">
      <c r="A135" s="1556"/>
      <c r="B135" s="1556"/>
      <c r="C135" s="1556"/>
      <c r="D135" s="1557"/>
      <c r="E135" s="1557"/>
      <c r="F135" s="1557"/>
      <c r="G135" s="1556"/>
      <c r="H135" s="1556"/>
      <c r="I135" s="1556"/>
    </row>
    <row r="136" spans="1:9" ht="23.25">
      <c r="A136" s="1556"/>
      <c r="B136" s="1556"/>
      <c r="C136" s="1556"/>
      <c r="D136" s="1557"/>
      <c r="E136" s="1557"/>
      <c r="F136" s="1557"/>
      <c r="G136" s="1556"/>
      <c r="H136" s="1556"/>
      <c r="I136" s="1556"/>
    </row>
    <row r="137" spans="1:9" ht="23.25">
      <c r="A137" s="1556"/>
      <c r="B137" s="1556"/>
      <c r="C137" s="1556"/>
      <c r="D137" s="1557"/>
      <c r="E137" s="1557"/>
      <c r="F137" s="1557"/>
      <c r="G137" s="1556"/>
      <c r="H137" s="1556"/>
      <c r="I137" s="1556"/>
    </row>
    <row r="138" spans="1:9" ht="23.25">
      <c r="A138" s="1556"/>
      <c r="B138" s="1556"/>
      <c r="C138" s="1556"/>
      <c r="D138" s="1557"/>
      <c r="E138" s="1557"/>
      <c r="F138" s="1557"/>
      <c r="G138" s="1556"/>
      <c r="H138" s="1556"/>
      <c r="I138" s="1556"/>
    </row>
    <row r="139" spans="1:9" ht="23.25">
      <c r="A139" s="1556"/>
      <c r="B139" s="1556"/>
      <c r="C139" s="1556"/>
      <c r="D139" s="1557"/>
      <c r="E139" s="1557"/>
      <c r="F139" s="1557"/>
      <c r="G139" s="1556"/>
      <c r="H139" s="1556"/>
      <c r="I139" s="1556"/>
    </row>
    <row r="140" spans="1:9" ht="23.25">
      <c r="A140" s="1556"/>
      <c r="B140" s="1556"/>
      <c r="C140" s="1556"/>
      <c r="D140" s="1557"/>
      <c r="E140" s="1557"/>
      <c r="F140" s="1557"/>
      <c r="G140" s="1556"/>
      <c r="H140" s="1556"/>
      <c r="I140" s="1556"/>
    </row>
    <row r="141" spans="1:9" ht="23.25">
      <c r="A141" s="1556"/>
      <c r="B141" s="1556"/>
      <c r="C141" s="1556"/>
      <c r="D141" s="1557"/>
      <c r="E141" s="1557"/>
      <c r="F141" s="1557"/>
      <c r="G141" s="1556"/>
      <c r="H141" s="1556"/>
      <c r="I141" s="1556"/>
    </row>
    <row r="142" spans="1:9" ht="23.25">
      <c r="A142" s="1556"/>
      <c r="B142" s="1556"/>
      <c r="C142" s="1556"/>
      <c r="D142" s="1557"/>
      <c r="E142" s="1557"/>
      <c r="F142" s="1557"/>
      <c r="G142" s="1556"/>
      <c r="H142" s="1556"/>
      <c r="I142" s="1556"/>
    </row>
    <row r="143" spans="1:9" ht="23.25">
      <c r="A143" s="1556"/>
      <c r="B143" s="1556"/>
      <c r="C143" s="1556"/>
      <c r="D143" s="1557"/>
      <c r="E143" s="1557"/>
      <c r="F143" s="1557"/>
      <c r="G143" s="1556"/>
      <c r="H143" s="1556"/>
      <c r="I143" s="1556"/>
    </row>
    <row r="144" spans="1:9" ht="23.25">
      <c r="A144" s="1556"/>
      <c r="B144" s="1556"/>
      <c r="C144" s="1556"/>
      <c r="D144" s="1557"/>
      <c r="E144" s="1557"/>
      <c r="F144" s="1557"/>
      <c r="G144" s="1556"/>
      <c r="H144" s="1556"/>
      <c r="I144" s="1556"/>
    </row>
    <row r="145" spans="1:9" ht="23.25">
      <c r="A145" s="1556"/>
      <c r="B145" s="1556"/>
      <c r="C145" s="1556"/>
      <c r="D145" s="1557"/>
      <c r="E145" s="1557"/>
      <c r="F145" s="1557"/>
      <c r="G145" s="1556"/>
      <c r="H145" s="1556"/>
      <c r="I145" s="1556"/>
    </row>
    <row r="146" spans="1:9" ht="23.25">
      <c r="A146" s="1556"/>
      <c r="B146" s="1556"/>
      <c r="C146" s="1556"/>
      <c r="D146" s="1557"/>
      <c r="E146" s="1557"/>
      <c r="F146" s="1557"/>
      <c r="G146" s="1556"/>
      <c r="H146" s="1556"/>
      <c r="I146" s="1556"/>
    </row>
    <row r="147" spans="1:9" ht="23.25">
      <c r="A147" s="1556"/>
      <c r="B147" s="1556"/>
      <c r="C147" s="1556"/>
      <c r="D147" s="1557"/>
      <c r="E147" s="1557"/>
      <c r="F147" s="1557"/>
      <c r="G147" s="1556"/>
      <c r="H147" s="1556"/>
      <c r="I147" s="1556"/>
    </row>
    <row r="148" spans="1:9" ht="23.25">
      <c r="A148" s="1556"/>
      <c r="B148" s="1556"/>
      <c r="C148" s="1556"/>
      <c r="D148" s="1557"/>
      <c r="E148" s="1557"/>
      <c r="F148" s="1557"/>
      <c r="G148" s="1556"/>
      <c r="H148" s="1556"/>
      <c r="I148" s="1556"/>
    </row>
    <row r="149" spans="1:9" ht="23.25">
      <c r="A149" s="1556"/>
      <c r="B149" s="1556"/>
      <c r="C149" s="1556"/>
      <c r="D149" s="1557"/>
      <c r="E149" s="1557"/>
      <c r="F149" s="1557"/>
      <c r="G149" s="1556"/>
      <c r="H149" s="1556"/>
      <c r="I149" s="1556"/>
    </row>
    <row r="150" spans="1:9" ht="23.25">
      <c r="A150" s="1556"/>
      <c r="B150" s="1556"/>
      <c r="C150" s="1556"/>
      <c r="D150" s="1557"/>
      <c r="E150" s="1557"/>
      <c r="F150" s="1557"/>
      <c r="G150" s="1556"/>
      <c r="H150" s="1556"/>
      <c r="I150" s="1556"/>
    </row>
    <row r="151" spans="1:9" ht="23.25">
      <c r="A151" s="1556"/>
      <c r="B151" s="1556"/>
      <c r="C151" s="1556"/>
      <c r="D151" s="1557"/>
      <c r="E151" s="1557"/>
      <c r="F151" s="1557"/>
      <c r="G151" s="1556"/>
      <c r="H151" s="1556"/>
      <c r="I151" s="1556"/>
    </row>
    <row r="152" spans="1:9" ht="23.25">
      <c r="A152" s="1556"/>
      <c r="B152" s="1556"/>
      <c r="C152" s="1556"/>
      <c r="D152" s="1557"/>
      <c r="E152" s="1557"/>
      <c r="F152" s="1557"/>
      <c r="G152" s="1556"/>
      <c r="H152" s="1556"/>
      <c r="I152" s="1556"/>
    </row>
    <row r="153" spans="1:9" ht="23.25">
      <c r="A153" s="1556"/>
      <c r="B153" s="1556"/>
      <c r="C153" s="1556"/>
      <c r="D153" s="1557"/>
      <c r="E153" s="1557"/>
      <c r="F153" s="1557"/>
      <c r="G153" s="1556"/>
      <c r="H153" s="1556"/>
      <c r="I153" s="1556"/>
    </row>
    <row r="154" spans="1:9" ht="23.25">
      <c r="A154" s="1556"/>
      <c r="B154" s="1556"/>
      <c r="C154" s="1556"/>
      <c r="D154" s="1557"/>
      <c r="E154" s="1557"/>
      <c r="F154" s="1557"/>
      <c r="G154" s="1556"/>
      <c r="H154" s="1556"/>
      <c r="I154" s="1556"/>
    </row>
    <row r="155" spans="1:9" ht="23.25">
      <c r="A155" s="1556"/>
      <c r="B155" s="1556"/>
      <c r="C155" s="1556"/>
      <c r="D155" s="1557"/>
      <c r="E155" s="1557"/>
      <c r="F155" s="1557"/>
      <c r="G155" s="1556"/>
      <c r="H155" s="1556"/>
      <c r="I155" s="1556"/>
    </row>
    <row r="156" spans="1:9" ht="23.25">
      <c r="A156" s="1556"/>
      <c r="B156" s="1556"/>
      <c r="C156" s="1556"/>
      <c r="D156" s="1557"/>
      <c r="E156" s="1557"/>
      <c r="F156" s="1557"/>
      <c r="G156" s="1556"/>
      <c r="H156" s="1556"/>
      <c r="I156" s="1556"/>
    </row>
    <row r="157" spans="1:9" ht="23.25">
      <c r="A157" s="1556"/>
      <c r="B157" s="1556"/>
      <c r="C157" s="1556"/>
      <c r="D157" s="1557"/>
      <c r="E157" s="1557"/>
      <c r="F157" s="1557"/>
      <c r="G157" s="1556"/>
      <c r="H157" s="1556"/>
      <c r="I157" s="1556"/>
    </row>
    <row r="158" spans="1:9" ht="23.25">
      <c r="A158" s="1556"/>
      <c r="B158" s="1556"/>
      <c r="C158" s="1556"/>
      <c r="D158" s="1557"/>
      <c r="E158" s="1557"/>
      <c r="F158" s="1557"/>
      <c r="G158" s="1556"/>
      <c r="H158" s="1556"/>
      <c r="I158" s="1556"/>
    </row>
    <row r="159" spans="1:9" ht="23.25">
      <c r="A159" s="1556"/>
      <c r="B159" s="1556"/>
      <c r="C159" s="1556"/>
      <c r="D159" s="1557"/>
      <c r="E159" s="1557"/>
      <c r="F159" s="1557"/>
      <c r="G159" s="1556"/>
      <c r="H159" s="1556"/>
      <c r="I159" s="1556"/>
    </row>
    <row r="160" spans="1:9" ht="23.25">
      <c r="A160" s="1556"/>
      <c r="B160" s="1556"/>
      <c r="C160" s="1556"/>
      <c r="D160" s="1557"/>
      <c r="E160" s="1557"/>
      <c r="F160" s="1557"/>
      <c r="G160" s="1556"/>
      <c r="H160" s="1556"/>
      <c r="I160" s="1556"/>
    </row>
    <row r="161" spans="1:9" ht="23.25">
      <c r="A161" s="1556"/>
      <c r="B161" s="1556"/>
      <c r="C161" s="1556"/>
      <c r="D161" s="1557"/>
      <c r="E161" s="1557"/>
      <c r="F161" s="1557"/>
      <c r="G161" s="1556"/>
      <c r="H161" s="1556"/>
      <c r="I161" s="1556"/>
    </row>
    <row r="162" spans="1:9" ht="23.25">
      <c r="A162" s="1556"/>
      <c r="B162" s="1556"/>
      <c r="C162" s="1556"/>
      <c r="D162" s="1557"/>
      <c r="E162" s="1557"/>
      <c r="F162" s="1557"/>
      <c r="G162" s="1556"/>
      <c r="H162" s="1556"/>
      <c r="I162" s="1556"/>
    </row>
    <row r="163" spans="1:9" ht="23.25">
      <c r="A163" s="1556"/>
      <c r="B163" s="1556"/>
      <c r="C163" s="1556"/>
      <c r="D163" s="1557"/>
      <c r="E163" s="1557"/>
      <c r="F163" s="1557"/>
      <c r="G163" s="1556"/>
      <c r="H163" s="1556"/>
      <c r="I163" s="1556"/>
    </row>
    <row r="164" spans="1:9" ht="23.25">
      <c r="A164" s="1556"/>
      <c r="B164" s="1556"/>
      <c r="C164" s="1556"/>
      <c r="D164" s="1557"/>
      <c r="E164" s="1557"/>
      <c r="F164" s="1557"/>
      <c r="G164" s="1556"/>
      <c r="H164" s="1556"/>
      <c r="I164" s="1556"/>
    </row>
    <row r="165" spans="1:9" ht="23.25">
      <c r="A165" s="1556"/>
      <c r="B165" s="1556"/>
      <c r="C165" s="1556"/>
      <c r="D165" s="1557"/>
      <c r="E165" s="1557"/>
      <c r="F165" s="1557"/>
      <c r="G165" s="1556"/>
      <c r="H165" s="1556"/>
      <c r="I165" s="1556"/>
    </row>
    <row r="166" spans="1:9" ht="23.25">
      <c r="A166" s="1556"/>
      <c r="B166" s="1556"/>
      <c r="C166" s="1556"/>
      <c r="D166" s="1557"/>
      <c r="E166" s="1557"/>
      <c r="F166" s="1557"/>
      <c r="G166" s="1556"/>
      <c r="H166" s="1556"/>
      <c r="I166" s="1556"/>
    </row>
    <row r="167" spans="1:9" ht="23.25">
      <c r="A167" s="1556"/>
      <c r="B167" s="1556"/>
      <c r="C167" s="1556"/>
      <c r="D167" s="1557"/>
      <c r="E167" s="1557"/>
      <c r="F167" s="1557"/>
      <c r="G167" s="1556"/>
      <c r="H167" s="1556"/>
      <c r="I167" s="1556"/>
    </row>
    <row r="168" spans="1:9" ht="23.25">
      <c r="A168" s="1556"/>
      <c r="B168" s="1556"/>
      <c r="C168" s="1556"/>
      <c r="D168" s="1557"/>
      <c r="E168" s="1557"/>
      <c r="F168" s="1557"/>
      <c r="G168" s="1556"/>
      <c r="H168" s="1556"/>
      <c r="I168" s="1556"/>
    </row>
    <row r="169" spans="1:9" ht="23.25">
      <c r="A169" s="1556"/>
      <c r="B169" s="1556"/>
      <c r="C169" s="1556"/>
      <c r="D169" s="1557"/>
      <c r="E169" s="1557"/>
      <c r="F169" s="1557"/>
      <c r="G169" s="1556"/>
      <c r="H169" s="1556"/>
      <c r="I169" s="1556"/>
    </row>
    <row r="170" spans="1:9" ht="23.25">
      <c r="A170" s="1556"/>
      <c r="B170" s="1556"/>
      <c r="C170" s="1556"/>
      <c r="D170" s="1557"/>
      <c r="E170" s="1557"/>
      <c r="F170" s="1557"/>
      <c r="G170" s="1556"/>
      <c r="H170" s="1556"/>
      <c r="I170" s="1556"/>
    </row>
    <row r="171" spans="1:9" ht="23.25">
      <c r="A171" s="1556"/>
      <c r="B171" s="1556"/>
      <c r="C171" s="1556"/>
      <c r="D171" s="1557"/>
      <c r="E171" s="1557"/>
      <c r="F171" s="1557"/>
      <c r="G171" s="1556"/>
      <c r="H171" s="1556"/>
      <c r="I171" s="1556"/>
    </row>
    <row r="172" spans="1:9" ht="23.25">
      <c r="A172" s="1556"/>
      <c r="B172" s="1556"/>
      <c r="C172" s="1556"/>
      <c r="D172" s="1557"/>
      <c r="E172" s="1557"/>
      <c r="F172" s="1557"/>
      <c r="G172" s="1556"/>
      <c r="H172" s="1556"/>
      <c r="I172" s="1556"/>
    </row>
    <row r="173" spans="1:9" ht="23.25">
      <c r="A173" s="1556"/>
      <c r="B173" s="1556"/>
      <c r="C173" s="1556"/>
      <c r="D173" s="1557"/>
      <c r="E173" s="1557"/>
      <c r="F173" s="1557"/>
      <c r="G173" s="1556"/>
      <c r="H173" s="1556"/>
      <c r="I173" s="1556"/>
    </row>
    <row r="174" spans="1:9" ht="23.25">
      <c r="A174" s="1556"/>
      <c r="B174" s="1556"/>
      <c r="C174" s="1556"/>
      <c r="D174" s="1557"/>
      <c r="E174" s="1557"/>
      <c r="F174" s="1557"/>
      <c r="G174" s="1556"/>
      <c r="H174" s="1556"/>
      <c r="I174" s="1556"/>
    </row>
    <row r="175" spans="1:9" ht="23.25">
      <c r="A175" s="1556"/>
      <c r="B175" s="1556"/>
      <c r="C175" s="1556"/>
      <c r="D175" s="1557"/>
      <c r="E175" s="1557"/>
      <c r="F175" s="1557"/>
      <c r="G175" s="1556"/>
      <c r="H175" s="1556"/>
      <c r="I175" s="1556"/>
    </row>
    <row r="176" spans="1:9" ht="23.25">
      <c r="A176" s="1556"/>
      <c r="B176" s="1556"/>
      <c r="C176" s="1556"/>
      <c r="D176" s="1557"/>
      <c r="E176" s="1557"/>
      <c r="F176" s="1557"/>
      <c r="G176" s="1556"/>
      <c r="H176" s="1556"/>
      <c r="I176" s="1556"/>
    </row>
    <row r="177" spans="1:9" ht="23.25">
      <c r="A177" s="1556"/>
      <c r="B177" s="1556"/>
      <c r="C177" s="1556"/>
      <c r="D177" s="1557"/>
      <c r="E177" s="1557"/>
      <c r="F177" s="1557"/>
      <c r="G177" s="1556"/>
      <c r="H177" s="1556"/>
      <c r="I177" s="1556"/>
    </row>
    <row r="178" spans="1:9" ht="23.25">
      <c r="A178" s="1556"/>
      <c r="B178" s="1556"/>
      <c r="C178" s="1556"/>
      <c r="D178" s="1557"/>
      <c r="E178" s="1557"/>
      <c r="F178" s="1557"/>
      <c r="G178" s="1556"/>
      <c r="H178" s="1556"/>
      <c r="I178" s="1556"/>
    </row>
    <row r="179" spans="1:9" ht="23.25">
      <c r="A179" s="1556"/>
      <c r="B179" s="1556"/>
      <c r="C179" s="1556"/>
      <c r="D179" s="1557"/>
      <c r="E179" s="1557"/>
      <c r="F179" s="1557"/>
      <c r="G179" s="1556"/>
      <c r="H179" s="1556"/>
      <c r="I179" s="1556"/>
    </row>
    <row r="180" spans="1:9" ht="23.25">
      <c r="A180" s="1556"/>
      <c r="B180" s="1556"/>
      <c r="C180" s="1556"/>
      <c r="D180" s="1557"/>
      <c r="E180" s="1557"/>
      <c r="F180" s="1557"/>
      <c r="G180" s="1556"/>
      <c r="H180" s="1556"/>
      <c r="I180" s="1556"/>
    </row>
    <row r="181" spans="1:9" ht="23.25">
      <c r="A181" s="1556"/>
      <c r="B181" s="1556"/>
      <c r="C181" s="1556"/>
      <c r="D181" s="1557"/>
      <c r="E181" s="1557"/>
      <c r="F181" s="1557"/>
      <c r="G181" s="1556"/>
      <c r="H181" s="1556"/>
      <c r="I181" s="1556"/>
    </row>
    <row r="182" spans="1:9" ht="23.25">
      <c r="A182" s="1556"/>
      <c r="B182" s="1556"/>
      <c r="C182" s="1556"/>
      <c r="D182" s="1557"/>
      <c r="E182" s="1557"/>
      <c r="F182" s="1557"/>
      <c r="G182" s="1556"/>
      <c r="H182" s="1556"/>
      <c r="I182" s="1556"/>
    </row>
    <row r="183" spans="1:9" ht="23.25">
      <c r="A183" s="1556"/>
      <c r="B183" s="1556"/>
      <c r="C183" s="1556"/>
      <c r="D183" s="1557"/>
      <c r="E183" s="1557"/>
      <c r="F183" s="1557"/>
      <c r="G183" s="1556"/>
      <c r="H183" s="1556"/>
      <c r="I183" s="1556"/>
    </row>
    <row r="184" spans="1:9" ht="23.25">
      <c r="A184" s="1556"/>
      <c r="B184" s="1556"/>
      <c r="C184" s="1556"/>
      <c r="D184" s="1557"/>
      <c r="E184" s="1557"/>
      <c r="F184" s="1557"/>
      <c r="G184" s="1556"/>
      <c r="H184" s="1556"/>
      <c r="I184" s="1556"/>
    </row>
    <row r="185" spans="1:9" ht="23.25">
      <c r="A185" s="1556"/>
      <c r="B185" s="1556"/>
      <c r="C185" s="1556"/>
      <c r="D185" s="1557"/>
      <c r="E185" s="1557"/>
      <c r="F185" s="1557"/>
      <c r="G185" s="1556"/>
      <c r="H185" s="1556"/>
      <c r="I185" s="1556"/>
    </row>
    <row r="186" spans="1:9" ht="23.25">
      <c r="A186" s="1556"/>
      <c r="B186" s="1556"/>
      <c r="C186" s="1556"/>
      <c r="D186" s="1557"/>
      <c r="E186" s="1557"/>
      <c r="F186" s="1557"/>
      <c r="G186" s="1556"/>
      <c r="H186" s="1556"/>
      <c r="I186" s="1556"/>
    </row>
    <row r="187" spans="1:9" ht="23.25">
      <c r="A187" s="1556"/>
      <c r="B187" s="1556"/>
      <c r="C187" s="1556"/>
      <c r="D187" s="1557"/>
      <c r="E187" s="1557"/>
      <c r="F187" s="1557"/>
      <c r="G187" s="1556"/>
      <c r="H187" s="1556"/>
      <c r="I187" s="1556"/>
    </row>
    <row r="188" spans="1:9" ht="23.25">
      <c r="A188" s="1556"/>
      <c r="B188" s="1556"/>
      <c r="C188" s="1556"/>
      <c r="D188" s="1557"/>
      <c r="E188" s="1557"/>
      <c r="F188" s="1557"/>
      <c r="G188" s="1556"/>
      <c r="H188" s="1556"/>
      <c r="I188" s="1556"/>
    </row>
    <row r="189" spans="1:9" ht="23.25">
      <c r="A189" s="1556"/>
      <c r="B189" s="1556"/>
      <c r="C189" s="1556"/>
      <c r="D189" s="1557"/>
      <c r="E189" s="1557"/>
      <c r="F189" s="1557"/>
      <c r="G189" s="1556"/>
      <c r="H189" s="1556"/>
      <c r="I189" s="1556"/>
    </row>
    <row r="190" spans="1:9" ht="23.25">
      <c r="A190" s="1556"/>
      <c r="B190" s="1556"/>
      <c r="C190" s="1556"/>
      <c r="D190" s="1557"/>
      <c r="E190" s="1557"/>
      <c r="F190" s="1557"/>
      <c r="G190" s="1556"/>
      <c r="H190" s="1556"/>
      <c r="I190" s="1556"/>
    </row>
    <row r="191" spans="1:9" ht="23.25">
      <c r="A191" s="1556"/>
      <c r="B191" s="1556"/>
      <c r="C191" s="1556"/>
      <c r="D191" s="1557"/>
      <c r="E191" s="1557"/>
      <c r="F191" s="1557"/>
      <c r="G191" s="1556"/>
      <c r="H191" s="1556"/>
      <c r="I191" s="1556"/>
    </row>
    <row r="192" spans="1:9" ht="23.25">
      <c r="A192" s="1556"/>
      <c r="B192" s="1556"/>
      <c r="C192" s="1556"/>
      <c r="D192" s="1557"/>
      <c r="E192" s="1557"/>
      <c r="F192" s="1557"/>
      <c r="G192" s="1556"/>
      <c r="H192" s="1556"/>
      <c r="I192" s="1556"/>
    </row>
    <row r="193" spans="1:9" ht="23.25">
      <c r="A193" s="1556"/>
      <c r="B193" s="1556"/>
      <c r="C193" s="1556"/>
      <c r="D193" s="1557"/>
      <c r="E193" s="1557"/>
      <c r="F193" s="1557"/>
      <c r="G193" s="1556"/>
      <c r="H193" s="1556"/>
      <c r="I193" s="1556"/>
    </row>
    <row r="194" spans="1:9" ht="23.25">
      <c r="A194" s="1556"/>
      <c r="B194" s="1556"/>
      <c r="C194" s="1556"/>
      <c r="D194" s="1557"/>
      <c r="E194" s="1557"/>
      <c r="F194" s="1557"/>
      <c r="G194" s="1556"/>
      <c r="H194" s="1556"/>
      <c r="I194" s="1556"/>
    </row>
    <row r="195" spans="1:9" ht="23.25">
      <c r="A195" s="1556"/>
      <c r="B195" s="1556"/>
      <c r="C195" s="1556"/>
      <c r="D195" s="1557"/>
      <c r="E195" s="1557"/>
      <c r="F195" s="1557"/>
      <c r="G195" s="1556"/>
      <c r="H195" s="1556"/>
      <c r="I195" s="1556"/>
    </row>
    <row r="196" spans="1:9" ht="23.25">
      <c r="A196" s="1556"/>
      <c r="B196" s="1556"/>
      <c r="C196" s="1556"/>
      <c r="D196" s="1557"/>
      <c r="E196" s="1557"/>
      <c r="F196" s="1557"/>
      <c r="G196" s="1556"/>
      <c r="H196" s="1556"/>
      <c r="I196" s="1556"/>
    </row>
    <row r="197" spans="1:9" ht="23.25">
      <c r="A197" s="1556"/>
      <c r="B197" s="1556"/>
      <c r="C197" s="1556"/>
      <c r="D197" s="1557"/>
      <c r="E197" s="1557"/>
      <c r="F197" s="1557"/>
      <c r="G197" s="1556"/>
      <c r="H197" s="1556"/>
      <c r="I197" s="1556"/>
    </row>
    <row r="198" spans="1:9" ht="23.25">
      <c r="A198" s="1556"/>
      <c r="B198" s="1556"/>
      <c r="C198" s="1556"/>
      <c r="D198" s="1557"/>
      <c r="E198" s="1557"/>
      <c r="F198" s="1557"/>
      <c r="G198" s="1556"/>
      <c r="H198" s="1556"/>
      <c r="I198" s="1556"/>
    </row>
    <row r="199" spans="1:9" ht="23.25">
      <c r="A199" s="1556"/>
      <c r="B199" s="1556"/>
      <c r="C199" s="1556"/>
      <c r="D199" s="1557"/>
      <c r="E199" s="1557"/>
      <c r="F199" s="1557"/>
      <c r="G199" s="1556"/>
      <c r="H199" s="1556"/>
      <c r="I199" s="1556"/>
    </row>
    <row r="200" spans="1:9" ht="23.25">
      <c r="A200" s="1556"/>
      <c r="B200" s="1556"/>
      <c r="C200" s="1556"/>
      <c r="D200" s="1557"/>
      <c r="E200" s="1557"/>
      <c r="F200" s="1557"/>
      <c r="G200" s="1556"/>
      <c r="H200" s="1556"/>
      <c r="I200" s="1556"/>
    </row>
    <row r="201" spans="1:9" ht="23.25">
      <c r="A201" s="1556"/>
      <c r="B201" s="1556"/>
      <c r="C201" s="1556"/>
      <c r="D201" s="1557"/>
      <c r="E201" s="1557"/>
      <c r="F201" s="1557"/>
      <c r="G201" s="1556"/>
      <c r="H201" s="1556"/>
      <c r="I201" s="1556"/>
    </row>
    <row r="202" spans="1:9" ht="23.25">
      <c r="A202" s="1556"/>
      <c r="B202" s="1556"/>
      <c r="C202" s="1556"/>
      <c r="D202" s="1557"/>
      <c r="E202" s="1557"/>
      <c r="F202" s="1557"/>
      <c r="G202" s="1556"/>
      <c r="H202" s="1556"/>
      <c r="I202" s="1556"/>
    </row>
    <row r="203" spans="1:9" ht="23.25">
      <c r="A203" s="1556"/>
      <c r="B203" s="1556"/>
      <c r="C203" s="1556"/>
      <c r="D203" s="1557"/>
      <c r="E203" s="1557"/>
      <c r="F203" s="1557"/>
      <c r="G203" s="1556"/>
      <c r="H203" s="1556"/>
      <c r="I203" s="1556"/>
    </row>
    <row r="204" spans="1:9" ht="23.25">
      <c r="A204" s="1556"/>
      <c r="B204" s="1556"/>
      <c r="C204" s="1556"/>
      <c r="D204" s="1557"/>
      <c r="E204" s="1557"/>
      <c r="F204" s="1557"/>
      <c r="G204" s="1556"/>
      <c r="H204" s="1556"/>
      <c r="I204" s="1556"/>
    </row>
    <row r="205" spans="1:9" ht="23.25">
      <c r="A205" s="1556"/>
      <c r="B205" s="1556"/>
      <c r="C205" s="1556"/>
      <c r="D205" s="1557"/>
      <c r="E205" s="1557"/>
      <c r="F205" s="1557"/>
      <c r="G205" s="1556"/>
      <c r="H205" s="1556"/>
      <c r="I205" s="1556"/>
    </row>
    <row r="206" spans="1:9" ht="23.25">
      <c r="A206" s="1556"/>
      <c r="B206" s="1556"/>
      <c r="C206" s="1556"/>
      <c r="D206" s="1557"/>
      <c r="E206" s="1557"/>
      <c r="F206" s="1557"/>
      <c r="G206" s="1556"/>
      <c r="H206" s="1556"/>
      <c r="I206" s="1556"/>
    </row>
    <row r="207" spans="1:9" ht="23.25">
      <c r="A207" s="1556"/>
      <c r="B207" s="1556"/>
      <c r="C207" s="1556"/>
      <c r="D207" s="1557"/>
      <c r="E207" s="1557"/>
      <c r="F207" s="1557"/>
      <c r="G207" s="1556"/>
      <c r="H207" s="1556"/>
      <c r="I207" s="1556"/>
    </row>
    <row r="208" spans="1:9" ht="23.25">
      <c r="A208" s="1556"/>
      <c r="B208" s="1556"/>
      <c r="C208" s="1556"/>
      <c r="D208" s="1557"/>
      <c r="E208" s="1557"/>
      <c r="F208" s="1557"/>
      <c r="G208" s="1556"/>
      <c r="H208" s="1556"/>
      <c r="I208" s="1556"/>
    </row>
    <row r="209" spans="1:9" ht="23.25">
      <c r="A209" s="1556"/>
      <c r="B209" s="1556"/>
      <c r="C209" s="1556"/>
      <c r="D209" s="1557"/>
      <c r="E209" s="1557"/>
      <c r="F209" s="1557"/>
      <c r="G209" s="1556"/>
      <c r="H209" s="1556"/>
      <c r="I209" s="1556"/>
    </row>
    <row r="210" spans="1:9" ht="23.25">
      <c r="A210" s="1556"/>
      <c r="B210" s="1556"/>
      <c r="C210" s="1556"/>
      <c r="D210" s="1557"/>
      <c r="E210" s="1557"/>
      <c r="F210" s="1557"/>
      <c r="G210" s="1556"/>
      <c r="H210" s="1556"/>
      <c r="I210" s="1556"/>
    </row>
    <row r="211" spans="1:9" ht="23.25">
      <c r="A211" s="1556"/>
      <c r="B211" s="1556"/>
      <c r="C211" s="1556"/>
      <c r="D211" s="1557"/>
      <c r="E211" s="1557"/>
      <c r="F211" s="1557"/>
      <c r="G211" s="1556"/>
      <c r="H211" s="1556"/>
      <c r="I211" s="1556"/>
    </row>
    <row r="212" spans="1:9" ht="23.25">
      <c r="A212" s="1556"/>
      <c r="B212" s="1556"/>
      <c r="C212" s="1556"/>
      <c r="D212" s="1557"/>
      <c r="E212" s="1557"/>
      <c r="F212" s="1557"/>
      <c r="G212" s="1556"/>
      <c r="H212" s="1556"/>
      <c r="I212" s="1556"/>
    </row>
    <row r="213" spans="1:9" ht="23.25">
      <c r="A213" s="1556"/>
      <c r="B213" s="1556"/>
      <c r="C213" s="1556"/>
      <c r="D213" s="1557"/>
      <c r="E213" s="1557"/>
      <c r="F213" s="1557"/>
      <c r="G213" s="1556"/>
      <c r="H213" s="1556"/>
      <c r="I213" s="1556"/>
    </row>
    <row r="214" spans="1:9" ht="23.25">
      <c r="A214" s="1556"/>
      <c r="B214" s="1556"/>
      <c r="C214" s="1556"/>
      <c r="D214" s="1557"/>
      <c r="E214" s="1557"/>
      <c r="F214" s="1557"/>
      <c r="G214" s="1556"/>
      <c r="H214" s="1556"/>
      <c r="I214" s="1556"/>
    </row>
    <row r="215" spans="1:9" ht="23.25">
      <c r="A215" s="1556"/>
      <c r="B215" s="1556"/>
      <c r="C215" s="1556"/>
      <c r="D215" s="1557"/>
      <c r="E215" s="1557"/>
      <c r="F215" s="1557"/>
      <c r="G215" s="1556"/>
      <c r="H215" s="1556"/>
      <c r="I215" s="1556"/>
    </row>
    <row r="216" spans="1:9" ht="23.25">
      <c r="A216" s="1556"/>
      <c r="B216" s="1556"/>
      <c r="C216" s="1556"/>
      <c r="D216" s="1557"/>
      <c r="E216" s="1557"/>
      <c r="F216" s="1557"/>
      <c r="G216" s="1556"/>
      <c r="H216" s="1556"/>
      <c r="I216" s="1556"/>
    </row>
    <row r="217" spans="1:9" ht="23.25">
      <c r="A217" s="1556"/>
      <c r="B217" s="1556"/>
      <c r="C217" s="1556"/>
      <c r="D217" s="1557"/>
      <c r="E217" s="1557"/>
      <c r="F217" s="1557"/>
      <c r="G217" s="1556"/>
      <c r="H217" s="1556"/>
      <c r="I217" s="1556"/>
    </row>
    <row r="218" spans="1:9" ht="23.25">
      <c r="A218" s="1556"/>
      <c r="B218" s="1556"/>
      <c r="C218" s="1556"/>
      <c r="D218" s="1557"/>
      <c r="E218" s="1557"/>
      <c r="F218" s="1557"/>
      <c r="G218" s="1556"/>
      <c r="H218" s="1556"/>
      <c r="I218" s="1556"/>
    </row>
    <row r="219" spans="1:9" ht="23.25">
      <c r="A219" s="1556"/>
      <c r="B219" s="1556"/>
      <c r="C219" s="1556"/>
      <c r="D219" s="1557"/>
      <c r="E219" s="1557"/>
      <c r="F219" s="1557"/>
      <c r="G219" s="1556"/>
      <c r="H219" s="1556"/>
      <c r="I219" s="1556"/>
    </row>
    <row r="220" spans="1:9" ht="23.25">
      <c r="A220" s="1556"/>
      <c r="B220" s="1556"/>
      <c r="C220" s="1556"/>
      <c r="D220" s="1557"/>
      <c r="E220" s="1557"/>
      <c r="F220" s="1557"/>
      <c r="G220" s="1556"/>
      <c r="H220" s="1556"/>
      <c r="I220" s="1556"/>
    </row>
    <row r="221" spans="1:9" ht="23.25">
      <c r="A221" s="1556"/>
      <c r="B221" s="1556"/>
      <c r="C221" s="1556"/>
      <c r="D221" s="1557"/>
      <c r="E221" s="1557"/>
      <c r="F221" s="1557"/>
      <c r="G221" s="1556"/>
      <c r="H221" s="1556"/>
      <c r="I221" s="1556"/>
    </row>
    <row r="222" spans="1:9" ht="23.25">
      <c r="A222" s="1556"/>
      <c r="B222" s="1556"/>
      <c r="C222" s="1556"/>
      <c r="D222" s="1557"/>
      <c r="E222" s="1557"/>
      <c r="F222" s="1557"/>
      <c r="G222" s="1556"/>
      <c r="H222" s="1556"/>
      <c r="I222" s="1556"/>
    </row>
    <row r="223" spans="1:9" ht="23.25">
      <c r="A223" s="1556"/>
      <c r="B223" s="1556"/>
      <c r="C223" s="1556"/>
      <c r="D223" s="1557"/>
      <c r="E223" s="1557"/>
      <c r="F223" s="1557"/>
      <c r="G223" s="1556"/>
      <c r="H223" s="1556"/>
      <c r="I223" s="1556"/>
    </row>
    <row r="224" spans="1:9" ht="23.25">
      <c r="A224" s="1556"/>
      <c r="B224" s="1556"/>
      <c r="C224" s="1556"/>
      <c r="D224" s="1557"/>
      <c r="E224" s="1557"/>
      <c r="F224" s="1557"/>
      <c r="G224" s="1556"/>
      <c r="H224" s="1556"/>
      <c r="I224" s="1556"/>
    </row>
  </sheetData>
  <mergeCells count="18">
    <mergeCell ref="A4:L4"/>
    <mergeCell ref="I1:J1"/>
    <mergeCell ref="K1:L1"/>
    <mergeCell ref="I2:J2"/>
    <mergeCell ref="K2:L2"/>
    <mergeCell ref="A3:L3"/>
    <mergeCell ref="K13:L13"/>
    <mergeCell ref="A15:L15"/>
    <mergeCell ref="A16:L16"/>
    <mergeCell ref="A17:L17"/>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A83EDBC3-ACBC-40D4-B283-7CB6934F6CDF}"/>
  </hyperlinks>
  <printOptions horizontalCentered="1"/>
  <pageMargins left="0.35433070866141736" right="0.15748031496062992" top="0.62992125984251968" bottom="0.39370078740157483" header="0.51181102362204722" footer="0.51181102362204722"/>
  <pageSetup paperSize="9" fitToHeight="0" orientation="landscape" blackAndWhite="1"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015F-9964-4D51-80C0-E5E2DDBAD664}">
  <sheetPr>
    <pageSetUpPr fitToPage="1"/>
  </sheetPr>
  <dimension ref="A1:M224"/>
  <sheetViews>
    <sheetView view="pageBreakPreview" zoomScale="75" zoomScaleNormal="75" zoomScaleSheetLayoutView="75" workbookViewId="0">
      <selection activeCell="M2" sqref="M2"/>
    </sheetView>
  </sheetViews>
  <sheetFormatPr defaultRowHeight="15.75"/>
  <cols>
    <col min="1" max="1" width="12.25" style="1532" customWidth="1"/>
    <col min="2" max="3" width="11" style="1532" customWidth="1"/>
    <col min="4" max="6" width="11" style="1552" customWidth="1"/>
    <col min="7" max="10" width="11" style="1532" customWidth="1"/>
    <col min="11" max="11" width="11.5" style="1532" customWidth="1"/>
    <col min="12" max="12" width="15.25" style="1532" customWidth="1"/>
    <col min="13" max="256" width="9" style="1532"/>
    <col min="257" max="257" width="12.25" style="1532" customWidth="1"/>
    <col min="258" max="266" width="11" style="1532" customWidth="1"/>
    <col min="267" max="267" width="11.5" style="1532" customWidth="1"/>
    <col min="268" max="268" width="15.25" style="1532" customWidth="1"/>
    <col min="269" max="512" width="9" style="1532"/>
    <col min="513" max="513" width="12.25" style="1532" customWidth="1"/>
    <col min="514" max="522" width="11" style="1532" customWidth="1"/>
    <col min="523" max="523" width="11.5" style="1532" customWidth="1"/>
    <col min="524" max="524" width="15.25" style="1532" customWidth="1"/>
    <col min="525" max="768" width="9" style="1532"/>
    <col min="769" max="769" width="12.25" style="1532" customWidth="1"/>
    <col min="770" max="778" width="11" style="1532" customWidth="1"/>
    <col min="779" max="779" width="11.5" style="1532" customWidth="1"/>
    <col min="780" max="780" width="15.25" style="1532" customWidth="1"/>
    <col min="781" max="1024" width="9" style="1532"/>
    <col min="1025" max="1025" width="12.25" style="1532" customWidth="1"/>
    <col min="1026" max="1034" width="11" style="1532" customWidth="1"/>
    <col min="1035" max="1035" width="11.5" style="1532" customWidth="1"/>
    <col min="1036" max="1036" width="15.25" style="1532" customWidth="1"/>
    <col min="1037" max="1280" width="9" style="1532"/>
    <col min="1281" max="1281" width="12.25" style="1532" customWidth="1"/>
    <col min="1282" max="1290" width="11" style="1532" customWidth="1"/>
    <col min="1291" max="1291" width="11.5" style="1532" customWidth="1"/>
    <col min="1292" max="1292" width="15.25" style="1532" customWidth="1"/>
    <col min="1293" max="1536" width="9" style="1532"/>
    <col min="1537" max="1537" width="12.25" style="1532" customWidth="1"/>
    <col min="1538" max="1546" width="11" style="1532" customWidth="1"/>
    <col min="1547" max="1547" width="11.5" style="1532" customWidth="1"/>
    <col min="1548" max="1548" width="15.25" style="1532" customWidth="1"/>
    <col min="1549" max="1792" width="9" style="1532"/>
    <col min="1793" max="1793" width="12.25" style="1532" customWidth="1"/>
    <col min="1794" max="1802" width="11" style="1532" customWidth="1"/>
    <col min="1803" max="1803" width="11.5" style="1532" customWidth="1"/>
    <col min="1804" max="1804" width="15.25" style="1532" customWidth="1"/>
    <col min="1805" max="2048" width="9" style="1532"/>
    <col min="2049" max="2049" width="12.25" style="1532" customWidth="1"/>
    <col min="2050" max="2058" width="11" style="1532" customWidth="1"/>
    <col min="2059" max="2059" width="11.5" style="1532" customWidth="1"/>
    <col min="2060" max="2060" width="15.25" style="1532" customWidth="1"/>
    <col min="2061" max="2304" width="9" style="1532"/>
    <col min="2305" max="2305" width="12.25" style="1532" customWidth="1"/>
    <col min="2306" max="2314" width="11" style="1532" customWidth="1"/>
    <col min="2315" max="2315" width="11.5" style="1532" customWidth="1"/>
    <col min="2316" max="2316" width="15.25" style="1532" customWidth="1"/>
    <col min="2317" max="2560" width="9" style="1532"/>
    <col min="2561" max="2561" width="12.25" style="1532" customWidth="1"/>
    <col min="2562" max="2570" width="11" style="1532" customWidth="1"/>
    <col min="2571" max="2571" width="11.5" style="1532" customWidth="1"/>
    <col min="2572" max="2572" width="15.25" style="1532" customWidth="1"/>
    <col min="2573" max="2816" width="9" style="1532"/>
    <col min="2817" max="2817" width="12.25" style="1532" customWidth="1"/>
    <col min="2818" max="2826" width="11" style="1532" customWidth="1"/>
    <col min="2827" max="2827" width="11.5" style="1532" customWidth="1"/>
    <col min="2828" max="2828" width="15.25" style="1532" customWidth="1"/>
    <col min="2829" max="3072" width="9" style="1532"/>
    <col min="3073" max="3073" width="12.25" style="1532" customWidth="1"/>
    <col min="3074" max="3082" width="11" style="1532" customWidth="1"/>
    <col min="3083" max="3083" width="11.5" style="1532" customWidth="1"/>
    <col min="3084" max="3084" width="15.25" style="1532" customWidth="1"/>
    <col min="3085" max="3328" width="9" style="1532"/>
    <col min="3329" max="3329" width="12.25" style="1532" customWidth="1"/>
    <col min="3330" max="3338" width="11" style="1532" customWidth="1"/>
    <col min="3339" max="3339" width="11.5" style="1532" customWidth="1"/>
    <col min="3340" max="3340" width="15.25" style="1532" customWidth="1"/>
    <col min="3341" max="3584" width="9" style="1532"/>
    <col min="3585" max="3585" width="12.25" style="1532" customWidth="1"/>
    <col min="3586" max="3594" width="11" style="1532" customWidth="1"/>
    <col min="3595" max="3595" width="11.5" style="1532" customWidth="1"/>
    <col min="3596" max="3596" width="15.25" style="1532" customWidth="1"/>
    <col min="3597" max="3840" width="9" style="1532"/>
    <col min="3841" max="3841" width="12.25" style="1532" customWidth="1"/>
    <col min="3842" max="3850" width="11" style="1532" customWidth="1"/>
    <col min="3851" max="3851" width="11.5" style="1532" customWidth="1"/>
    <col min="3852" max="3852" width="15.25" style="1532" customWidth="1"/>
    <col min="3853" max="4096" width="9" style="1532"/>
    <col min="4097" max="4097" width="12.25" style="1532" customWidth="1"/>
    <col min="4098" max="4106" width="11" style="1532" customWidth="1"/>
    <col min="4107" max="4107" width="11.5" style="1532" customWidth="1"/>
    <col min="4108" max="4108" width="15.25" style="1532" customWidth="1"/>
    <col min="4109" max="4352" width="9" style="1532"/>
    <col min="4353" max="4353" width="12.25" style="1532" customWidth="1"/>
    <col min="4354" max="4362" width="11" style="1532" customWidth="1"/>
    <col min="4363" max="4363" width="11.5" style="1532" customWidth="1"/>
    <col min="4364" max="4364" width="15.25" style="1532" customWidth="1"/>
    <col min="4365" max="4608" width="9" style="1532"/>
    <col min="4609" max="4609" width="12.25" style="1532" customWidth="1"/>
    <col min="4610" max="4618" width="11" style="1532" customWidth="1"/>
    <col min="4619" max="4619" width="11.5" style="1532" customWidth="1"/>
    <col min="4620" max="4620" width="15.25" style="1532" customWidth="1"/>
    <col min="4621" max="4864" width="9" style="1532"/>
    <col min="4865" max="4865" width="12.25" style="1532" customWidth="1"/>
    <col min="4866" max="4874" width="11" style="1532" customWidth="1"/>
    <col min="4875" max="4875" width="11.5" style="1532" customWidth="1"/>
    <col min="4876" max="4876" width="15.25" style="1532" customWidth="1"/>
    <col min="4877" max="5120" width="9" style="1532"/>
    <col min="5121" max="5121" width="12.25" style="1532" customWidth="1"/>
    <col min="5122" max="5130" width="11" style="1532" customWidth="1"/>
    <col min="5131" max="5131" width="11.5" style="1532" customWidth="1"/>
    <col min="5132" max="5132" width="15.25" style="1532" customWidth="1"/>
    <col min="5133" max="5376" width="9" style="1532"/>
    <col min="5377" max="5377" width="12.25" style="1532" customWidth="1"/>
    <col min="5378" max="5386" width="11" style="1532" customWidth="1"/>
    <col min="5387" max="5387" width="11.5" style="1532" customWidth="1"/>
    <col min="5388" max="5388" width="15.25" style="1532" customWidth="1"/>
    <col min="5389" max="5632" width="9" style="1532"/>
    <col min="5633" max="5633" width="12.25" style="1532" customWidth="1"/>
    <col min="5634" max="5642" width="11" style="1532" customWidth="1"/>
    <col min="5643" max="5643" width="11.5" style="1532" customWidth="1"/>
    <col min="5644" max="5644" width="15.25" style="1532" customWidth="1"/>
    <col min="5645" max="5888" width="9" style="1532"/>
    <col min="5889" max="5889" width="12.25" style="1532" customWidth="1"/>
    <col min="5890" max="5898" width="11" style="1532" customWidth="1"/>
    <col min="5899" max="5899" width="11.5" style="1532" customWidth="1"/>
    <col min="5900" max="5900" width="15.25" style="1532" customWidth="1"/>
    <col min="5901" max="6144" width="9" style="1532"/>
    <col min="6145" max="6145" width="12.25" style="1532" customWidth="1"/>
    <col min="6146" max="6154" width="11" style="1532" customWidth="1"/>
    <col min="6155" max="6155" width="11.5" style="1532" customWidth="1"/>
    <col min="6156" max="6156" width="15.25" style="1532" customWidth="1"/>
    <col min="6157" max="6400" width="9" style="1532"/>
    <col min="6401" max="6401" width="12.25" style="1532" customWidth="1"/>
    <col min="6402" max="6410" width="11" style="1532" customWidth="1"/>
    <col min="6411" max="6411" width="11.5" style="1532" customWidth="1"/>
    <col min="6412" max="6412" width="15.25" style="1532" customWidth="1"/>
    <col min="6413" max="6656" width="9" style="1532"/>
    <col min="6657" max="6657" width="12.25" style="1532" customWidth="1"/>
    <col min="6658" max="6666" width="11" style="1532" customWidth="1"/>
    <col min="6667" max="6667" width="11.5" style="1532" customWidth="1"/>
    <col min="6668" max="6668" width="15.25" style="1532" customWidth="1"/>
    <col min="6669" max="6912" width="9" style="1532"/>
    <col min="6913" max="6913" width="12.25" style="1532" customWidth="1"/>
    <col min="6914" max="6922" width="11" style="1532" customWidth="1"/>
    <col min="6923" max="6923" width="11.5" style="1532" customWidth="1"/>
    <col min="6924" max="6924" width="15.25" style="1532" customWidth="1"/>
    <col min="6925" max="7168" width="9" style="1532"/>
    <col min="7169" max="7169" width="12.25" style="1532" customWidth="1"/>
    <col min="7170" max="7178" width="11" style="1532" customWidth="1"/>
    <col min="7179" max="7179" width="11.5" style="1532" customWidth="1"/>
    <col min="7180" max="7180" width="15.25" style="1532" customWidth="1"/>
    <col min="7181" max="7424" width="9" style="1532"/>
    <col min="7425" max="7425" width="12.25" style="1532" customWidth="1"/>
    <col min="7426" max="7434" width="11" style="1532" customWidth="1"/>
    <col min="7435" max="7435" width="11.5" style="1532" customWidth="1"/>
    <col min="7436" max="7436" width="15.25" style="1532" customWidth="1"/>
    <col min="7437" max="7680" width="9" style="1532"/>
    <col min="7681" max="7681" width="12.25" style="1532" customWidth="1"/>
    <col min="7682" max="7690" width="11" style="1532" customWidth="1"/>
    <col min="7691" max="7691" width="11.5" style="1532" customWidth="1"/>
    <col min="7692" max="7692" width="15.25" style="1532" customWidth="1"/>
    <col min="7693" max="7936" width="9" style="1532"/>
    <col min="7937" max="7937" width="12.25" style="1532" customWidth="1"/>
    <col min="7938" max="7946" width="11" style="1532" customWidth="1"/>
    <col min="7947" max="7947" width="11.5" style="1532" customWidth="1"/>
    <col min="7948" max="7948" width="15.25" style="1532" customWidth="1"/>
    <col min="7949" max="8192" width="9" style="1532"/>
    <col min="8193" max="8193" width="12.25" style="1532" customWidth="1"/>
    <col min="8194" max="8202" width="11" style="1532" customWidth="1"/>
    <col min="8203" max="8203" width="11.5" style="1532" customWidth="1"/>
    <col min="8204" max="8204" width="15.25" style="1532" customWidth="1"/>
    <col min="8205" max="8448" width="9" style="1532"/>
    <col min="8449" max="8449" width="12.25" style="1532" customWidth="1"/>
    <col min="8450" max="8458" width="11" style="1532" customWidth="1"/>
    <col min="8459" max="8459" width="11.5" style="1532" customWidth="1"/>
    <col min="8460" max="8460" width="15.25" style="1532" customWidth="1"/>
    <col min="8461" max="8704" width="9" style="1532"/>
    <col min="8705" max="8705" width="12.25" style="1532" customWidth="1"/>
    <col min="8706" max="8714" width="11" style="1532" customWidth="1"/>
    <col min="8715" max="8715" width="11.5" style="1532" customWidth="1"/>
    <col min="8716" max="8716" width="15.25" style="1532" customWidth="1"/>
    <col min="8717" max="8960" width="9" style="1532"/>
    <col min="8961" max="8961" width="12.25" style="1532" customWidth="1"/>
    <col min="8962" max="8970" width="11" style="1532" customWidth="1"/>
    <col min="8971" max="8971" width="11.5" style="1532" customWidth="1"/>
    <col min="8972" max="8972" width="15.25" style="1532" customWidth="1"/>
    <col min="8973" max="9216" width="9" style="1532"/>
    <col min="9217" max="9217" width="12.25" style="1532" customWidth="1"/>
    <col min="9218" max="9226" width="11" style="1532" customWidth="1"/>
    <col min="9227" max="9227" width="11.5" style="1532" customWidth="1"/>
    <col min="9228" max="9228" width="15.25" style="1532" customWidth="1"/>
    <col min="9229" max="9472" width="9" style="1532"/>
    <col min="9473" max="9473" width="12.25" style="1532" customWidth="1"/>
    <col min="9474" max="9482" width="11" style="1532" customWidth="1"/>
    <col min="9483" max="9483" width="11.5" style="1532" customWidth="1"/>
    <col min="9484" max="9484" width="15.25" style="1532" customWidth="1"/>
    <col min="9485" max="9728" width="9" style="1532"/>
    <col min="9729" max="9729" width="12.25" style="1532" customWidth="1"/>
    <col min="9730" max="9738" width="11" style="1532" customWidth="1"/>
    <col min="9739" max="9739" width="11.5" style="1532" customWidth="1"/>
    <col min="9740" max="9740" width="15.25" style="1532" customWidth="1"/>
    <col min="9741" max="9984" width="9" style="1532"/>
    <col min="9985" max="9985" width="12.25" style="1532" customWidth="1"/>
    <col min="9986" max="9994" width="11" style="1532" customWidth="1"/>
    <col min="9995" max="9995" width="11.5" style="1532" customWidth="1"/>
    <col min="9996" max="9996" width="15.25" style="1532" customWidth="1"/>
    <col min="9997" max="10240" width="9" style="1532"/>
    <col min="10241" max="10241" width="12.25" style="1532" customWidth="1"/>
    <col min="10242" max="10250" width="11" style="1532" customWidth="1"/>
    <col min="10251" max="10251" width="11.5" style="1532" customWidth="1"/>
    <col min="10252" max="10252" width="15.25" style="1532" customWidth="1"/>
    <col min="10253" max="10496" width="9" style="1532"/>
    <col min="10497" max="10497" width="12.25" style="1532" customWidth="1"/>
    <col min="10498" max="10506" width="11" style="1532" customWidth="1"/>
    <col min="10507" max="10507" width="11.5" style="1532" customWidth="1"/>
    <col min="10508" max="10508" width="15.25" style="1532" customWidth="1"/>
    <col min="10509" max="10752" width="9" style="1532"/>
    <col min="10753" max="10753" width="12.25" style="1532" customWidth="1"/>
    <col min="10754" max="10762" width="11" style="1532" customWidth="1"/>
    <col min="10763" max="10763" width="11.5" style="1532" customWidth="1"/>
    <col min="10764" max="10764" width="15.25" style="1532" customWidth="1"/>
    <col min="10765" max="11008" width="9" style="1532"/>
    <col min="11009" max="11009" width="12.25" style="1532" customWidth="1"/>
    <col min="11010" max="11018" width="11" style="1532" customWidth="1"/>
    <col min="11019" max="11019" width="11.5" style="1532" customWidth="1"/>
    <col min="11020" max="11020" width="15.25" style="1532" customWidth="1"/>
    <col min="11021" max="11264" width="9" style="1532"/>
    <col min="11265" max="11265" width="12.25" style="1532" customWidth="1"/>
    <col min="11266" max="11274" width="11" style="1532" customWidth="1"/>
    <col min="11275" max="11275" width="11.5" style="1532" customWidth="1"/>
    <col min="11276" max="11276" width="15.25" style="1532" customWidth="1"/>
    <col min="11277" max="11520" width="9" style="1532"/>
    <col min="11521" max="11521" width="12.25" style="1532" customWidth="1"/>
    <col min="11522" max="11530" width="11" style="1532" customWidth="1"/>
    <col min="11531" max="11531" width="11.5" style="1532" customWidth="1"/>
    <col min="11532" max="11532" width="15.25" style="1532" customWidth="1"/>
    <col min="11533" max="11776" width="9" style="1532"/>
    <col min="11777" max="11777" width="12.25" style="1532" customWidth="1"/>
    <col min="11778" max="11786" width="11" style="1532" customWidth="1"/>
    <col min="11787" max="11787" width="11.5" style="1532" customWidth="1"/>
    <col min="11788" max="11788" width="15.25" style="1532" customWidth="1"/>
    <col min="11789" max="12032" width="9" style="1532"/>
    <col min="12033" max="12033" width="12.25" style="1532" customWidth="1"/>
    <col min="12034" max="12042" width="11" style="1532" customWidth="1"/>
    <col min="12043" max="12043" width="11.5" style="1532" customWidth="1"/>
    <col min="12044" max="12044" width="15.25" style="1532" customWidth="1"/>
    <col min="12045" max="12288" width="9" style="1532"/>
    <col min="12289" max="12289" width="12.25" style="1532" customWidth="1"/>
    <col min="12290" max="12298" width="11" style="1532" customWidth="1"/>
    <col min="12299" max="12299" width="11.5" style="1532" customWidth="1"/>
    <col min="12300" max="12300" width="15.25" style="1532" customWidth="1"/>
    <col min="12301" max="12544" width="9" style="1532"/>
    <col min="12545" max="12545" width="12.25" style="1532" customWidth="1"/>
    <col min="12546" max="12554" width="11" style="1532" customWidth="1"/>
    <col min="12555" max="12555" width="11.5" style="1532" customWidth="1"/>
    <col min="12556" max="12556" width="15.25" style="1532" customWidth="1"/>
    <col min="12557" max="12800" width="9" style="1532"/>
    <col min="12801" max="12801" width="12.25" style="1532" customWidth="1"/>
    <col min="12802" max="12810" width="11" style="1532" customWidth="1"/>
    <col min="12811" max="12811" width="11.5" style="1532" customWidth="1"/>
    <col min="12812" max="12812" width="15.25" style="1532" customWidth="1"/>
    <col min="12813" max="13056" width="9" style="1532"/>
    <col min="13057" max="13057" width="12.25" style="1532" customWidth="1"/>
    <col min="13058" max="13066" width="11" style="1532" customWidth="1"/>
    <col min="13067" max="13067" width="11.5" style="1532" customWidth="1"/>
    <col min="13068" max="13068" width="15.25" style="1532" customWidth="1"/>
    <col min="13069" max="13312" width="9" style="1532"/>
    <col min="13313" max="13313" width="12.25" style="1532" customWidth="1"/>
    <col min="13314" max="13322" width="11" style="1532" customWidth="1"/>
    <col min="13323" max="13323" width="11.5" style="1532" customWidth="1"/>
    <col min="13324" max="13324" width="15.25" style="1532" customWidth="1"/>
    <col min="13325" max="13568" width="9" style="1532"/>
    <col min="13569" max="13569" width="12.25" style="1532" customWidth="1"/>
    <col min="13570" max="13578" width="11" style="1532" customWidth="1"/>
    <col min="13579" max="13579" width="11.5" style="1532" customWidth="1"/>
    <col min="13580" max="13580" width="15.25" style="1532" customWidth="1"/>
    <col min="13581" max="13824" width="9" style="1532"/>
    <col min="13825" max="13825" width="12.25" style="1532" customWidth="1"/>
    <col min="13826" max="13834" width="11" style="1532" customWidth="1"/>
    <col min="13835" max="13835" width="11.5" style="1532" customWidth="1"/>
    <col min="13836" max="13836" width="15.25" style="1532" customWidth="1"/>
    <col min="13837" max="14080" width="9" style="1532"/>
    <col min="14081" max="14081" width="12.25" style="1532" customWidth="1"/>
    <col min="14082" max="14090" width="11" style="1532" customWidth="1"/>
    <col min="14091" max="14091" width="11.5" style="1532" customWidth="1"/>
    <col min="14092" max="14092" width="15.25" style="1532" customWidth="1"/>
    <col min="14093" max="14336" width="9" style="1532"/>
    <col min="14337" max="14337" width="12.25" style="1532" customWidth="1"/>
    <col min="14338" max="14346" width="11" style="1532" customWidth="1"/>
    <col min="14347" max="14347" width="11.5" style="1532" customWidth="1"/>
    <col min="14348" max="14348" width="15.25" style="1532" customWidth="1"/>
    <col min="14349" max="14592" width="9" style="1532"/>
    <col min="14593" max="14593" width="12.25" style="1532" customWidth="1"/>
    <col min="14594" max="14602" width="11" style="1532" customWidth="1"/>
    <col min="14603" max="14603" width="11.5" style="1532" customWidth="1"/>
    <col min="14604" max="14604" width="15.25" style="1532" customWidth="1"/>
    <col min="14605" max="14848" width="9" style="1532"/>
    <col min="14849" max="14849" width="12.25" style="1532" customWidth="1"/>
    <col min="14850" max="14858" width="11" style="1532" customWidth="1"/>
    <col min="14859" max="14859" width="11.5" style="1532" customWidth="1"/>
    <col min="14860" max="14860" width="15.25" style="1532" customWidth="1"/>
    <col min="14861" max="15104" width="9" style="1532"/>
    <col min="15105" max="15105" width="12.25" style="1532" customWidth="1"/>
    <col min="15106" max="15114" width="11" style="1532" customWidth="1"/>
    <col min="15115" max="15115" width="11.5" style="1532" customWidth="1"/>
    <col min="15116" max="15116" width="15.25" style="1532" customWidth="1"/>
    <col min="15117" max="15360" width="9" style="1532"/>
    <col min="15361" max="15361" width="12.25" style="1532" customWidth="1"/>
    <col min="15362" max="15370" width="11" style="1532" customWidth="1"/>
    <col min="15371" max="15371" width="11.5" style="1532" customWidth="1"/>
    <col min="15372" max="15372" width="15.25" style="1532" customWidth="1"/>
    <col min="15373" max="15616" width="9" style="1532"/>
    <col min="15617" max="15617" width="12.25" style="1532" customWidth="1"/>
    <col min="15618" max="15626" width="11" style="1532" customWidth="1"/>
    <col min="15627" max="15627" width="11.5" style="1532" customWidth="1"/>
    <col min="15628" max="15628" width="15.25" style="1532" customWidth="1"/>
    <col min="15629" max="15872" width="9" style="1532"/>
    <col min="15873" max="15873" width="12.25" style="1532" customWidth="1"/>
    <col min="15874" max="15882" width="11" style="1532" customWidth="1"/>
    <col min="15883" max="15883" width="11.5" style="1532" customWidth="1"/>
    <col min="15884" max="15884" width="15.25" style="1532" customWidth="1"/>
    <col min="15885" max="16128" width="9" style="1532"/>
    <col min="16129" max="16129" width="12.25" style="1532" customWidth="1"/>
    <col min="16130" max="16138" width="11" style="1532" customWidth="1"/>
    <col min="16139" max="16139" width="11.5" style="1532" customWidth="1"/>
    <col min="16140" max="16140" width="15.25" style="1532" customWidth="1"/>
    <col min="16141" max="16384" width="9" style="1532"/>
  </cols>
  <sheetData>
    <row r="1" spans="1:13" s="1537" customFormat="1" ht="43.9" customHeight="1" thickBot="1">
      <c r="A1" s="1497" t="s">
        <v>2259</v>
      </c>
      <c r="B1" s="806"/>
      <c r="C1" s="815"/>
      <c r="D1" s="806"/>
      <c r="E1" s="806"/>
      <c r="F1" s="806"/>
      <c r="G1" s="815"/>
      <c r="H1" s="815"/>
      <c r="I1" s="2282" t="s">
        <v>1056</v>
      </c>
      <c r="J1" s="2282"/>
      <c r="K1" s="2307" t="s">
        <v>2276</v>
      </c>
      <c r="L1" s="2308"/>
    </row>
    <row r="2" spans="1:13" s="1537" customFormat="1" ht="21" customHeight="1">
      <c r="A2" s="1497" t="s">
        <v>2134</v>
      </c>
      <c r="B2" s="1500" t="s">
        <v>2261</v>
      </c>
      <c r="C2" s="815"/>
      <c r="D2" s="1499"/>
      <c r="E2" s="1499"/>
      <c r="F2" s="1499"/>
      <c r="G2" s="1500"/>
      <c r="H2" s="815"/>
      <c r="I2" s="2282" t="s">
        <v>2059</v>
      </c>
      <c r="J2" s="2282"/>
      <c r="K2" s="2282" t="s">
        <v>2277</v>
      </c>
      <c r="L2" s="2282"/>
      <c r="M2" s="125" t="s">
        <v>13</v>
      </c>
    </row>
    <row r="3" spans="1:13" s="1541" customFormat="1" ht="37.5" customHeight="1">
      <c r="A3" s="2288" t="s">
        <v>2278</v>
      </c>
      <c r="B3" s="2288"/>
      <c r="C3" s="2288"/>
      <c r="D3" s="2288"/>
      <c r="E3" s="2288"/>
      <c r="F3" s="2288"/>
      <c r="G3" s="2288"/>
      <c r="H3" s="2288"/>
      <c r="I3" s="2288"/>
      <c r="J3" s="2288"/>
      <c r="K3" s="2288"/>
      <c r="L3" s="2288"/>
    </row>
    <row r="4" spans="1:13" ht="21" customHeight="1">
      <c r="A4" s="2300" t="s">
        <v>2279</v>
      </c>
      <c r="B4" s="2300"/>
      <c r="C4" s="2300"/>
      <c r="D4" s="2300"/>
      <c r="E4" s="2300"/>
      <c r="F4" s="2300"/>
      <c r="G4" s="2300"/>
      <c r="H4" s="2300"/>
      <c r="I4" s="2300"/>
      <c r="J4" s="2300"/>
      <c r="K4" s="2300"/>
      <c r="L4" s="2300"/>
    </row>
    <row r="5" spans="1:13" s="1543" customFormat="1" ht="37.35" customHeight="1">
      <c r="A5" s="2290" t="s">
        <v>2140</v>
      </c>
      <c r="B5" s="2293" t="s">
        <v>1583</v>
      </c>
      <c r="C5" s="2277" t="s">
        <v>2265</v>
      </c>
      <c r="D5" s="2279"/>
      <c r="E5" s="2279"/>
      <c r="F5" s="2279"/>
      <c r="G5" s="2279"/>
      <c r="H5" s="2279"/>
      <c r="I5" s="2279"/>
      <c r="J5" s="2280" t="s">
        <v>2142</v>
      </c>
      <c r="K5" s="2306"/>
      <c r="L5" s="2306"/>
    </row>
    <row r="6" spans="1:13" s="1543" customFormat="1" ht="37.35" customHeight="1">
      <c r="A6" s="2271"/>
      <c r="B6" s="2304"/>
      <c r="C6" s="2277" t="s">
        <v>2143</v>
      </c>
      <c r="D6" s="2279" t="s">
        <v>2266</v>
      </c>
      <c r="E6" s="2279"/>
      <c r="F6" s="2279"/>
      <c r="G6" s="2279" t="s">
        <v>2267</v>
      </c>
      <c r="H6" s="2279"/>
      <c r="I6" s="2279"/>
      <c r="J6" s="2279" t="s">
        <v>2268</v>
      </c>
      <c r="K6" s="2279"/>
      <c r="L6" s="2280"/>
    </row>
    <row r="7" spans="1:13" s="1543" customFormat="1" ht="37.35" customHeight="1">
      <c r="A7" s="2303"/>
      <c r="B7" s="2305"/>
      <c r="C7" s="2277"/>
      <c r="D7" s="1506" t="s">
        <v>2147</v>
      </c>
      <c r="E7" s="1506" t="s">
        <v>2148</v>
      </c>
      <c r="F7" s="1506" t="s">
        <v>2149</v>
      </c>
      <c r="G7" s="1506" t="s">
        <v>2147</v>
      </c>
      <c r="H7" s="1506" t="s">
        <v>2148</v>
      </c>
      <c r="I7" s="1506" t="s">
        <v>2149</v>
      </c>
      <c r="J7" s="1506" t="s">
        <v>2147</v>
      </c>
      <c r="K7" s="1506" t="s">
        <v>2148</v>
      </c>
      <c r="L7" s="1507" t="s">
        <v>2149</v>
      </c>
    </row>
    <row r="8" spans="1:13" s="1543" customFormat="1" ht="44.25" customHeight="1">
      <c r="A8" s="1505" t="s">
        <v>1239</v>
      </c>
      <c r="B8" s="1632">
        <v>0</v>
      </c>
      <c r="C8" s="1518">
        <v>0</v>
      </c>
      <c r="D8" s="1518">
        <v>0</v>
      </c>
      <c r="E8" s="1518">
        <v>0</v>
      </c>
      <c r="F8" s="1518">
        <v>0</v>
      </c>
      <c r="G8" s="1518">
        <v>0</v>
      </c>
      <c r="H8" s="1518">
        <v>0</v>
      </c>
      <c r="I8" s="1518">
        <v>0</v>
      </c>
      <c r="J8" s="1518">
        <v>0</v>
      </c>
      <c r="K8" s="1518">
        <v>0</v>
      </c>
      <c r="L8" s="1633">
        <v>0</v>
      </c>
    </row>
    <row r="9" spans="1:13" s="1543" customFormat="1" ht="44.25" customHeight="1">
      <c r="A9" s="1505" t="s">
        <v>2269</v>
      </c>
      <c r="B9" s="1632">
        <v>0</v>
      </c>
      <c r="C9" s="1518">
        <v>0</v>
      </c>
      <c r="D9" s="1518">
        <v>0</v>
      </c>
      <c r="E9" s="1518">
        <v>0</v>
      </c>
      <c r="F9" s="1518">
        <v>0</v>
      </c>
      <c r="G9" s="1518">
        <v>0</v>
      </c>
      <c r="H9" s="1518">
        <v>0</v>
      </c>
      <c r="I9" s="1518">
        <v>0</v>
      </c>
      <c r="J9" s="1518">
        <v>0</v>
      </c>
      <c r="K9" s="1518">
        <v>0</v>
      </c>
      <c r="L9" s="1633">
        <v>0</v>
      </c>
    </row>
    <row r="10" spans="1:13" s="1543" customFormat="1" ht="44.25" customHeight="1">
      <c r="A10" s="1505" t="s">
        <v>2270</v>
      </c>
      <c r="B10" s="1632">
        <v>0</v>
      </c>
      <c r="C10" s="1518">
        <v>0</v>
      </c>
      <c r="D10" s="1518">
        <v>0</v>
      </c>
      <c r="E10" s="1518">
        <v>0</v>
      </c>
      <c r="F10" s="1518">
        <v>0</v>
      </c>
      <c r="G10" s="1518">
        <v>0</v>
      </c>
      <c r="H10" s="1518">
        <v>0</v>
      </c>
      <c r="I10" s="1518">
        <v>0</v>
      </c>
      <c r="J10" s="1518">
        <v>0</v>
      </c>
      <c r="K10" s="1518">
        <v>0</v>
      </c>
      <c r="L10" s="1633">
        <v>0</v>
      </c>
    </row>
    <row r="11" spans="1:13" s="1543" customFormat="1" ht="44.25" customHeight="1">
      <c r="A11" s="1505" t="s">
        <v>2152</v>
      </c>
      <c r="B11" s="1632">
        <v>0</v>
      </c>
      <c r="C11" s="1518">
        <v>0</v>
      </c>
      <c r="D11" s="1518">
        <v>0</v>
      </c>
      <c r="E11" s="1518">
        <v>0</v>
      </c>
      <c r="F11" s="1518">
        <v>0</v>
      </c>
      <c r="G11" s="1518">
        <v>0</v>
      </c>
      <c r="H11" s="1518">
        <v>0</v>
      </c>
      <c r="I11" s="1518">
        <v>0</v>
      </c>
      <c r="J11" s="1518">
        <v>0</v>
      </c>
      <c r="K11" s="1518">
        <v>0</v>
      </c>
      <c r="L11" s="1633">
        <v>0</v>
      </c>
    </row>
    <row r="12" spans="1:13" ht="16.5">
      <c r="A12" s="1527" t="s">
        <v>1091</v>
      </c>
      <c r="B12" s="814"/>
      <c r="C12" s="814" t="s">
        <v>1250</v>
      </c>
      <c r="E12" s="1527" t="s">
        <v>2153</v>
      </c>
      <c r="G12" s="814"/>
      <c r="H12" s="814"/>
      <c r="I12" s="1529" t="s">
        <v>2154</v>
      </c>
      <c r="K12" s="1530"/>
      <c r="L12" s="1530"/>
    </row>
    <row r="13" spans="1:13" ht="16.5">
      <c r="A13" s="814"/>
      <c r="B13" s="814"/>
      <c r="C13" s="814"/>
      <c r="D13" s="1528"/>
      <c r="E13" s="814" t="s">
        <v>2155</v>
      </c>
      <c r="G13" s="814"/>
      <c r="H13" s="814"/>
      <c r="I13" s="814"/>
      <c r="J13" s="814"/>
      <c r="K13" s="2246"/>
      <c r="L13" s="2246"/>
    </row>
    <row r="14" spans="1:13" ht="16.5">
      <c r="A14" s="1527"/>
      <c r="B14" s="814"/>
      <c r="C14" s="814"/>
      <c r="D14" s="1528"/>
      <c r="E14" s="1528"/>
      <c r="F14" s="1528"/>
      <c r="G14" s="814"/>
      <c r="H14" s="814"/>
      <c r="I14" s="814"/>
      <c r="J14" s="814"/>
      <c r="L14" s="1631" t="s">
        <v>2271</v>
      </c>
    </row>
    <row r="15" spans="1:13" ht="19.899999999999999" customHeight="1">
      <c r="A15" s="1634" t="s">
        <v>2280</v>
      </c>
      <c r="B15" s="814"/>
      <c r="C15" s="814"/>
      <c r="D15" s="1528"/>
      <c r="E15" s="1528"/>
      <c r="F15" s="1528"/>
      <c r="G15" s="814"/>
      <c r="H15" s="814"/>
      <c r="I15" s="814"/>
      <c r="J15" s="814"/>
      <c r="K15" s="814"/>
      <c r="L15" s="814"/>
    </row>
    <row r="16" spans="1:13" ht="17.45" customHeight="1">
      <c r="A16" s="2265" t="s">
        <v>2273</v>
      </c>
      <c r="B16" s="2265"/>
      <c r="C16" s="2265"/>
      <c r="D16" s="2265"/>
      <c r="E16" s="2265"/>
      <c r="F16" s="2265"/>
      <c r="G16" s="2265"/>
      <c r="H16" s="2265"/>
      <c r="I16" s="2265"/>
      <c r="J16" s="2265"/>
      <c r="K16" s="2265"/>
      <c r="L16" s="2265"/>
    </row>
    <row r="17" spans="1:12" ht="17.45" customHeight="1">
      <c r="A17" s="814" t="s">
        <v>2274</v>
      </c>
      <c r="B17" s="814"/>
      <c r="C17" s="814"/>
      <c r="D17" s="814"/>
      <c r="E17" s="814"/>
      <c r="F17" s="814"/>
      <c r="G17" s="814"/>
      <c r="H17" s="814"/>
      <c r="I17" s="814"/>
      <c r="J17" s="814"/>
      <c r="K17" s="814"/>
      <c r="L17" s="814"/>
    </row>
    <row r="18" spans="1:12" ht="21.75" customHeight="1">
      <c r="A18" s="814" t="s">
        <v>2275</v>
      </c>
      <c r="B18" s="814"/>
      <c r="C18" s="814"/>
      <c r="D18" s="814"/>
      <c r="E18" s="814"/>
      <c r="F18" s="814"/>
      <c r="G18" s="814"/>
      <c r="H18" s="814"/>
      <c r="I18" s="814"/>
      <c r="J18" s="814"/>
      <c r="K18" s="814"/>
      <c r="L18" s="814"/>
    </row>
    <row r="19" spans="1:12" ht="21" customHeight="1">
      <c r="A19" s="1556"/>
      <c r="B19" s="1556"/>
      <c r="C19" s="1556"/>
      <c r="D19" s="1557"/>
      <c r="E19" s="1557"/>
      <c r="F19" s="1557"/>
      <c r="G19" s="1556"/>
      <c r="H19" s="1556"/>
      <c r="I19" s="1556"/>
      <c r="J19" s="1556"/>
    </row>
    <row r="20" spans="1:12" ht="21" customHeight="1">
      <c r="A20" s="1556"/>
      <c r="B20" s="1556"/>
      <c r="C20" s="1556"/>
      <c r="D20" s="1557"/>
      <c r="E20" s="1557"/>
      <c r="F20" s="1557"/>
      <c r="G20" s="1556"/>
      <c r="H20" s="1556"/>
      <c r="I20" s="1556"/>
      <c r="J20" s="1556"/>
      <c r="K20" s="1556"/>
    </row>
    <row r="21" spans="1:12" ht="21" customHeight="1">
      <c r="A21" s="1556"/>
      <c r="B21" s="1556"/>
      <c r="C21" s="1556"/>
      <c r="D21" s="1557"/>
      <c r="E21" s="1557"/>
      <c r="F21" s="1557"/>
      <c r="G21" s="1556"/>
      <c r="H21" s="1556"/>
      <c r="I21" s="1556"/>
      <c r="J21" s="1556"/>
      <c r="K21" s="1556"/>
    </row>
    <row r="22" spans="1:12" ht="21" customHeight="1">
      <c r="A22" s="1556"/>
      <c r="B22" s="1556"/>
      <c r="C22" s="1556"/>
      <c r="D22" s="1557"/>
      <c r="E22" s="1557"/>
      <c r="F22" s="1557"/>
      <c r="G22" s="1556"/>
      <c r="H22" s="1556"/>
      <c r="I22" s="1556"/>
      <c r="J22" s="1556"/>
      <c r="K22" s="1556"/>
    </row>
    <row r="23" spans="1:12" ht="21" customHeight="1">
      <c r="A23" s="1556"/>
      <c r="B23" s="1556"/>
      <c r="C23" s="1556"/>
      <c r="D23" s="1557"/>
      <c r="E23" s="1557"/>
      <c r="F23" s="1557"/>
      <c r="G23" s="1556"/>
      <c r="H23" s="1556"/>
      <c r="I23" s="1556"/>
      <c r="J23" s="1556"/>
      <c r="K23" s="1556"/>
    </row>
    <row r="24" spans="1:12" ht="21" customHeight="1">
      <c r="A24" s="1556"/>
      <c r="B24" s="1556"/>
      <c r="C24" s="1556"/>
      <c r="D24" s="1557"/>
      <c r="E24" s="1557"/>
      <c r="F24" s="1557"/>
      <c r="G24" s="1556"/>
      <c r="H24" s="1556"/>
      <c r="I24" s="1556"/>
      <c r="J24" s="1556"/>
      <c r="K24" s="1556"/>
    </row>
    <row r="25" spans="1:12" ht="21" customHeight="1">
      <c r="A25" s="1556"/>
      <c r="B25" s="1556"/>
      <c r="C25" s="1556"/>
      <c r="D25" s="1557"/>
      <c r="E25" s="1557"/>
      <c r="F25" s="1557"/>
      <c r="G25" s="1556"/>
      <c r="H25" s="1556"/>
      <c r="I25" s="1556"/>
      <c r="J25" s="1556"/>
      <c r="K25" s="1556"/>
    </row>
    <row r="26" spans="1:12" ht="21" customHeight="1">
      <c r="A26" s="1556"/>
      <c r="B26" s="1556"/>
      <c r="C26" s="1556"/>
      <c r="D26" s="1557"/>
      <c r="E26" s="1557"/>
      <c r="F26" s="1557"/>
      <c r="G26" s="1556"/>
      <c r="H26" s="1556"/>
      <c r="I26" s="1556"/>
      <c r="J26" s="1556"/>
      <c r="K26" s="1556"/>
    </row>
    <row r="27" spans="1:12" ht="21" customHeight="1">
      <c r="A27" s="1556"/>
      <c r="B27" s="1556"/>
      <c r="C27" s="1556"/>
      <c r="D27" s="1557"/>
      <c r="E27" s="1557"/>
      <c r="F27" s="1557"/>
      <c r="G27" s="1556"/>
      <c r="H27" s="1556"/>
      <c r="I27" s="1556"/>
    </row>
    <row r="28" spans="1:12" ht="21" customHeight="1">
      <c r="A28" s="1556"/>
      <c r="B28" s="1556"/>
      <c r="C28" s="1556"/>
      <c r="D28" s="1557"/>
      <c r="E28" s="1557"/>
      <c r="F28" s="1557"/>
      <c r="G28" s="1556"/>
      <c r="H28" s="1556"/>
      <c r="I28" s="1556"/>
    </row>
    <row r="29" spans="1:12" ht="21" customHeight="1">
      <c r="A29" s="1556"/>
      <c r="B29" s="1556"/>
      <c r="C29" s="1556"/>
      <c r="D29" s="1557"/>
      <c r="E29" s="1557"/>
      <c r="F29" s="1557"/>
      <c r="G29" s="1556"/>
      <c r="H29" s="1556"/>
      <c r="I29" s="1556"/>
    </row>
    <row r="30" spans="1:12" ht="21" customHeight="1">
      <c r="A30" s="1556"/>
      <c r="B30" s="1556"/>
      <c r="C30" s="1556"/>
      <c r="D30" s="1557"/>
      <c r="E30" s="1557"/>
      <c r="F30" s="1557"/>
      <c r="G30" s="1556"/>
      <c r="H30" s="1556"/>
      <c r="I30" s="1556"/>
    </row>
    <row r="31" spans="1:12" ht="21" customHeight="1">
      <c r="A31" s="1556"/>
      <c r="B31" s="1556"/>
      <c r="C31" s="1556"/>
      <c r="D31" s="1557"/>
      <c r="E31" s="1557"/>
      <c r="F31" s="1557"/>
      <c r="G31" s="1556"/>
      <c r="H31" s="1556"/>
      <c r="I31" s="1556"/>
    </row>
    <row r="32" spans="1:12" ht="21" customHeight="1">
      <c r="A32" s="1556"/>
      <c r="B32" s="1556"/>
      <c r="C32" s="1556"/>
      <c r="D32" s="1557"/>
      <c r="E32" s="1557"/>
      <c r="F32" s="1557"/>
      <c r="G32" s="1556"/>
      <c r="H32" s="1556"/>
      <c r="I32" s="1556"/>
    </row>
    <row r="33" spans="1:9" ht="21" customHeight="1">
      <c r="A33" s="1556"/>
      <c r="B33" s="1556"/>
      <c r="C33" s="1556"/>
      <c r="D33" s="1557"/>
      <c r="E33" s="1557"/>
      <c r="F33" s="1557"/>
      <c r="G33" s="1556"/>
      <c r="H33" s="1556"/>
      <c r="I33" s="1556"/>
    </row>
    <row r="34" spans="1:9" ht="21" customHeight="1">
      <c r="A34" s="1556"/>
      <c r="B34" s="1556"/>
      <c r="C34" s="1556"/>
      <c r="D34" s="1557"/>
      <c r="E34" s="1557"/>
      <c r="F34" s="1557"/>
      <c r="G34" s="1556"/>
      <c r="H34" s="1556"/>
      <c r="I34" s="1556"/>
    </row>
    <row r="35" spans="1:9" ht="21" customHeight="1">
      <c r="A35" s="1556"/>
      <c r="B35" s="1556"/>
      <c r="C35" s="1556"/>
      <c r="D35" s="1557"/>
      <c r="E35" s="1557"/>
      <c r="F35" s="1557"/>
      <c r="G35" s="1556"/>
      <c r="H35" s="1556"/>
      <c r="I35" s="1556"/>
    </row>
    <row r="36" spans="1:9" ht="21" customHeight="1">
      <c r="A36" s="1556"/>
      <c r="B36" s="1556"/>
      <c r="C36" s="1556"/>
      <c r="D36" s="1557"/>
      <c r="E36" s="1557"/>
      <c r="F36" s="1557"/>
      <c r="G36" s="1556"/>
      <c r="H36" s="1556"/>
      <c r="I36" s="1556"/>
    </row>
    <row r="37" spans="1:9" ht="23.25">
      <c r="A37" s="1556"/>
      <c r="B37" s="1556"/>
      <c r="C37" s="1556"/>
      <c r="D37" s="1557"/>
      <c r="E37" s="1557"/>
      <c r="F37" s="1557"/>
      <c r="G37" s="1556"/>
      <c r="H37" s="1556"/>
      <c r="I37" s="1556"/>
    </row>
    <row r="38" spans="1:9" ht="23.25">
      <c r="A38" s="1556"/>
      <c r="B38" s="1556"/>
      <c r="C38" s="1556"/>
      <c r="D38" s="1557"/>
      <c r="E38" s="1557"/>
      <c r="F38" s="1557"/>
      <c r="G38" s="1556"/>
      <c r="H38" s="1556"/>
      <c r="I38" s="1556"/>
    </row>
    <row r="39" spans="1:9" ht="23.25">
      <c r="A39" s="1556"/>
      <c r="B39" s="1556"/>
      <c r="C39" s="1556"/>
      <c r="D39" s="1557"/>
      <c r="E39" s="1557"/>
      <c r="F39" s="1557"/>
      <c r="G39" s="1556"/>
      <c r="H39" s="1556"/>
      <c r="I39" s="1556"/>
    </row>
    <row r="40" spans="1:9" ht="23.25">
      <c r="A40" s="1556"/>
      <c r="B40" s="1556"/>
      <c r="C40" s="1556"/>
      <c r="D40" s="1557"/>
      <c r="E40" s="1557"/>
      <c r="F40" s="1557"/>
      <c r="G40" s="1556"/>
      <c r="H40" s="1556"/>
      <c r="I40" s="1556"/>
    </row>
    <row r="41" spans="1:9" ht="23.25">
      <c r="A41" s="1556"/>
      <c r="B41" s="1556"/>
      <c r="C41" s="1556"/>
      <c r="D41" s="1557"/>
      <c r="E41" s="1557"/>
      <c r="F41" s="1557"/>
      <c r="G41" s="1556"/>
      <c r="H41" s="1556"/>
      <c r="I41" s="1556"/>
    </row>
    <row r="42" spans="1:9" ht="23.25">
      <c r="A42" s="1556"/>
      <c r="B42" s="1556"/>
      <c r="C42" s="1556"/>
      <c r="D42" s="1557"/>
      <c r="E42" s="1557"/>
      <c r="F42" s="1557"/>
      <c r="G42" s="1556"/>
      <c r="H42" s="1556"/>
      <c r="I42" s="1556"/>
    </row>
    <row r="43" spans="1:9" ht="23.25">
      <c r="A43" s="1556"/>
      <c r="B43" s="1556"/>
      <c r="C43" s="1556"/>
      <c r="D43" s="1557"/>
      <c r="E43" s="1557"/>
      <c r="F43" s="1557"/>
      <c r="G43" s="1556"/>
      <c r="H43" s="1556"/>
      <c r="I43" s="1556"/>
    </row>
    <row r="44" spans="1:9" ht="23.25">
      <c r="A44" s="1556"/>
      <c r="B44" s="1556"/>
      <c r="C44" s="1556"/>
      <c r="D44" s="1557"/>
      <c r="E44" s="1557"/>
      <c r="F44" s="1557"/>
      <c r="G44" s="1556"/>
      <c r="H44" s="1556"/>
      <c r="I44" s="1556"/>
    </row>
    <row r="45" spans="1:9" ht="23.25">
      <c r="A45" s="1556"/>
      <c r="B45" s="1556"/>
      <c r="C45" s="1556"/>
      <c r="D45" s="1557"/>
      <c r="E45" s="1557"/>
      <c r="F45" s="1557"/>
      <c r="G45" s="1556"/>
      <c r="H45" s="1556"/>
      <c r="I45" s="1556"/>
    </row>
    <row r="46" spans="1:9" ht="23.25">
      <c r="A46" s="1556"/>
      <c r="B46" s="1556"/>
      <c r="C46" s="1556"/>
      <c r="D46" s="1557"/>
      <c r="E46" s="1557"/>
      <c r="F46" s="1557"/>
      <c r="G46" s="1556"/>
      <c r="H46" s="1556"/>
      <c r="I46" s="1556"/>
    </row>
    <row r="47" spans="1:9" ht="23.25">
      <c r="A47" s="1556"/>
      <c r="B47" s="1556"/>
      <c r="C47" s="1556"/>
      <c r="D47" s="1557"/>
      <c r="E47" s="1557"/>
      <c r="F47" s="1557"/>
      <c r="G47" s="1556"/>
      <c r="H47" s="1556"/>
      <c r="I47" s="1556"/>
    </row>
    <row r="48" spans="1:9" ht="23.25">
      <c r="A48" s="1556"/>
      <c r="B48" s="1556"/>
      <c r="C48" s="1556"/>
      <c r="D48" s="1557"/>
      <c r="E48" s="1557"/>
      <c r="F48" s="1557"/>
      <c r="G48" s="1556"/>
      <c r="H48" s="1556"/>
      <c r="I48" s="1556"/>
    </row>
    <row r="49" spans="1:9" ht="23.25">
      <c r="A49" s="1556"/>
      <c r="B49" s="1556"/>
      <c r="C49" s="1556"/>
      <c r="D49" s="1557"/>
      <c r="E49" s="1557"/>
      <c r="F49" s="1557"/>
      <c r="G49" s="1556"/>
      <c r="H49" s="1556"/>
      <c r="I49" s="1556"/>
    </row>
    <row r="50" spans="1:9" ht="23.25">
      <c r="A50" s="1556"/>
      <c r="B50" s="1556"/>
      <c r="C50" s="1556"/>
      <c r="D50" s="1557"/>
      <c r="E50" s="1557"/>
      <c r="F50" s="1557"/>
      <c r="G50" s="1556"/>
      <c r="H50" s="1556"/>
      <c r="I50" s="1556"/>
    </row>
    <row r="51" spans="1:9" ht="23.25">
      <c r="A51" s="1556"/>
      <c r="B51" s="1556"/>
      <c r="C51" s="1556"/>
      <c r="D51" s="1557"/>
      <c r="E51" s="1557"/>
      <c r="F51" s="1557"/>
      <c r="G51" s="1556"/>
      <c r="H51" s="1556"/>
      <c r="I51" s="1556"/>
    </row>
    <row r="52" spans="1:9" ht="23.25">
      <c r="A52" s="1556"/>
      <c r="B52" s="1556"/>
      <c r="C52" s="1556"/>
      <c r="D52" s="1557"/>
      <c r="E52" s="1557"/>
      <c r="F52" s="1557"/>
      <c r="G52" s="1556"/>
      <c r="H52" s="1556"/>
      <c r="I52" s="1556"/>
    </row>
    <row r="53" spans="1:9" ht="23.25">
      <c r="A53" s="1556"/>
      <c r="B53" s="1556"/>
      <c r="C53" s="1556"/>
      <c r="D53" s="1557"/>
      <c r="E53" s="1557"/>
      <c r="F53" s="1557"/>
      <c r="G53" s="1556"/>
      <c r="H53" s="1556"/>
      <c r="I53" s="1556"/>
    </row>
    <row r="54" spans="1:9" ht="23.25">
      <c r="A54" s="1556"/>
      <c r="B54" s="1556"/>
      <c r="C54" s="1556"/>
      <c r="D54" s="1557"/>
      <c r="E54" s="1557"/>
      <c r="F54" s="1557"/>
      <c r="G54" s="1556"/>
      <c r="H54" s="1556"/>
      <c r="I54" s="1556"/>
    </row>
    <row r="55" spans="1:9" ht="23.25">
      <c r="A55" s="1556"/>
      <c r="B55" s="1556"/>
      <c r="C55" s="1556"/>
      <c r="D55" s="1557"/>
      <c r="E55" s="1557"/>
      <c r="F55" s="1557"/>
      <c r="G55" s="1556"/>
      <c r="H55" s="1556"/>
      <c r="I55" s="1556"/>
    </row>
    <row r="56" spans="1:9" ht="23.25">
      <c r="A56" s="1556"/>
      <c r="B56" s="1556"/>
      <c r="C56" s="1556"/>
      <c r="D56" s="1557"/>
      <c r="E56" s="1557"/>
      <c r="F56" s="1557"/>
      <c r="G56" s="1556"/>
      <c r="H56" s="1556"/>
      <c r="I56" s="1556"/>
    </row>
    <row r="57" spans="1:9" ht="23.25">
      <c r="A57" s="1556"/>
      <c r="B57" s="1556"/>
      <c r="C57" s="1556"/>
      <c r="D57" s="1557"/>
      <c r="E57" s="1557"/>
      <c r="F57" s="1557"/>
      <c r="G57" s="1556"/>
      <c r="H57" s="1556"/>
      <c r="I57" s="1556"/>
    </row>
    <row r="58" spans="1:9" ht="23.25">
      <c r="A58" s="1556"/>
      <c r="B58" s="1556"/>
      <c r="C58" s="1556"/>
      <c r="D58" s="1557"/>
      <c r="E58" s="1557"/>
      <c r="F58" s="1557"/>
      <c r="G58" s="1556"/>
      <c r="H58" s="1556"/>
      <c r="I58" s="1556"/>
    </row>
    <row r="59" spans="1:9" ht="23.25">
      <c r="A59" s="1556"/>
      <c r="B59" s="1556"/>
      <c r="C59" s="1556"/>
      <c r="D59" s="1557"/>
      <c r="E59" s="1557"/>
      <c r="F59" s="1557"/>
      <c r="G59" s="1556"/>
      <c r="H59" s="1556"/>
      <c r="I59" s="1556"/>
    </row>
    <row r="60" spans="1:9" ht="23.25">
      <c r="A60" s="1556"/>
      <c r="B60" s="1556"/>
      <c r="C60" s="1556"/>
      <c r="D60" s="1557"/>
      <c r="E60" s="1557"/>
      <c r="F60" s="1557"/>
      <c r="G60" s="1556"/>
      <c r="H60" s="1556"/>
      <c r="I60" s="1556"/>
    </row>
    <row r="61" spans="1:9" ht="23.25">
      <c r="A61" s="1556"/>
      <c r="B61" s="1556"/>
      <c r="C61" s="1556"/>
      <c r="D61" s="1557"/>
      <c r="E61" s="1557"/>
      <c r="F61" s="1557"/>
      <c r="G61" s="1556"/>
      <c r="H61" s="1556"/>
      <c r="I61" s="1556"/>
    </row>
    <row r="62" spans="1:9" ht="23.25">
      <c r="A62" s="1556"/>
      <c r="B62" s="1556"/>
      <c r="C62" s="1556"/>
      <c r="D62" s="1557"/>
      <c r="E62" s="1557"/>
      <c r="F62" s="1557"/>
      <c r="G62" s="1556"/>
      <c r="H62" s="1556"/>
      <c r="I62" s="1556"/>
    </row>
    <row r="63" spans="1:9" ht="23.25">
      <c r="A63" s="1556"/>
      <c r="B63" s="1556"/>
      <c r="C63" s="1556"/>
      <c r="D63" s="1557"/>
      <c r="E63" s="1557"/>
      <c r="F63" s="1557"/>
      <c r="G63" s="1556"/>
      <c r="H63" s="1556"/>
      <c r="I63" s="1556"/>
    </row>
    <row r="64" spans="1:9" ht="23.25">
      <c r="A64" s="1556"/>
      <c r="B64" s="1556"/>
      <c r="C64" s="1556"/>
      <c r="D64" s="1557"/>
      <c r="E64" s="1557"/>
      <c r="F64" s="1557"/>
      <c r="G64" s="1556"/>
      <c r="H64" s="1556"/>
      <c r="I64" s="1556"/>
    </row>
    <row r="65" spans="1:9" ht="23.25">
      <c r="A65" s="1556"/>
      <c r="B65" s="1556"/>
      <c r="C65" s="1556"/>
      <c r="D65" s="1557"/>
      <c r="E65" s="1557"/>
      <c r="F65" s="1557"/>
      <c r="G65" s="1556"/>
      <c r="H65" s="1556"/>
      <c r="I65" s="1556"/>
    </row>
    <row r="66" spans="1:9" ht="23.25">
      <c r="A66" s="1556"/>
      <c r="B66" s="1556"/>
      <c r="C66" s="1556"/>
      <c r="D66" s="1557"/>
      <c r="E66" s="1557"/>
      <c r="F66" s="1557"/>
      <c r="G66" s="1556"/>
      <c r="H66" s="1556"/>
      <c r="I66" s="1556"/>
    </row>
    <row r="67" spans="1:9" ht="23.25">
      <c r="A67" s="1556"/>
      <c r="B67" s="1556"/>
      <c r="C67" s="1556"/>
      <c r="D67" s="1557"/>
      <c r="E67" s="1557"/>
      <c r="F67" s="1557"/>
      <c r="G67" s="1556"/>
      <c r="H67" s="1556"/>
      <c r="I67" s="1556"/>
    </row>
    <row r="68" spans="1:9" ht="23.25">
      <c r="A68" s="1556"/>
      <c r="B68" s="1556"/>
      <c r="C68" s="1556"/>
      <c r="D68" s="1557"/>
      <c r="E68" s="1557"/>
      <c r="F68" s="1557"/>
      <c r="G68" s="1556"/>
      <c r="H68" s="1556"/>
      <c r="I68" s="1556"/>
    </row>
    <row r="69" spans="1:9" ht="23.25">
      <c r="A69" s="1556"/>
      <c r="B69" s="1556"/>
      <c r="C69" s="1556"/>
      <c r="D69" s="1557"/>
      <c r="E69" s="1557"/>
      <c r="F69" s="1557"/>
      <c r="G69" s="1556"/>
      <c r="H69" s="1556"/>
      <c r="I69" s="1556"/>
    </row>
    <row r="70" spans="1:9" ht="23.25">
      <c r="A70" s="1556"/>
      <c r="B70" s="1556"/>
      <c r="C70" s="1556"/>
      <c r="D70" s="1557"/>
      <c r="E70" s="1557"/>
      <c r="F70" s="1557"/>
      <c r="G70" s="1556"/>
      <c r="H70" s="1556"/>
      <c r="I70" s="1556"/>
    </row>
    <row r="71" spans="1:9" ht="23.25">
      <c r="A71" s="1556"/>
      <c r="B71" s="1556"/>
      <c r="C71" s="1556"/>
      <c r="D71" s="1557"/>
      <c r="E71" s="1557"/>
      <c r="F71" s="1557"/>
      <c r="G71" s="1556"/>
      <c r="H71" s="1556"/>
      <c r="I71" s="1556"/>
    </row>
    <row r="72" spans="1:9" ht="23.25">
      <c r="A72" s="1556"/>
      <c r="B72" s="1556"/>
      <c r="C72" s="1556"/>
      <c r="D72" s="1557"/>
      <c r="E72" s="1557"/>
      <c r="F72" s="1557"/>
      <c r="G72" s="1556"/>
      <c r="H72" s="1556"/>
      <c r="I72" s="1556"/>
    </row>
    <row r="73" spans="1:9" ht="23.25">
      <c r="A73" s="1556"/>
      <c r="B73" s="1556"/>
      <c r="C73" s="1556"/>
      <c r="D73" s="1557"/>
      <c r="E73" s="1557"/>
      <c r="F73" s="1557"/>
      <c r="G73" s="1556"/>
      <c r="H73" s="1556"/>
      <c r="I73" s="1556"/>
    </row>
    <row r="74" spans="1:9" ht="23.25">
      <c r="A74" s="1556"/>
      <c r="B74" s="1556"/>
      <c r="C74" s="1556"/>
      <c r="D74" s="1557"/>
      <c r="E74" s="1557"/>
      <c r="F74" s="1557"/>
      <c r="G74" s="1556"/>
      <c r="H74" s="1556"/>
      <c r="I74" s="1556"/>
    </row>
    <row r="75" spans="1:9" ht="23.25">
      <c r="A75" s="1556"/>
      <c r="B75" s="1556"/>
      <c r="C75" s="1556"/>
      <c r="D75" s="1557"/>
      <c r="E75" s="1557"/>
      <c r="F75" s="1557"/>
      <c r="G75" s="1556"/>
      <c r="H75" s="1556"/>
      <c r="I75" s="1556"/>
    </row>
    <row r="76" spans="1:9" ht="23.25">
      <c r="A76" s="1556"/>
      <c r="B76" s="1556"/>
      <c r="C76" s="1556"/>
      <c r="D76" s="1557"/>
      <c r="E76" s="1557"/>
      <c r="F76" s="1557"/>
      <c r="G76" s="1556"/>
      <c r="H76" s="1556"/>
      <c r="I76" s="1556"/>
    </row>
    <row r="77" spans="1:9" ht="23.25">
      <c r="A77" s="1556"/>
      <c r="B77" s="1556"/>
      <c r="C77" s="1556"/>
      <c r="D77" s="1557"/>
      <c r="E77" s="1557"/>
      <c r="F77" s="1557"/>
      <c r="G77" s="1556"/>
      <c r="H77" s="1556"/>
      <c r="I77" s="1556"/>
    </row>
    <row r="78" spans="1:9" ht="23.25">
      <c r="A78" s="1556"/>
      <c r="B78" s="1556"/>
      <c r="C78" s="1556"/>
      <c r="D78" s="1557"/>
      <c r="E78" s="1557"/>
      <c r="F78" s="1557"/>
      <c r="G78" s="1556"/>
      <c r="H78" s="1556"/>
      <c r="I78" s="1556"/>
    </row>
    <row r="79" spans="1:9" ht="23.25">
      <c r="A79" s="1556"/>
      <c r="B79" s="1556"/>
      <c r="C79" s="1556"/>
      <c r="D79" s="1557"/>
      <c r="E79" s="1557"/>
      <c r="F79" s="1557"/>
      <c r="G79" s="1556"/>
      <c r="H79" s="1556"/>
      <c r="I79" s="1556"/>
    </row>
    <row r="80" spans="1:9" ht="23.25">
      <c r="A80" s="1556"/>
      <c r="B80" s="1556"/>
      <c r="C80" s="1556"/>
      <c r="D80" s="1557"/>
      <c r="E80" s="1557"/>
      <c r="F80" s="1557"/>
      <c r="G80" s="1556"/>
      <c r="H80" s="1556"/>
      <c r="I80" s="1556"/>
    </row>
    <row r="81" spans="1:9" ht="23.25">
      <c r="A81" s="1556"/>
      <c r="B81" s="1556"/>
      <c r="C81" s="1556"/>
      <c r="D81" s="1557"/>
      <c r="E81" s="1557"/>
      <c r="F81" s="1557"/>
      <c r="G81" s="1556"/>
      <c r="H81" s="1556"/>
      <c r="I81" s="1556"/>
    </row>
    <row r="82" spans="1:9" ht="23.25">
      <c r="A82" s="1556"/>
      <c r="B82" s="1556"/>
      <c r="C82" s="1556"/>
      <c r="D82" s="1557"/>
      <c r="E82" s="1557"/>
      <c r="F82" s="1557"/>
      <c r="G82" s="1556"/>
      <c r="H82" s="1556"/>
      <c r="I82" s="1556"/>
    </row>
    <row r="83" spans="1:9" ht="23.25">
      <c r="A83" s="1556"/>
      <c r="B83" s="1556"/>
      <c r="C83" s="1556"/>
      <c r="D83" s="1557"/>
      <c r="E83" s="1557"/>
      <c r="F83" s="1557"/>
      <c r="G83" s="1556"/>
      <c r="H83" s="1556"/>
      <c r="I83" s="1556"/>
    </row>
    <row r="84" spans="1:9" ht="23.25">
      <c r="A84" s="1556"/>
      <c r="B84" s="1556"/>
      <c r="C84" s="1556"/>
      <c r="D84" s="1557"/>
      <c r="E84" s="1557"/>
      <c r="F84" s="1557"/>
      <c r="G84" s="1556"/>
      <c r="H84" s="1556"/>
      <c r="I84" s="1556"/>
    </row>
    <row r="85" spans="1:9" ht="23.25">
      <c r="A85" s="1556"/>
      <c r="B85" s="1556"/>
      <c r="C85" s="1556"/>
      <c r="D85" s="1557"/>
      <c r="E85" s="1557"/>
      <c r="F85" s="1557"/>
      <c r="G85" s="1556"/>
      <c r="H85" s="1556"/>
      <c r="I85" s="1556"/>
    </row>
    <row r="86" spans="1:9" ht="23.25">
      <c r="A86" s="1556"/>
      <c r="B86" s="1556"/>
      <c r="C86" s="1556"/>
      <c r="D86" s="1557"/>
      <c r="E86" s="1557"/>
      <c r="F86" s="1557"/>
      <c r="G86" s="1556"/>
      <c r="H86" s="1556"/>
      <c r="I86" s="1556"/>
    </row>
    <row r="87" spans="1:9" ht="23.25">
      <c r="A87" s="1556"/>
      <c r="B87" s="1556"/>
      <c r="C87" s="1556"/>
      <c r="D87" s="1557"/>
      <c r="E87" s="1557"/>
      <c r="F87" s="1557"/>
      <c r="G87" s="1556"/>
      <c r="H87" s="1556"/>
      <c r="I87" s="1556"/>
    </row>
    <row r="88" spans="1:9" ht="23.25">
      <c r="A88" s="1556"/>
      <c r="B88" s="1556"/>
      <c r="C88" s="1556"/>
      <c r="D88" s="1557"/>
      <c r="E88" s="1557"/>
      <c r="F88" s="1557"/>
      <c r="G88" s="1556"/>
      <c r="H88" s="1556"/>
      <c r="I88" s="1556"/>
    </row>
    <row r="89" spans="1:9" ht="23.25">
      <c r="A89" s="1556"/>
      <c r="B89" s="1556"/>
      <c r="C89" s="1556"/>
      <c r="D89" s="1557"/>
      <c r="E89" s="1557"/>
      <c r="F89" s="1557"/>
      <c r="G89" s="1556"/>
      <c r="H89" s="1556"/>
      <c r="I89" s="1556"/>
    </row>
    <row r="90" spans="1:9" ht="23.25">
      <c r="A90" s="1556"/>
      <c r="B90" s="1556"/>
      <c r="C90" s="1556"/>
      <c r="D90" s="1557"/>
      <c r="E90" s="1557"/>
      <c r="F90" s="1557"/>
      <c r="G90" s="1556"/>
      <c r="H90" s="1556"/>
      <c r="I90" s="1556"/>
    </row>
    <row r="91" spans="1:9" ht="23.25">
      <c r="A91" s="1556"/>
      <c r="B91" s="1556"/>
      <c r="C91" s="1556"/>
      <c r="D91" s="1557"/>
      <c r="E91" s="1557"/>
      <c r="F91" s="1557"/>
      <c r="G91" s="1556"/>
      <c r="H91" s="1556"/>
      <c r="I91" s="1556"/>
    </row>
    <row r="92" spans="1:9" ht="23.25">
      <c r="A92" s="1556"/>
      <c r="B92" s="1556"/>
      <c r="C92" s="1556"/>
      <c r="D92" s="1557"/>
      <c r="E92" s="1557"/>
      <c r="F92" s="1557"/>
      <c r="G92" s="1556"/>
      <c r="H92" s="1556"/>
      <c r="I92" s="1556"/>
    </row>
    <row r="93" spans="1:9" ht="23.25">
      <c r="A93" s="1556"/>
      <c r="B93" s="1556"/>
      <c r="C93" s="1556"/>
      <c r="D93" s="1557"/>
      <c r="E93" s="1557"/>
      <c r="F93" s="1557"/>
      <c r="G93" s="1556"/>
      <c r="H93" s="1556"/>
      <c r="I93" s="1556"/>
    </row>
    <row r="94" spans="1:9" ht="23.25">
      <c r="A94" s="1556"/>
      <c r="B94" s="1556"/>
      <c r="C94" s="1556"/>
      <c r="D94" s="1557"/>
      <c r="E94" s="1557"/>
      <c r="F94" s="1557"/>
      <c r="G94" s="1556"/>
      <c r="H94" s="1556"/>
      <c r="I94" s="1556"/>
    </row>
    <row r="95" spans="1:9" ht="23.25">
      <c r="A95" s="1556"/>
      <c r="B95" s="1556"/>
      <c r="C95" s="1556"/>
      <c r="D95" s="1557"/>
      <c r="E95" s="1557"/>
      <c r="F95" s="1557"/>
      <c r="G95" s="1556"/>
      <c r="H95" s="1556"/>
      <c r="I95" s="1556"/>
    </row>
    <row r="96" spans="1:9" ht="23.25">
      <c r="A96" s="1556"/>
      <c r="B96" s="1556"/>
      <c r="C96" s="1556"/>
      <c r="D96" s="1557"/>
      <c r="E96" s="1557"/>
      <c r="F96" s="1557"/>
      <c r="G96" s="1556"/>
      <c r="H96" s="1556"/>
      <c r="I96" s="1556"/>
    </row>
    <row r="97" spans="1:9" ht="23.25">
      <c r="A97" s="1556"/>
      <c r="B97" s="1556"/>
      <c r="C97" s="1556"/>
      <c r="D97" s="1557"/>
      <c r="E97" s="1557"/>
      <c r="F97" s="1557"/>
      <c r="G97" s="1556"/>
      <c r="H97" s="1556"/>
      <c r="I97" s="1556"/>
    </row>
    <row r="98" spans="1:9" ht="23.25">
      <c r="A98" s="1556"/>
      <c r="B98" s="1556"/>
      <c r="C98" s="1556"/>
      <c r="D98" s="1557"/>
      <c r="E98" s="1557"/>
      <c r="F98" s="1557"/>
      <c r="G98" s="1556"/>
      <c r="H98" s="1556"/>
      <c r="I98" s="1556"/>
    </row>
    <row r="99" spans="1:9" ht="23.25">
      <c r="A99" s="1556"/>
      <c r="B99" s="1556"/>
      <c r="C99" s="1556"/>
      <c r="D99" s="1557"/>
      <c r="E99" s="1557"/>
      <c r="F99" s="1557"/>
      <c r="G99" s="1556"/>
      <c r="H99" s="1556"/>
      <c r="I99" s="1556"/>
    </row>
    <row r="100" spans="1:9" ht="23.25">
      <c r="A100" s="1556"/>
      <c r="B100" s="1556"/>
      <c r="C100" s="1556"/>
      <c r="D100" s="1557"/>
      <c r="E100" s="1557"/>
      <c r="F100" s="1557"/>
      <c r="G100" s="1556"/>
      <c r="H100" s="1556"/>
      <c r="I100" s="1556"/>
    </row>
    <row r="101" spans="1:9" ht="23.25">
      <c r="A101" s="1556"/>
      <c r="B101" s="1556"/>
      <c r="C101" s="1556"/>
      <c r="D101" s="1557"/>
      <c r="E101" s="1557"/>
      <c r="F101" s="1557"/>
      <c r="G101" s="1556"/>
      <c r="H101" s="1556"/>
      <c r="I101" s="1556"/>
    </row>
    <row r="102" spans="1:9" ht="23.25">
      <c r="A102" s="1556"/>
      <c r="B102" s="1556"/>
      <c r="C102" s="1556"/>
      <c r="D102" s="1557"/>
      <c r="E102" s="1557"/>
      <c r="F102" s="1557"/>
      <c r="G102" s="1556"/>
      <c r="H102" s="1556"/>
      <c r="I102" s="1556"/>
    </row>
    <row r="103" spans="1:9" ht="23.25">
      <c r="A103" s="1556"/>
      <c r="B103" s="1556"/>
      <c r="C103" s="1556"/>
      <c r="D103" s="1557"/>
      <c r="E103" s="1557"/>
      <c r="F103" s="1557"/>
      <c r="G103" s="1556"/>
      <c r="H103" s="1556"/>
      <c r="I103" s="1556"/>
    </row>
    <row r="104" spans="1:9" ht="23.25">
      <c r="A104" s="1556"/>
      <c r="B104" s="1556"/>
      <c r="C104" s="1556"/>
      <c r="D104" s="1557"/>
      <c r="E104" s="1557"/>
      <c r="F104" s="1557"/>
      <c r="G104" s="1556"/>
      <c r="H104" s="1556"/>
      <c r="I104" s="1556"/>
    </row>
    <row r="105" spans="1:9" ht="23.25">
      <c r="A105" s="1556"/>
      <c r="B105" s="1556"/>
      <c r="C105" s="1556"/>
      <c r="D105" s="1557"/>
      <c r="E105" s="1557"/>
      <c r="F105" s="1557"/>
      <c r="G105" s="1556"/>
      <c r="H105" s="1556"/>
      <c r="I105" s="1556"/>
    </row>
    <row r="106" spans="1:9" ht="23.25">
      <c r="A106" s="1556"/>
      <c r="B106" s="1556"/>
      <c r="C106" s="1556"/>
      <c r="D106" s="1557"/>
      <c r="E106" s="1557"/>
      <c r="F106" s="1557"/>
      <c r="G106" s="1556"/>
      <c r="H106" s="1556"/>
      <c r="I106" s="1556"/>
    </row>
    <row r="107" spans="1:9" ht="23.25">
      <c r="A107" s="1556"/>
      <c r="B107" s="1556"/>
      <c r="C107" s="1556"/>
      <c r="D107" s="1557"/>
      <c r="E107" s="1557"/>
      <c r="F107" s="1557"/>
      <c r="G107" s="1556"/>
      <c r="H107" s="1556"/>
      <c r="I107" s="1556"/>
    </row>
    <row r="108" spans="1:9" ht="23.25">
      <c r="A108" s="1556"/>
      <c r="B108" s="1556"/>
      <c r="C108" s="1556"/>
      <c r="D108" s="1557"/>
      <c r="E108" s="1557"/>
      <c r="F108" s="1557"/>
      <c r="G108" s="1556"/>
      <c r="H108" s="1556"/>
      <c r="I108" s="1556"/>
    </row>
    <row r="109" spans="1:9" ht="23.25">
      <c r="A109" s="1556"/>
      <c r="B109" s="1556"/>
      <c r="C109" s="1556"/>
      <c r="D109" s="1557"/>
      <c r="E109" s="1557"/>
      <c r="F109" s="1557"/>
      <c r="G109" s="1556"/>
      <c r="H109" s="1556"/>
      <c r="I109" s="1556"/>
    </row>
    <row r="110" spans="1:9" ht="23.25">
      <c r="A110" s="1556"/>
      <c r="B110" s="1556"/>
      <c r="C110" s="1556"/>
      <c r="D110" s="1557"/>
      <c r="E110" s="1557"/>
      <c r="F110" s="1557"/>
      <c r="G110" s="1556"/>
      <c r="H110" s="1556"/>
      <c r="I110" s="1556"/>
    </row>
    <row r="111" spans="1:9" ht="23.25">
      <c r="A111" s="1556"/>
      <c r="B111" s="1556"/>
      <c r="C111" s="1556"/>
      <c r="D111" s="1557"/>
      <c r="E111" s="1557"/>
      <c r="F111" s="1557"/>
      <c r="G111" s="1556"/>
      <c r="H111" s="1556"/>
      <c r="I111" s="1556"/>
    </row>
    <row r="112" spans="1:9" ht="23.25">
      <c r="A112" s="1556"/>
      <c r="B112" s="1556"/>
      <c r="C112" s="1556"/>
      <c r="D112" s="1557"/>
      <c r="E112" s="1557"/>
      <c r="F112" s="1557"/>
      <c r="G112" s="1556"/>
      <c r="H112" s="1556"/>
      <c r="I112" s="1556"/>
    </row>
    <row r="113" spans="1:9" ht="23.25">
      <c r="A113" s="1556"/>
      <c r="B113" s="1556"/>
      <c r="C113" s="1556"/>
      <c r="D113" s="1557"/>
      <c r="E113" s="1557"/>
      <c r="F113" s="1557"/>
      <c r="G113" s="1556"/>
      <c r="H113" s="1556"/>
      <c r="I113" s="1556"/>
    </row>
    <row r="114" spans="1:9" ht="23.25">
      <c r="A114" s="1556"/>
      <c r="B114" s="1556"/>
      <c r="C114" s="1556"/>
      <c r="D114" s="1557"/>
      <c r="E114" s="1557"/>
      <c r="F114" s="1557"/>
      <c r="G114" s="1556"/>
      <c r="H114" s="1556"/>
      <c r="I114" s="1556"/>
    </row>
    <row r="115" spans="1:9" ht="23.25">
      <c r="A115" s="1556"/>
      <c r="B115" s="1556"/>
      <c r="C115" s="1556"/>
      <c r="D115" s="1557"/>
      <c r="E115" s="1557"/>
      <c r="F115" s="1557"/>
      <c r="G115" s="1556"/>
      <c r="H115" s="1556"/>
      <c r="I115" s="1556"/>
    </row>
    <row r="116" spans="1:9" ht="23.25">
      <c r="A116" s="1556"/>
      <c r="B116" s="1556"/>
      <c r="C116" s="1556"/>
      <c r="D116" s="1557"/>
      <c r="E116" s="1557"/>
      <c r="F116" s="1557"/>
      <c r="G116" s="1556"/>
      <c r="H116" s="1556"/>
      <c r="I116" s="1556"/>
    </row>
    <row r="117" spans="1:9" ht="23.25">
      <c r="A117" s="1556"/>
      <c r="B117" s="1556"/>
      <c r="C117" s="1556"/>
      <c r="D117" s="1557"/>
      <c r="E117" s="1557"/>
      <c r="F117" s="1557"/>
      <c r="G117" s="1556"/>
      <c r="H117" s="1556"/>
      <c r="I117" s="1556"/>
    </row>
    <row r="118" spans="1:9" ht="23.25">
      <c r="A118" s="1556"/>
      <c r="B118" s="1556"/>
      <c r="C118" s="1556"/>
      <c r="D118" s="1557"/>
      <c r="E118" s="1557"/>
      <c r="F118" s="1557"/>
      <c r="G118" s="1556"/>
      <c r="H118" s="1556"/>
      <c r="I118" s="1556"/>
    </row>
    <row r="119" spans="1:9" ht="23.25">
      <c r="A119" s="1556"/>
      <c r="B119" s="1556"/>
      <c r="C119" s="1556"/>
      <c r="D119" s="1557"/>
      <c r="E119" s="1557"/>
      <c r="F119" s="1557"/>
      <c r="G119" s="1556"/>
      <c r="H119" s="1556"/>
      <c r="I119" s="1556"/>
    </row>
    <row r="120" spans="1:9" ht="23.25">
      <c r="A120" s="1556"/>
      <c r="B120" s="1556"/>
      <c r="C120" s="1556"/>
      <c r="D120" s="1557"/>
      <c r="E120" s="1557"/>
      <c r="F120" s="1557"/>
      <c r="G120" s="1556"/>
      <c r="H120" s="1556"/>
      <c r="I120" s="1556"/>
    </row>
    <row r="121" spans="1:9" ht="23.25">
      <c r="A121" s="1556"/>
      <c r="B121" s="1556"/>
      <c r="C121" s="1556"/>
      <c r="D121" s="1557"/>
      <c r="E121" s="1557"/>
      <c r="F121" s="1557"/>
      <c r="G121" s="1556"/>
      <c r="H121" s="1556"/>
      <c r="I121" s="1556"/>
    </row>
    <row r="122" spans="1:9" ht="23.25">
      <c r="A122" s="1556"/>
      <c r="B122" s="1556"/>
      <c r="C122" s="1556"/>
      <c r="D122" s="1557"/>
      <c r="E122" s="1557"/>
      <c r="F122" s="1557"/>
      <c r="G122" s="1556"/>
      <c r="H122" s="1556"/>
      <c r="I122" s="1556"/>
    </row>
    <row r="123" spans="1:9" ht="23.25">
      <c r="A123" s="1556"/>
      <c r="B123" s="1556"/>
      <c r="C123" s="1556"/>
      <c r="D123" s="1557"/>
      <c r="E123" s="1557"/>
      <c r="F123" s="1557"/>
      <c r="G123" s="1556"/>
      <c r="H123" s="1556"/>
      <c r="I123" s="1556"/>
    </row>
    <row r="124" spans="1:9" ht="23.25">
      <c r="A124" s="1556"/>
      <c r="B124" s="1556"/>
      <c r="C124" s="1556"/>
      <c r="D124" s="1557"/>
      <c r="E124" s="1557"/>
      <c r="F124" s="1557"/>
      <c r="G124" s="1556"/>
      <c r="H124" s="1556"/>
      <c r="I124" s="1556"/>
    </row>
    <row r="125" spans="1:9" ht="23.25">
      <c r="A125" s="1556"/>
      <c r="B125" s="1556"/>
      <c r="C125" s="1556"/>
      <c r="D125" s="1557"/>
      <c r="E125" s="1557"/>
      <c r="F125" s="1557"/>
      <c r="G125" s="1556"/>
      <c r="H125" s="1556"/>
      <c r="I125" s="1556"/>
    </row>
    <row r="126" spans="1:9" ht="23.25">
      <c r="A126" s="1556"/>
      <c r="B126" s="1556"/>
      <c r="C126" s="1556"/>
      <c r="D126" s="1557"/>
      <c r="E126" s="1557"/>
      <c r="F126" s="1557"/>
      <c r="G126" s="1556"/>
      <c r="H126" s="1556"/>
      <c r="I126" s="1556"/>
    </row>
    <row r="127" spans="1:9" ht="23.25">
      <c r="A127" s="1556"/>
      <c r="B127" s="1556"/>
      <c r="C127" s="1556"/>
      <c r="D127" s="1557"/>
      <c r="E127" s="1557"/>
      <c r="F127" s="1557"/>
      <c r="G127" s="1556"/>
      <c r="H127" s="1556"/>
      <c r="I127" s="1556"/>
    </row>
    <row r="128" spans="1:9" ht="23.25">
      <c r="A128" s="1556"/>
      <c r="B128" s="1556"/>
      <c r="C128" s="1556"/>
      <c r="D128" s="1557"/>
      <c r="E128" s="1557"/>
      <c r="F128" s="1557"/>
      <c r="G128" s="1556"/>
      <c r="H128" s="1556"/>
      <c r="I128" s="1556"/>
    </row>
    <row r="129" spans="1:9" ht="23.25">
      <c r="A129" s="1556"/>
      <c r="B129" s="1556"/>
      <c r="C129" s="1556"/>
      <c r="D129" s="1557"/>
      <c r="E129" s="1557"/>
      <c r="F129" s="1557"/>
      <c r="G129" s="1556"/>
      <c r="H129" s="1556"/>
      <c r="I129" s="1556"/>
    </row>
    <row r="130" spans="1:9" ht="23.25">
      <c r="A130" s="1556"/>
      <c r="B130" s="1556"/>
      <c r="C130" s="1556"/>
      <c r="D130" s="1557"/>
      <c r="E130" s="1557"/>
      <c r="F130" s="1557"/>
      <c r="G130" s="1556"/>
      <c r="H130" s="1556"/>
      <c r="I130" s="1556"/>
    </row>
    <row r="131" spans="1:9" ht="23.25">
      <c r="A131" s="1556"/>
      <c r="B131" s="1556"/>
      <c r="C131" s="1556"/>
      <c r="D131" s="1557"/>
      <c r="E131" s="1557"/>
      <c r="F131" s="1557"/>
      <c r="G131" s="1556"/>
      <c r="H131" s="1556"/>
      <c r="I131" s="1556"/>
    </row>
    <row r="132" spans="1:9" ht="23.25">
      <c r="A132" s="1556"/>
      <c r="B132" s="1556"/>
      <c r="C132" s="1556"/>
      <c r="D132" s="1557"/>
      <c r="E132" s="1557"/>
      <c r="F132" s="1557"/>
      <c r="G132" s="1556"/>
      <c r="H132" s="1556"/>
      <c r="I132" s="1556"/>
    </row>
    <row r="133" spans="1:9" ht="23.25">
      <c r="A133" s="1556"/>
      <c r="B133" s="1556"/>
      <c r="C133" s="1556"/>
      <c r="D133" s="1557"/>
      <c r="E133" s="1557"/>
      <c r="F133" s="1557"/>
      <c r="G133" s="1556"/>
      <c r="H133" s="1556"/>
      <c r="I133" s="1556"/>
    </row>
    <row r="134" spans="1:9" ht="23.25">
      <c r="A134" s="1556"/>
      <c r="B134" s="1556"/>
      <c r="C134" s="1556"/>
      <c r="D134" s="1557"/>
      <c r="E134" s="1557"/>
      <c r="F134" s="1557"/>
      <c r="G134" s="1556"/>
      <c r="H134" s="1556"/>
      <c r="I134" s="1556"/>
    </row>
    <row r="135" spans="1:9" ht="23.25">
      <c r="A135" s="1556"/>
      <c r="B135" s="1556"/>
      <c r="C135" s="1556"/>
      <c r="D135" s="1557"/>
      <c r="E135" s="1557"/>
      <c r="F135" s="1557"/>
      <c r="G135" s="1556"/>
      <c r="H135" s="1556"/>
      <c r="I135" s="1556"/>
    </row>
    <row r="136" spans="1:9" ht="23.25">
      <c r="A136" s="1556"/>
      <c r="B136" s="1556"/>
      <c r="C136" s="1556"/>
      <c r="D136" s="1557"/>
      <c r="E136" s="1557"/>
      <c r="F136" s="1557"/>
      <c r="G136" s="1556"/>
      <c r="H136" s="1556"/>
      <c r="I136" s="1556"/>
    </row>
    <row r="137" spans="1:9" ht="23.25">
      <c r="A137" s="1556"/>
      <c r="B137" s="1556"/>
      <c r="C137" s="1556"/>
      <c r="D137" s="1557"/>
      <c r="E137" s="1557"/>
      <c r="F137" s="1557"/>
      <c r="G137" s="1556"/>
      <c r="H137" s="1556"/>
      <c r="I137" s="1556"/>
    </row>
    <row r="138" spans="1:9" ht="23.25">
      <c r="A138" s="1556"/>
      <c r="B138" s="1556"/>
      <c r="C138" s="1556"/>
      <c r="D138" s="1557"/>
      <c r="E138" s="1557"/>
      <c r="F138" s="1557"/>
      <c r="G138" s="1556"/>
      <c r="H138" s="1556"/>
      <c r="I138" s="1556"/>
    </row>
    <row r="139" spans="1:9" ht="23.25">
      <c r="A139" s="1556"/>
      <c r="B139" s="1556"/>
      <c r="C139" s="1556"/>
      <c r="D139" s="1557"/>
      <c r="E139" s="1557"/>
      <c r="F139" s="1557"/>
      <c r="G139" s="1556"/>
      <c r="H139" s="1556"/>
      <c r="I139" s="1556"/>
    </row>
    <row r="140" spans="1:9" ht="23.25">
      <c r="A140" s="1556"/>
      <c r="B140" s="1556"/>
      <c r="C140" s="1556"/>
      <c r="D140" s="1557"/>
      <c r="E140" s="1557"/>
      <c r="F140" s="1557"/>
      <c r="G140" s="1556"/>
      <c r="H140" s="1556"/>
      <c r="I140" s="1556"/>
    </row>
    <row r="141" spans="1:9" ht="23.25">
      <c r="A141" s="1556"/>
      <c r="B141" s="1556"/>
      <c r="C141" s="1556"/>
      <c r="D141" s="1557"/>
      <c r="E141" s="1557"/>
      <c r="F141" s="1557"/>
      <c r="G141" s="1556"/>
      <c r="H141" s="1556"/>
      <c r="I141" s="1556"/>
    </row>
    <row r="142" spans="1:9" ht="23.25">
      <c r="A142" s="1556"/>
      <c r="B142" s="1556"/>
      <c r="C142" s="1556"/>
      <c r="D142" s="1557"/>
      <c r="E142" s="1557"/>
      <c r="F142" s="1557"/>
      <c r="G142" s="1556"/>
      <c r="H142" s="1556"/>
      <c r="I142" s="1556"/>
    </row>
    <row r="143" spans="1:9" ht="23.25">
      <c r="A143" s="1556"/>
      <c r="B143" s="1556"/>
      <c r="C143" s="1556"/>
      <c r="D143" s="1557"/>
      <c r="E143" s="1557"/>
      <c r="F143" s="1557"/>
      <c r="G143" s="1556"/>
      <c r="H143" s="1556"/>
      <c r="I143" s="1556"/>
    </row>
    <row r="144" spans="1:9" ht="23.25">
      <c r="A144" s="1556"/>
      <c r="B144" s="1556"/>
      <c r="C144" s="1556"/>
      <c r="D144" s="1557"/>
      <c r="E144" s="1557"/>
      <c r="F144" s="1557"/>
      <c r="G144" s="1556"/>
      <c r="H144" s="1556"/>
      <c r="I144" s="1556"/>
    </row>
    <row r="145" spans="1:9" ht="23.25">
      <c r="A145" s="1556"/>
      <c r="B145" s="1556"/>
      <c r="C145" s="1556"/>
      <c r="D145" s="1557"/>
      <c r="E145" s="1557"/>
      <c r="F145" s="1557"/>
      <c r="G145" s="1556"/>
      <c r="H145" s="1556"/>
      <c r="I145" s="1556"/>
    </row>
    <row r="146" spans="1:9" ht="23.25">
      <c r="A146" s="1556"/>
      <c r="B146" s="1556"/>
      <c r="C146" s="1556"/>
      <c r="D146" s="1557"/>
      <c r="E146" s="1557"/>
      <c r="F146" s="1557"/>
      <c r="G146" s="1556"/>
      <c r="H146" s="1556"/>
      <c r="I146" s="1556"/>
    </row>
    <row r="147" spans="1:9" ht="23.25">
      <c r="A147" s="1556"/>
      <c r="B147" s="1556"/>
      <c r="C147" s="1556"/>
      <c r="D147" s="1557"/>
      <c r="E147" s="1557"/>
      <c r="F147" s="1557"/>
      <c r="G147" s="1556"/>
      <c r="H147" s="1556"/>
      <c r="I147" s="1556"/>
    </row>
    <row r="148" spans="1:9" ht="23.25">
      <c r="A148" s="1556"/>
      <c r="B148" s="1556"/>
      <c r="C148" s="1556"/>
      <c r="D148" s="1557"/>
      <c r="E148" s="1557"/>
      <c r="F148" s="1557"/>
      <c r="G148" s="1556"/>
      <c r="H148" s="1556"/>
      <c r="I148" s="1556"/>
    </row>
    <row r="149" spans="1:9" ht="23.25">
      <c r="A149" s="1556"/>
      <c r="B149" s="1556"/>
      <c r="C149" s="1556"/>
      <c r="D149" s="1557"/>
      <c r="E149" s="1557"/>
      <c r="F149" s="1557"/>
      <c r="G149" s="1556"/>
      <c r="H149" s="1556"/>
      <c r="I149" s="1556"/>
    </row>
    <row r="150" spans="1:9" ht="23.25">
      <c r="A150" s="1556"/>
      <c r="B150" s="1556"/>
      <c r="C150" s="1556"/>
      <c r="D150" s="1557"/>
      <c r="E150" s="1557"/>
      <c r="F150" s="1557"/>
      <c r="G150" s="1556"/>
      <c r="H150" s="1556"/>
      <c r="I150" s="1556"/>
    </row>
    <row r="151" spans="1:9" ht="23.25">
      <c r="A151" s="1556"/>
      <c r="B151" s="1556"/>
      <c r="C151" s="1556"/>
      <c r="D151" s="1557"/>
      <c r="E151" s="1557"/>
      <c r="F151" s="1557"/>
      <c r="G151" s="1556"/>
      <c r="H151" s="1556"/>
      <c r="I151" s="1556"/>
    </row>
    <row r="152" spans="1:9" ht="23.25">
      <c r="A152" s="1556"/>
      <c r="B152" s="1556"/>
      <c r="C152" s="1556"/>
      <c r="D152" s="1557"/>
      <c r="E152" s="1557"/>
      <c r="F152" s="1557"/>
      <c r="G152" s="1556"/>
      <c r="H152" s="1556"/>
      <c r="I152" s="1556"/>
    </row>
    <row r="153" spans="1:9" ht="23.25">
      <c r="A153" s="1556"/>
      <c r="B153" s="1556"/>
      <c r="C153" s="1556"/>
      <c r="D153" s="1557"/>
      <c r="E153" s="1557"/>
      <c r="F153" s="1557"/>
      <c r="G153" s="1556"/>
      <c r="H153" s="1556"/>
      <c r="I153" s="1556"/>
    </row>
    <row r="154" spans="1:9" ht="23.25">
      <c r="A154" s="1556"/>
      <c r="B154" s="1556"/>
      <c r="C154" s="1556"/>
      <c r="D154" s="1557"/>
      <c r="E154" s="1557"/>
      <c r="F154" s="1557"/>
      <c r="G154" s="1556"/>
      <c r="H154" s="1556"/>
      <c r="I154" s="1556"/>
    </row>
    <row r="155" spans="1:9" ht="23.25">
      <c r="A155" s="1556"/>
      <c r="B155" s="1556"/>
      <c r="C155" s="1556"/>
      <c r="D155" s="1557"/>
      <c r="E155" s="1557"/>
      <c r="F155" s="1557"/>
      <c r="G155" s="1556"/>
      <c r="H155" s="1556"/>
      <c r="I155" s="1556"/>
    </row>
    <row r="156" spans="1:9" ht="23.25">
      <c r="A156" s="1556"/>
      <c r="B156" s="1556"/>
      <c r="C156" s="1556"/>
      <c r="D156" s="1557"/>
      <c r="E156" s="1557"/>
      <c r="F156" s="1557"/>
      <c r="G156" s="1556"/>
      <c r="H156" s="1556"/>
      <c r="I156" s="1556"/>
    </row>
    <row r="157" spans="1:9" ht="23.25">
      <c r="A157" s="1556"/>
      <c r="B157" s="1556"/>
      <c r="C157" s="1556"/>
      <c r="D157" s="1557"/>
      <c r="E157" s="1557"/>
      <c r="F157" s="1557"/>
      <c r="G157" s="1556"/>
      <c r="H157" s="1556"/>
      <c r="I157" s="1556"/>
    </row>
    <row r="158" spans="1:9" ht="23.25">
      <c r="A158" s="1556"/>
      <c r="B158" s="1556"/>
      <c r="C158" s="1556"/>
      <c r="D158" s="1557"/>
      <c r="E158" s="1557"/>
      <c r="F158" s="1557"/>
      <c r="G158" s="1556"/>
      <c r="H158" s="1556"/>
      <c r="I158" s="1556"/>
    </row>
    <row r="159" spans="1:9" ht="23.25">
      <c r="A159" s="1556"/>
      <c r="B159" s="1556"/>
      <c r="C159" s="1556"/>
      <c r="D159" s="1557"/>
      <c r="E159" s="1557"/>
      <c r="F159" s="1557"/>
      <c r="G159" s="1556"/>
      <c r="H159" s="1556"/>
      <c r="I159" s="1556"/>
    </row>
    <row r="160" spans="1:9" ht="23.25">
      <c r="A160" s="1556"/>
      <c r="B160" s="1556"/>
      <c r="C160" s="1556"/>
      <c r="D160" s="1557"/>
      <c r="E160" s="1557"/>
      <c r="F160" s="1557"/>
      <c r="G160" s="1556"/>
      <c r="H160" s="1556"/>
      <c r="I160" s="1556"/>
    </row>
    <row r="161" spans="1:9" ht="23.25">
      <c r="A161" s="1556"/>
      <c r="B161" s="1556"/>
      <c r="C161" s="1556"/>
      <c r="D161" s="1557"/>
      <c r="E161" s="1557"/>
      <c r="F161" s="1557"/>
      <c r="G161" s="1556"/>
      <c r="H161" s="1556"/>
      <c r="I161" s="1556"/>
    </row>
    <row r="162" spans="1:9" ht="23.25">
      <c r="A162" s="1556"/>
      <c r="B162" s="1556"/>
      <c r="C162" s="1556"/>
      <c r="D162" s="1557"/>
      <c r="E162" s="1557"/>
      <c r="F162" s="1557"/>
      <c r="G162" s="1556"/>
      <c r="H162" s="1556"/>
      <c r="I162" s="1556"/>
    </row>
    <row r="163" spans="1:9" ht="23.25">
      <c r="A163" s="1556"/>
      <c r="B163" s="1556"/>
      <c r="C163" s="1556"/>
      <c r="D163" s="1557"/>
      <c r="E163" s="1557"/>
      <c r="F163" s="1557"/>
      <c r="G163" s="1556"/>
      <c r="H163" s="1556"/>
      <c r="I163" s="1556"/>
    </row>
    <row r="164" spans="1:9" ht="23.25">
      <c r="A164" s="1556"/>
      <c r="B164" s="1556"/>
      <c r="C164" s="1556"/>
      <c r="D164" s="1557"/>
      <c r="E164" s="1557"/>
      <c r="F164" s="1557"/>
      <c r="G164" s="1556"/>
      <c r="H164" s="1556"/>
      <c r="I164" s="1556"/>
    </row>
    <row r="165" spans="1:9" ht="23.25">
      <c r="A165" s="1556"/>
      <c r="B165" s="1556"/>
      <c r="C165" s="1556"/>
      <c r="D165" s="1557"/>
      <c r="E165" s="1557"/>
      <c r="F165" s="1557"/>
      <c r="G165" s="1556"/>
      <c r="H165" s="1556"/>
      <c r="I165" s="1556"/>
    </row>
    <row r="166" spans="1:9" ht="23.25">
      <c r="A166" s="1556"/>
      <c r="B166" s="1556"/>
      <c r="C166" s="1556"/>
      <c r="D166" s="1557"/>
      <c r="E166" s="1557"/>
      <c r="F166" s="1557"/>
      <c r="G166" s="1556"/>
      <c r="H166" s="1556"/>
      <c r="I166" s="1556"/>
    </row>
    <row r="167" spans="1:9" ht="23.25">
      <c r="A167" s="1556"/>
      <c r="B167" s="1556"/>
      <c r="C167" s="1556"/>
      <c r="D167" s="1557"/>
      <c r="E167" s="1557"/>
      <c r="F167" s="1557"/>
      <c r="G167" s="1556"/>
      <c r="H167" s="1556"/>
      <c r="I167" s="1556"/>
    </row>
    <row r="168" spans="1:9" ht="23.25">
      <c r="A168" s="1556"/>
      <c r="B168" s="1556"/>
      <c r="C168" s="1556"/>
      <c r="D168" s="1557"/>
      <c r="E168" s="1557"/>
      <c r="F168" s="1557"/>
      <c r="G168" s="1556"/>
      <c r="H168" s="1556"/>
      <c r="I168" s="1556"/>
    </row>
    <row r="169" spans="1:9" ht="23.25">
      <c r="A169" s="1556"/>
      <c r="B169" s="1556"/>
      <c r="C169" s="1556"/>
      <c r="D169" s="1557"/>
      <c r="E169" s="1557"/>
      <c r="F169" s="1557"/>
      <c r="G169" s="1556"/>
      <c r="H169" s="1556"/>
      <c r="I169" s="1556"/>
    </row>
    <row r="170" spans="1:9" ht="23.25">
      <c r="A170" s="1556"/>
      <c r="B170" s="1556"/>
      <c r="C170" s="1556"/>
      <c r="D170" s="1557"/>
      <c r="E170" s="1557"/>
      <c r="F170" s="1557"/>
      <c r="G170" s="1556"/>
      <c r="H170" s="1556"/>
      <c r="I170" s="1556"/>
    </row>
    <row r="171" spans="1:9" ht="23.25">
      <c r="A171" s="1556"/>
      <c r="B171" s="1556"/>
      <c r="C171" s="1556"/>
      <c r="D171" s="1557"/>
      <c r="E171" s="1557"/>
      <c r="F171" s="1557"/>
      <c r="G171" s="1556"/>
      <c r="H171" s="1556"/>
      <c r="I171" s="1556"/>
    </row>
    <row r="172" spans="1:9" ht="23.25">
      <c r="A172" s="1556"/>
      <c r="B172" s="1556"/>
      <c r="C172" s="1556"/>
      <c r="D172" s="1557"/>
      <c r="E172" s="1557"/>
      <c r="F172" s="1557"/>
      <c r="G172" s="1556"/>
      <c r="H172" s="1556"/>
      <c r="I172" s="1556"/>
    </row>
    <row r="173" spans="1:9" ht="23.25">
      <c r="A173" s="1556"/>
      <c r="B173" s="1556"/>
      <c r="C173" s="1556"/>
      <c r="D173" s="1557"/>
      <c r="E173" s="1557"/>
      <c r="F173" s="1557"/>
      <c r="G173" s="1556"/>
      <c r="H173" s="1556"/>
      <c r="I173" s="1556"/>
    </row>
    <row r="174" spans="1:9" ht="23.25">
      <c r="A174" s="1556"/>
      <c r="B174" s="1556"/>
      <c r="C174" s="1556"/>
      <c r="D174" s="1557"/>
      <c r="E174" s="1557"/>
      <c r="F174" s="1557"/>
      <c r="G174" s="1556"/>
      <c r="H174" s="1556"/>
      <c r="I174" s="1556"/>
    </row>
    <row r="175" spans="1:9" ht="23.25">
      <c r="A175" s="1556"/>
      <c r="B175" s="1556"/>
      <c r="C175" s="1556"/>
      <c r="D175" s="1557"/>
      <c r="E175" s="1557"/>
      <c r="F175" s="1557"/>
      <c r="G175" s="1556"/>
      <c r="H175" s="1556"/>
      <c r="I175" s="1556"/>
    </row>
    <row r="176" spans="1:9" ht="23.25">
      <c r="A176" s="1556"/>
      <c r="B176" s="1556"/>
      <c r="C176" s="1556"/>
      <c r="D176" s="1557"/>
      <c r="E176" s="1557"/>
      <c r="F176" s="1557"/>
      <c r="G176" s="1556"/>
      <c r="H176" s="1556"/>
      <c r="I176" s="1556"/>
    </row>
    <row r="177" spans="1:9" ht="23.25">
      <c r="A177" s="1556"/>
      <c r="B177" s="1556"/>
      <c r="C177" s="1556"/>
      <c r="D177" s="1557"/>
      <c r="E177" s="1557"/>
      <c r="F177" s="1557"/>
      <c r="G177" s="1556"/>
      <c r="H177" s="1556"/>
      <c r="I177" s="1556"/>
    </row>
    <row r="178" spans="1:9" ht="23.25">
      <c r="A178" s="1556"/>
      <c r="B178" s="1556"/>
      <c r="C178" s="1556"/>
      <c r="D178" s="1557"/>
      <c r="E178" s="1557"/>
      <c r="F178" s="1557"/>
      <c r="G178" s="1556"/>
      <c r="H178" s="1556"/>
      <c r="I178" s="1556"/>
    </row>
    <row r="179" spans="1:9" ht="23.25">
      <c r="A179" s="1556"/>
      <c r="B179" s="1556"/>
      <c r="C179" s="1556"/>
      <c r="D179" s="1557"/>
      <c r="E179" s="1557"/>
      <c r="F179" s="1557"/>
      <c r="G179" s="1556"/>
      <c r="H179" s="1556"/>
      <c r="I179" s="1556"/>
    </row>
    <row r="180" spans="1:9" ht="23.25">
      <c r="A180" s="1556"/>
      <c r="B180" s="1556"/>
      <c r="C180" s="1556"/>
      <c r="D180" s="1557"/>
      <c r="E180" s="1557"/>
      <c r="F180" s="1557"/>
      <c r="G180" s="1556"/>
      <c r="H180" s="1556"/>
      <c r="I180" s="1556"/>
    </row>
    <row r="181" spans="1:9" ht="23.25">
      <c r="A181" s="1556"/>
      <c r="B181" s="1556"/>
      <c r="C181" s="1556"/>
      <c r="D181" s="1557"/>
      <c r="E181" s="1557"/>
      <c r="F181" s="1557"/>
      <c r="G181" s="1556"/>
      <c r="H181" s="1556"/>
      <c r="I181" s="1556"/>
    </row>
    <row r="182" spans="1:9" ht="23.25">
      <c r="A182" s="1556"/>
      <c r="B182" s="1556"/>
      <c r="C182" s="1556"/>
      <c r="D182" s="1557"/>
      <c r="E182" s="1557"/>
      <c r="F182" s="1557"/>
      <c r="G182" s="1556"/>
      <c r="H182" s="1556"/>
      <c r="I182" s="1556"/>
    </row>
    <row r="183" spans="1:9" ht="23.25">
      <c r="A183" s="1556"/>
      <c r="B183" s="1556"/>
      <c r="C183" s="1556"/>
      <c r="D183" s="1557"/>
      <c r="E183" s="1557"/>
      <c r="F183" s="1557"/>
      <c r="G183" s="1556"/>
      <c r="H183" s="1556"/>
      <c r="I183" s="1556"/>
    </row>
    <row r="184" spans="1:9" ht="23.25">
      <c r="A184" s="1556"/>
      <c r="B184" s="1556"/>
      <c r="C184" s="1556"/>
      <c r="D184" s="1557"/>
      <c r="E184" s="1557"/>
      <c r="F184" s="1557"/>
      <c r="G184" s="1556"/>
      <c r="H184" s="1556"/>
      <c r="I184" s="1556"/>
    </row>
    <row r="185" spans="1:9" ht="23.25">
      <c r="A185" s="1556"/>
      <c r="B185" s="1556"/>
      <c r="C185" s="1556"/>
      <c r="D185" s="1557"/>
      <c r="E185" s="1557"/>
      <c r="F185" s="1557"/>
      <c r="G185" s="1556"/>
      <c r="H185" s="1556"/>
      <c r="I185" s="1556"/>
    </row>
    <row r="186" spans="1:9" ht="23.25">
      <c r="A186" s="1556"/>
      <c r="B186" s="1556"/>
      <c r="C186" s="1556"/>
      <c r="D186" s="1557"/>
      <c r="E186" s="1557"/>
      <c r="F186" s="1557"/>
      <c r="G186" s="1556"/>
      <c r="H186" s="1556"/>
      <c r="I186" s="1556"/>
    </row>
    <row r="187" spans="1:9" ht="23.25">
      <c r="A187" s="1556"/>
      <c r="B187" s="1556"/>
      <c r="C187" s="1556"/>
      <c r="D187" s="1557"/>
      <c r="E187" s="1557"/>
      <c r="F187" s="1557"/>
      <c r="G187" s="1556"/>
      <c r="H187" s="1556"/>
      <c r="I187" s="1556"/>
    </row>
    <row r="188" spans="1:9" ht="23.25">
      <c r="A188" s="1556"/>
      <c r="B188" s="1556"/>
      <c r="C188" s="1556"/>
      <c r="D188" s="1557"/>
      <c r="E188" s="1557"/>
      <c r="F188" s="1557"/>
      <c r="G188" s="1556"/>
      <c r="H188" s="1556"/>
      <c r="I188" s="1556"/>
    </row>
    <row r="189" spans="1:9" ht="23.25">
      <c r="A189" s="1556"/>
      <c r="B189" s="1556"/>
      <c r="C189" s="1556"/>
      <c r="D189" s="1557"/>
      <c r="E189" s="1557"/>
      <c r="F189" s="1557"/>
      <c r="G189" s="1556"/>
      <c r="H189" s="1556"/>
      <c r="I189" s="1556"/>
    </row>
    <row r="190" spans="1:9" ht="23.25">
      <c r="A190" s="1556"/>
      <c r="B190" s="1556"/>
      <c r="C190" s="1556"/>
      <c r="D190" s="1557"/>
      <c r="E190" s="1557"/>
      <c r="F190" s="1557"/>
      <c r="G190" s="1556"/>
      <c r="H190" s="1556"/>
      <c r="I190" s="1556"/>
    </row>
    <row r="191" spans="1:9" ht="23.25">
      <c r="A191" s="1556"/>
      <c r="B191" s="1556"/>
      <c r="C191" s="1556"/>
      <c r="D191" s="1557"/>
      <c r="E191" s="1557"/>
      <c r="F191" s="1557"/>
      <c r="G191" s="1556"/>
      <c r="H191" s="1556"/>
      <c r="I191" s="1556"/>
    </row>
    <row r="192" spans="1:9" ht="23.25">
      <c r="A192" s="1556"/>
      <c r="B192" s="1556"/>
      <c r="C192" s="1556"/>
      <c r="D192" s="1557"/>
      <c r="E192" s="1557"/>
      <c r="F192" s="1557"/>
      <c r="G192" s="1556"/>
      <c r="H192" s="1556"/>
      <c r="I192" s="1556"/>
    </row>
    <row r="193" spans="1:9" ht="23.25">
      <c r="A193" s="1556"/>
      <c r="B193" s="1556"/>
      <c r="C193" s="1556"/>
      <c r="D193" s="1557"/>
      <c r="E193" s="1557"/>
      <c r="F193" s="1557"/>
      <c r="G193" s="1556"/>
      <c r="H193" s="1556"/>
      <c r="I193" s="1556"/>
    </row>
    <row r="194" spans="1:9" ht="23.25">
      <c r="A194" s="1556"/>
      <c r="B194" s="1556"/>
      <c r="C194" s="1556"/>
      <c r="D194" s="1557"/>
      <c r="E194" s="1557"/>
      <c r="F194" s="1557"/>
      <c r="G194" s="1556"/>
      <c r="H194" s="1556"/>
      <c r="I194" s="1556"/>
    </row>
    <row r="195" spans="1:9" ht="23.25">
      <c r="A195" s="1556"/>
      <c r="B195" s="1556"/>
      <c r="C195" s="1556"/>
      <c r="D195" s="1557"/>
      <c r="E195" s="1557"/>
      <c r="F195" s="1557"/>
      <c r="G195" s="1556"/>
      <c r="H195" s="1556"/>
      <c r="I195" s="1556"/>
    </row>
    <row r="196" spans="1:9" ht="23.25">
      <c r="A196" s="1556"/>
      <c r="B196" s="1556"/>
      <c r="C196" s="1556"/>
      <c r="D196" s="1557"/>
      <c r="E196" s="1557"/>
      <c r="F196" s="1557"/>
      <c r="G196" s="1556"/>
      <c r="H196" s="1556"/>
      <c r="I196" s="1556"/>
    </row>
    <row r="197" spans="1:9" ht="23.25">
      <c r="A197" s="1556"/>
      <c r="B197" s="1556"/>
      <c r="C197" s="1556"/>
      <c r="D197" s="1557"/>
      <c r="E197" s="1557"/>
      <c r="F197" s="1557"/>
      <c r="G197" s="1556"/>
      <c r="H197" s="1556"/>
      <c r="I197" s="1556"/>
    </row>
    <row r="198" spans="1:9" ht="23.25">
      <c r="A198" s="1556"/>
      <c r="B198" s="1556"/>
      <c r="C198" s="1556"/>
      <c r="D198" s="1557"/>
      <c r="E198" s="1557"/>
      <c r="F198" s="1557"/>
      <c r="G198" s="1556"/>
      <c r="H198" s="1556"/>
      <c r="I198" s="1556"/>
    </row>
    <row r="199" spans="1:9" ht="23.25">
      <c r="A199" s="1556"/>
      <c r="B199" s="1556"/>
      <c r="C199" s="1556"/>
      <c r="D199" s="1557"/>
      <c r="E199" s="1557"/>
      <c r="F199" s="1557"/>
      <c r="G199" s="1556"/>
      <c r="H199" s="1556"/>
      <c r="I199" s="1556"/>
    </row>
    <row r="200" spans="1:9" ht="23.25">
      <c r="A200" s="1556"/>
      <c r="B200" s="1556"/>
      <c r="C200" s="1556"/>
      <c r="D200" s="1557"/>
      <c r="E200" s="1557"/>
      <c r="F200" s="1557"/>
      <c r="G200" s="1556"/>
      <c r="H200" s="1556"/>
      <c r="I200" s="1556"/>
    </row>
    <row r="201" spans="1:9" ht="23.25">
      <c r="A201" s="1556"/>
      <c r="B201" s="1556"/>
      <c r="C201" s="1556"/>
      <c r="D201" s="1557"/>
      <c r="E201" s="1557"/>
      <c r="F201" s="1557"/>
      <c r="G201" s="1556"/>
      <c r="H201" s="1556"/>
      <c r="I201" s="1556"/>
    </row>
    <row r="202" spans="1:9" ht="23.25">
      <c r="A202" s="1556"/>
      <c r="B202" s="1556"/>
      <c r="C202" s="1556"/>
      <c r="D202" s="1557"/>
      <c r="E202" s="1557"/>
      <c r="F202" s="1557"/>
      <c r="G202" s="1556"/>
      <c r="H202" s="1556"/>
      <c r="I202" s="1556"/>
    </row>
    <row r="203" spans="1:9" ht="23.25">
      <c r="A203" s="1556"/>
      <c r="B203" s="1556"/>
      <c r="C203" s="1556"/>
      <c r="D203" s="1557"/>
      <c r="E203" s="1557"/>
      <c r="F203" s="1557"/>
      <c r="G203" s="1556"/>
      <c r="H203" s="1556"/>
      <c r="I203" s="1556"/>
    </row>
    <row r="204" spans="1:9" ht="23.25">
      <c r="A204" s="1556"/>
      <c r="B204" s="1556"/>
      <c r="C204" s="1556"/>
      <c r="D204" s="1557"/>
      <c r="E204" s="1557"/>
      <c r="F204" s="1557"/>
      <c r="G204" s="1556"/>
      <c r="H204" s="1556"/>
      <c r="I204" s="1556"/>
    </row>
    <row r="205" spans="1:9" ht="23.25">
      <c r="A205" s="1556"/>
      <c r="B205" s="1556"/>
      <c r="C205" s="1556"/>
      <c r="D205" s="1557"/>
      <c r="E205" s="1557"/>
      <c r="F205" s="1557"/>
      <c r="G205" s="1556"/>
      <c r="H205" s="1556"/>
      <c r="I205" s="1556"/>
    </row>
    <row r="206" spans="1:9" ht="23.25">
      <c r="A206" s="1556"/>
      <c r="B206" s="1556"/>
      <c r="C206" s="1556"/>
      <c r="D206" s="1557"/>
      <c r="E206" s="1557"/>
      <c r="F206" s="1557"/>
      <c r="G206" s="1556"/>
      <c r="H206" s="1556"/>
      <c r="I206" s="1556"/>
    </row>
    <row r="207" spans="1:9" ht="23.25">
      <c r="A207" s="1556"/>
      <c r="B207" s="1556"/>
      <c r="C207" s="1556"/>
      <c r="D207" s="1557"/>
      <c r="E207" s="1557"/>
      <c r="F207" s="1557"/>
      <c r="G207" s="1556"/>
      <c r="H207" s="1556"/>
      <c r="I207" s="1556"/>
    </row>
    <row r="208" spans="1:9" ht="23.25">
      <c r="A208" s="1556"/>
      <c r="B208" s="1556"/>
      <c r="C208" s="1556"/>
      <c r="D208" s="1557"/>
      <c r="E208" s="1557"/>
      <c r="F208" s="1557"/>
      <c r="G208" s="1556"/>
      <c r="H208" s="1556"/>
      <c r="I208" s="1556"/>
    </row>
    <row r="209" spans="1:9" ht="23.25">
      <c r="A209" s="1556"/>
      <c r="B209" s="1556"/>
      <c r="C209" s="1556"/>
      <c r="D209" s="1557"/>
      <c r="E209" s="1557"/>
      <c r="F209" s="1557"/>
      <c r="G209" s="1556"/>
      <c r="H209" s="1556"/>
      <c r="I209" s="1556"/>
    </row>
    <row r="210" spans="1:9" ht="23.25">
      <c r="A210" s="1556"/>
      <c r="B210" s="1556"/>
      <c r="C210" s="1556"/>
      <c r="D210" s="1557"/>
      <c r="E210" s="1557"/>
      <c r="F210" s="1557"/>
      <c r="G210" s="1556"/>
      <c r="H210" s="1556"/>
      <c r="I210" s="1556"/>
    </row>
    <row r="211" spans="1:9" ht="23.25">
      <c r="A211" s="1556"/>
      <c r="B211" s="1556"/>
      <c r="C211" s="1556"/>
      <c r="D211" s="1557"/>
      <c r="E211" s="1557"/>
      <c r="F211" s="1557"/>
      <c r="G211" s="1556"/>
      <c r="H211" s="1556"/>
      <c r="I211" s="1556"/>
    </row>
    <row r="212" spans="1:9" ht="23.25">
      <c r="A212" s="1556"/>
      <c r="B212" s="1556"/>
      <c r="C212" s="1556"/>
      <c r="D212" s="1557"/>
      <c r="E212" s="1557"/>
      <c r="F212" s="1557"/>
      <c r="G212" s="1556"/>
      <c r="H212" s="1556"/>
      <c r="I212" s="1556"/>
    </row>
    <row r="213" spans="1:9" ht="23.25">
      <c r="A213" s="1556"/>
      <c r="B213" s="1556"/>
      <c r="C213" s="1556"/>
      <c r="D213" s="1557"/>
      <c r="E213" s="1557"/>
      <c r="F213" s="1557"/>
      <c r="G213" s="1556"/>
      <c r="H213" s="1556"/>
      <c r="I213" s="1556"/>
    </row>
    <row r="214" spans="1:9" ht="23.25">
      <c r="A214" s="1556"/>
      <c r="B214" s="1556"/>
      <c r="C214" s="1556"/>
      <c r="D214" s="1557"/>
      <c r="E214" s="1557"/>
      <c r="F214" s="1557"/>
      <c r="G214" s="1556"/>
      <c r="H214" s="1556"/>
      <c r="I214" s="1556"/>
    </row>
    <row r="215" spans="1:9" ht="23.25">
      <c r="A215" s="1556"/>
      <c r="B215" s="1556"/>
      <c r="C215" s="1556"/>
      <c r="D215" s="1557"/>
      <c r="E215" s="1557"/>
      <c r="F215" s="1557"/>
      <c r="G215" s="1556"/>
      <c r="H215" s="1556"/>
      <c r="I215" s="1556"/>
    </row>
    <row r="216" spans="1:9" ht="23.25">
      <c r="A216" s="1556"/>
      <c r="B216" s="1556"/>
      <c r="C216" s="1556"/>
      <c r="D216" s="1557"/>
      <c r="E216" s="1557"/>
      <c r="F216" s="1557"/>
      <c r="G216" s="1556"/>
      <c r="H216" s="1556"/>
      <c r="I216" s="1556"/>
    </row>
    <row r="217" spans="1:9" ht="23.25">
      <c r="A217" s="1556"/>
      <c r="B217" s="1556"/>
      <c r="C217" s="1556"/>
      <c r="D217" s="1557"/>
      <c r="E217" s="1557"/>
      <c r="F217" s="1557"/>
      <c r="G217" s="1556"/>
      <c r="H217" s="1556"/>
      <c r="I217" s="1556"/>
    </row>
    <row r="218" spans="1:9" ht="23.25">
      <c r="A218" s="1556"/>
      <c r="B218" s="1556"/>
      <c r="C218" s="1556"/>
      <c r="D218" s="1557"/>
      <c r="E218" s="1557"/>
      <c r="F218" s="1557"/>
      <c r="G218" s="1556"/>
      <c r="H218" s="1556"/>
      <c r="I218" s="1556"/>
    </row>
    <row r="219" spans="1:9" ht="23.25">
      <c r="A219" s="1556"/>
      <c r="B219" s="1556"/>
      <c r="C219" s="1556"/>
      <c r="D219" s="1557"/>
      <c r="E219" s="1557"/>
      <c r="F219" s="1557"/>
      <c r="G219" s="1556"/>
      <c r="H219" s="1556"/>
      <c r="I219" s="1556"/>
    </row>
    <row r="220" spans="1:9" ht="23.25">
      <c r="A220" s="1556"/>
      <c r="B220" s="1556"/>
      <c r="C220" s="1556"/>
      <c r="D220" s="1557"/>
      <c r="E220" s="1557"/>
      <c r="F220" s="1557"/>
      <c r="G220" s="1556"/>
      <c r="H220" s="1556"/>
      <c r="I220" s="1556"/>
    </row>
    <row r="221" spans="1:9" ht="23.25">
      <c r="A221" s="1556"/>
      <c r="B221" s="1556"/>
      <c r="C221" s="1556"/>
      <c r="D221" s="1557"/>
      <c r="E221" s="1557"/>
      <c r="F221" s="1557"/>
      <c r="G221" s="1556"/>
      <c r="H221" s="1556"/>
      <c r="I221" s="1556"/>
    </row>
    <row r="222" spans="1:9" ht="23.25">
      <c r="A222" s="1556"/>
      <c r="B222" s="1556"/>
      <c r="C222" s="1556"/>
      <c r="D222" s="1557"/>
      <c r="E222" s="1557"/>
      <c r="F222" s="1557"/>
      <c r="G222" s="1556"/>
      <c r="H222" s="1556"/>
      <c r="I222" s="1556"/>
    </row>
    <row r="223" spans="1:9" ht="23.25">
      <c r="A223" s="1556"/>
      <c r="B223" s="1556"/>
      <c r="C223" s="1556"/>
      <c r="D223" s="1557"/>
      <c r="E223" s="1557"/>
      <c r="F223" s="1557"/>
      <c r="G223" s="1556"/>
      <c r="H223" s="1556"/>
      <c r="I223" s="1556"/>
    </row>
    <row r="224" spans="1:9" ht="23.25">
      <c r="A224" s="1556"/>
      <c r="B224" s="1556"/>
      <c r="C224" s="1556"/>
      <c r="D224" s="1557"/>
      <c r="E224" s="1557"/>
      <c r="F224" s="1557"/>
      <c r="G224" s="1556"/>
      <c r="H224" s="1556"/>
      <c r="I224" s="1556"/>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70853A7A-15C1-440B-9113-6EEAF9BE822A}"/>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7F9F-E5D8-41A6-A1B6-B750DFDF6F9E}">
  <sheetPr>
    <pageSetUpPr fitToPage="1"/>
  </sheetPr>
  <dimension ref="A1:M186"/>
  <sheetViews>
    <sheetView zoomScale="75" zoomScaleNormal="75" workbookViewId="0">
      <selection activeCell="M2" sqref="M2"/>
    </sheetView>
  </sheetViews>
  <sheetFormatPr defaultRowHeight="15.75"/>
  <cols>
    <col min="1" max="1" width="12.25" style="1532" customWidth="1"/>
    <col min="2" max="3" width="11" style="1532" customWidth="1"/>
    <col min="4" max="6" width="11" style="1552" customWidth="1"/>
    <col min="7" max="12" width="11" style="1532" customWidth="1"/>
    <col min="13" max="256" width="9" style="1532"/>
    <col min="257" max="257" width="12.25" style="1532" customWidth="1"/>
    <col min="258" max="268" width="11" style="1532" customWidth="1"/>
    <col min="269" max="512" width="9" style="1532"/>
    <col min="513" max="513" width="12.25" style="1532" customWidth="1"/>
    <col min="514" max="524" width="11" style="1532" customWidth="1"/>
    <col min="525" max="768" width="9" style="1532"/>
    <col min="769" max="769" width="12.25" style="1532" customWidth="1"/>
    <col min="770" max="780" width="11" style="1532" customWidth="1"/>
    <col min="781" max="1024" width="9" style="1532"/>
    <col min="1025" max="1025" width="12.25" style="1532" customWidth="1"/>
    <col min="1026" max="1036" width="11" style="1532" customWidth="1"/>
    <col min="1037" max="1280" width="9" style="1532"/>
    <col min="1281" max="1281" width="12.25" style="1532" customWidth="1"/>
    <col min="1282" max="1292" width="11" style="1532" customWidth="1"/>
    <col min="1293" max="1536" width="9" style="1532"/>
    <col min="1537" max="1537" width="12.25" style="1532" customWidth="1"/>
    <col min="1538" max="1548" width="11" style="1532" customWidth="1"/>
    <col min="1549" max="1792" width="9" style="1532"/>
    <col min="1793" max="1793" width="12.25" style="1532" customWidth="1"/>
    <col min="1794" max="1804" width="11" style="1532" customWidth="1"/>
    <col min="1805" max="2048" width="9" style="1532"/>
    <col min="2049" max="2049" width="12.25" style="1532" customWidth="1"/>
    <col min="2050" max="2060" width="11" style="1532" customWidth="1"/>
    <col min="2061" max="2304" width="9" style="1532"/>
    <col min="2305" max="2305" width="12.25" style="1532" customWidth="1"/>
    <col min="2306" max="2316" width="11" style="1532" customWidth="1"/>
    <col min="2317" max="2560" width="9" style="1532"/>
    <col min="2561" max="2561" width="12.25" style="1532" customWidth="1"/>
    <col min="2562" max="2572" width="11" style="1532" customWidth="1"/>
    <col min="2573" max="2816" width="9" style="1532"/>
    <col min="2817" max="2817" width="12.25" style="1532" customWidth="1"/>
    <col min="2818" max="2828" width="11" style="1532" customWidth="1"/>
    <col min="2829" max="3072" width="9" style="1532"/>
    <col min="3073" max="3073" width="12.25" style="1532" customWidth="1"/>
    <col min="3074" max="3084" width="11" style="1532" customWidth="1"/>
    <col min="3085" max="3328" width="9" style="1532"/>
    <col min="3329" max="3329" width="12.25" style="1532" customWidth="1"/>
    <col min="3330" max="3340" width="11" style="1532" customWidth="1"/>
    <col min="3341" max="3584" width="9" style="1532"/>
    <col min="3585" max="3585" width="12.25" style="1532" customWidth="1"/>
    <col min="3586" max="3596" width="11" style="1532" customWidth="1"/>
    <col min="3597" max="3840" width="9" style="1532"/>
    <col min="3841" max="3841" width="12.25" style="1532" customWidth="1"/>
    <col min="3842" max="3852" width="11" style="1532" customWidth="1"/>
    <col min="3853" max="4096" width="9" style="1532"/>
    <col min="4097" max="4097" width="12.25" style="1532" customWidth="1"/>
    <col min="4098" max="4108" width="11" style="1532" customWidth="1"/>
    <col min="4109" max="4352" width="9" style="1532"/>
    <col min="4353" max="4353" width="12.25" style="1532" customWidth="1"/>
    <col min="4354" max="4364" width="11" style="1532" customWidth="1"/>
    <col min="4365" max="4608" width="9" style="1532"/>
    <col min="4609" max="4609" width="12.25" style="1532" customWidth="1"/>
    <col min="4610" max="4620" width="11" style="1532" customWidth="1"/>
    <col min="4621" max="4864" width="9" style="1532"/>
    <col min="4865" max="4865" width="12.25" style="1532" customWidth="1"/>
    <col min="4866" max="4876" width="11" style="1532" customWidth="1"/>
    <col min="4877" max="5120" width="9" style="1532"/>
    <col min="5121" max="5121" width="12.25" style="1532" customWidth="1"/>
    <col min="5122" max="5132" width="11" style="1532" customWidth="1"/>
    <col min="5133" max="5376" width="9" style="1532"/>
    <col min="5377" max="5377" width="12.25" style="1532" customWidth="1"/>
    <col min="5378" max="5388" width="11" style="1532" customWidth="1"/>
    <col min="5389" max="5632" width="9" style="1532"/>
    <col min="5633" max="5633" width="12.25" style="1532" customWidth="1"/>
    <col min="5634" max="5644" width="11" style="1532" customWidth="1"/>
    <col min="5645" max="5888" width="9" style="1532"/>
    <col min="5889" max="5889" width="12.25" style="1532" customWidth="1"/>
    <col min="5890" max="5900" width="11" style="1532" customWidth="1"/>
    <col min="5901" max="6144" width="9" style="1532"/>
    <col min="6145" max="6145" width="12.25" style="1532" customWidth="1"/>
    <col min="6146" max="6156" width="11" style="1532" customWidth="1"/>
    <col min="6157" max="6400" width="9" style="1532"/>
    <col min="6401" max="6401" width="12.25" style="1532" customWidth="1"/>
    <col min="6402" max="6412" width="11" style="1532" customWidth="1"/>
    <col min="6413" max="6656" width="9" style="1532"/>
    <col min="6657" max="6657" width="12.25" style="1532" customWidth="1"/>
    <col min="6658" max="6668" width="11" style="1532" customWidth="1"/>
    <col min="6669" max="6912" width="9" style="1532"/>
    <col min="6913" max="6913" width="12.25" style="1532" customWidth="1"/>
    <col min="6914" max="6924" width="11" style="1532" customWidth="1"/>
    <col min="6925" max="7168" width="9" style="1532"/>
    <col min="7169" max="7169" width="12.25" style="1532" customWidth="1"/>
    <col min="7170" max="7180" width="11" style="1532" customWidth="1"/>
    <col min="7181" max="7424" width="9" style="1532"/>
    <col min="7425" max="7425" width="12.25" style="1532" customWidth="1"/>
    <col min="7426" max="7436" width="11" style="1532" customWidth="1"/>
    <col min="7437" max="7680" width="9" style="1532"/>
    <col min="7681" max="7681" width="12.25" style="1532" customWidth="1"/>
    <col min="7682" max="7692" width="11" style="1532" customWidth="1"/>
    <col min="7693" max="7936" width="9" style="1532"/>
    <col min="7937" max="7937" width="12.25" style="1532" customWidth="1"/>
    <col min="7938" max="7948" width="11" style="1532" customWidth="1"/>
    <col min="7949" max="8192" width="9" style="1532"/>
    <col min="8193" max="8193" width="12.25" style="1532" customWidth="1"/>
    <col min="8194" max="8204" width="11" style="1532" customWidth="1"/>
    <col min="8205" max="8448" width="9" style="1532"/>
    <col min="8449" max="8449" width="12.25" style="1532" customWidth="1"/>
    <col min="8450" max="8460" width="11" style="1532" customWidth="1"/>
    <col min="8461" max="8704" width="9" style="1532"/>
    <col min="8705" max="8705" width="12.25" style="1532" customWidth="1"/>
    <col min="8706" max="8716" width="11" style="1532" customWidth="1"/>
    <col min="8717" max="8960" width="9" style="1532"/>
    <col min="8961" max="8961" width="12.25" style="1532" customWidth="1"/>
    <col min="8962" max="8972" width="11" style="1532" customWidth="1"/>
    <col min="8973" max="9216" width="9" style="1532"/>
    <col min="9217" max="9217" width="12.25" style="1532" customWidth="1"/>
    <col min="9218" max="9228" width="11" style="1532" customWidth="1"/>
    <col min="9229" max="9472" width="9" style="1532"/>
    <col min="9473" max="9473" width="12.25" style="1532" customWidth="1"/>
    <col min="9474" max="9484" width="11" style="1532" customWidth="1"/>
    <col min="9485" max="9728" width="9" style="1532"/>
    <col min="9729" max="9729" width="12.25" style="1532" customWidth="1"/>
    <col min="9730" max="9740" width="11" style="1532" customWidth="1"/>
    <col min="9741" max="9984" width="9" style="1532"/>
    <col min="9985" max="9985" width="12.25" style="1532" customWidth="1"/>
    <col min="9986" max="9996" width="11" style="1532" customWidth="1"/>
    <col min="9997" max="10240" width="9" style="1532"/>
    <col min="10241" max="10241" width="12.25" style="1532" customWidth="1"/>
    <col min="10242" max="10252" width="11" style="1532" customWidth="1"/>
    <col min="10253" max="10496" width="9" style="1532"/>
    <col min="10497" max="10497" width="12.25" style="1532" customWidth="1"/>
    <col min="10498" max="10508" width="11" style="1532" customWidth="1"/>
    <col min="10509" max="10752" width="9" style="1532"/>
    <col min="10753" max="10753" width="12.25" style="1532" customWidth="1"/>
    <col min="10754" max="10764" width="11" style="1532" customWidth="1"/>
    <col min="10765" max="11008" width="9" style="1532"/>
    <col min="11009" max="11009" width="12.25" style="1532" customWidth="1"/>
    <col min="11010" max="11020" width="11" style="1532" customWidth="1"/>
    <col min="11021" max="11264" width="9" style="1532"/>
    <col min="11265" max="11265" width="12.25" style="1532" customWidth="1"/>
    <col min="11266" max="11276" width="11" style="1532" customWidth="1"/>
    <col min="11277" max="11520" width="9" style="1532"/>
    <col min="11521" max="11521" width="12.25" style="1532" customWidth="1"/>
    <col min="11522" max="11532" width="11" style="1532" customWidth="1"/>
    <col min="11533" max="11776" width="9" style="1532"/>
    <col min="11777" max="11777" width="12.25" style="1532" customWidth="1"/>
    <col min="11778" max="11788" width="11" style="1532" customWidth="1"/>
    <col min="11789" max="12032" width="9" style="1532"/>
    <col min="12033" max="12033" width="12.25" style="1532" customWidth="1"/>
    <col min="12034" max="12044" width="11" style="1532" customWidth="1"/>
    <col min="12045" max="12288" width="9" style="1532"/>
    <col min="12289" max="12289" width="12.25" style="1532" customWidth="1"/>
    <col min="12290" max="12300" width="11" style="1532" customWidth="1"/>
    <col min="12301" max="12544" width="9" style="1532"/>
    <col min="12545" max="12545" width="12.25" style="1532" customWidth="1"/>
    <col min="12546" max="12556" width="11" style="1532" customWidth="1"/>
    <col min="12557" max="12800" width="9" style="1532"/>
    <col min="12801" max="12801" width="12.25" style="1532" customWidth="1"/>
    <col min="12802" max="12812" width="11" style="1532" customWidth="1"/>
    <col min="12813" max="13056" width="9" style="1532"/>
    <col min="13057" max="13057" width="12.25" style="1532" customWidth="1"/>
    <col min="13058" max="13068" width="11" style="1532" customWidth="1"/>
    <col min="13069" max="13312" width="9" style="1532"/>
    <col min="13313" max="13313" width="12.25" style="1532" customWidth="1"/>
    <col min="13314" max="13324" width="11" style="1532" customWidth="1"/>
    <col min="13325" max="13568" width="9" style="1532"/>
    <col min="13569" max="13569" width="12.25" style="1532" customWidth="1"/>
    <col min="13570" max="13580" width="11" style="1532" customWidth="1"/>
    <col min="13581" max="13824" width="9" style="1532"/>
    <col min="13825" max="13825" width="12.25" style="1532" customWidth="1"/>
    <col min="13826" max="13836" width="11" style="1532" customWidth="1"/>
    <col min="13837" max="14080" width="9" style="1532"/>
    <col min="14081" max="14081" width="12.25" style="1532" customWidth="1"/>
    <col min="14082" max="14092" width="11" style="1532" customWidth="1"/>
    <col min="14093" max="14336" width="9" style="1532"/>
    <col min="14337" max="14337" width="12.25" style="1532" customWidth="1"/>
    <col min="14338" max="14348" width="11" style="1532" customWidth="1"/>
    <col min="14349" max="14592" width="9" style="1532"/>
    <col min="14593" max="14593" width="12.25" style="1532" customWidth="1"/>
    <col min="14594" max="14604" width="11" style="1532" customWidth="1"/>
    <col min="14605" max="14848" width="9" style="1532"/>
    <col min="14849" max="14849" width="12.25" style="1532" customWidth="1"/>
    <col min="14850" max="14860" width="11" style="1532" customWidth="1"/>
    <col min="14861" max="15104" width="9" style="1532"/>
    <col min="15105" max="15105" width="12.25" style="1532" customWidth="1"/>
    <col min="15106" max="15116" width="11" style="1532" customWidth="1"/>
    <col min="15117" max="15360" width="9" style="1532"/>
    <col min="15361" max="15361" width="12.25" style="1532" customWidth="1"/>
    <col min="15362" max="15372" width="11" style="1532" customWidth="1"/>
    <col min="15373" max="15616" width="9" style="1532"/>
    <col min="15617" max="15617" width="12.25" style="1532" customWidth="1"/>
    <col min="15618" max="15628" width="11" style="1532" customWidth="1"/>
    <col min="15629" max="15872" width="9" style="1532"/>
    <col min="15873" max="15873" width="12.25" style="1532" customWidth="1"/>
    <col min="15874" max="15884" width="11" style="1532" customWidth="1"/>
    <col min="15885" max="16128" width="9" style="1532"/>
    <col min="16129" max="16129" width="12.25" style="1532" customWidth="1"/>
    <col min="16130" max="16140" width="11" style="1532" customWidth="1"/>
    <col min="16141" max="16384" width="9" style="1532"/>
  </cols>
  <sheetData>
    <row r="1" spans="1:13" s="1537" customFormat="1" ht="45.6" customHeight="1" thickBot="1">
      <c r="A1" s="1497" t="s">
        <v>2133</v>
      </c>
      <c r="B1" s="1536"/>
      <c r="C1" s="1536"/>
      <c r="D1" s="1536"/>
      <c r="E1" s="1536"/>
      <c r="F1" s="1536"/>
      <c r="G1" s="1536"/>
      <c r="H1" s="1536"/>
      <c r="I1" s="2322" t="s">
        <v>1056</v>
      </c>
      <c r="J1" s="2323"/>
      <c r="K1" s="2283" t="s">
        <v>1973</v>
      </c>
      <c r="L1" s="2284"/>
    </row>
    <row r="2" spans="1:13" s="1537" customFormat="1" ht="21" customHeight="1">
      <c r="A2" s="1497" t="s">
        <v>2161</v>
      </c>
      <c r="B2" s="1498" t="s">
        <v>2135</v>
      </c>
      <c r="C2" s="1540"/>
      <c r="D2" s="1540"/>
      <c r="E2" s="1540"/>
      <c r="F2" s="1540"/>
      <c r="G2" s="1540"/>
      <c r="H2" s="1558"/>
      <c r="I2" s="2324" t="s">
        <v>2059</v>
      </c>
      <c r="J2" s="2325"/>
      <c r="K2" s="2326" t="s">
        <v>2176</v>
      </c>
      <c r="L2" s="2325"/>
      <c r="M2" s="125" t="s">
        <v>13</v>
      </c>
    </row>
    <row r="3" spans="1:13" s="1541" customFormat="1" ht="37.5" customHeight="1">
      <c r="A3" s="2327" t="s">
        <v>2177</v>
      </c>
      <c r="B3" s="2327"/>
      <c r="C3" s="2327"/>
      <c r="D3" s="2327"/>
      <c r="E3" s="2327"/>
      <c r="F3" s="2327"/>
      <c r="G3" s="2327"/>
      <c r="H3" s="2327"/>
      <c r="I3" s="2327"/>
      <c r="J3" s="2327"/>
      <c r="K3" s="2327"/>
      <c r="L3" s="2327"/>
    </row>
    <row r="4" spans="1:13" ht="21" customHeight="1" thickBot="1">
      <c r="A4" s="2320" t="s">
        <v>2178</v>
      </c>
      <c r="B4" s="2321"/>
      <c r="C4" s="2321"/>
      <c r="D4" s="2321"/>
      <c r="E4" s="2321"/>
      <c r="F4" s="2321"/>
      <c r="G4" s="2321"/>
      <c r="H4" s="2321"/>
      <c r="I4" s="2321"/>
      <c r="J4" s="2321"/>
      <c r="K4" s="2321"/>
      <c r="L4" s="2321"/>
    </row>
    <row r="5" spans="1:13" ht="37.35" customHeight="1">
      <c r="A5" s="2267" t="s">
        <v>2179</v>
      </c>
      <c r="B5" s="2270" t="s">
        <v>1070</v>
      </c>
      <c r="C5" s="2313" t="s">
        <v>2180</v>
      </c>
      <c r="D5" s="2314"/>
      <c r="E5" s="2314"/>
      <c r="F5" s="2314"/>
      <c r="G5" s="2314"/>
      <c r="H5" s="2315" t="s">
        <v>2181</v>
      </c>
      <c r="I5" s="2314"/>
      <c r="J5" s="2314"/>
      <c r="K5" s="2314"/>
      <c r="L5" s="2314"/>
    </row>
    <row r="6" spans="1:13" s="1543" customFormat="1" ht="37.35" customHeight="1">
      <c r="A6" s="2310"/>
      <c r="B6" s="2291"/>
      <c r="C6" s="2277" t="s">
        <v>1240</v>
      </c>
      <c r="D6" s="2279" t="s">
        <v>2144</v>
      </c>
      <c r="E6" s="2296"/>
      <c r="F6" s="2296"/>
      <c r="G6" s="2317" t="s">
        <v>2182</v>
      </c>
      <c r="H6" s="2279" t="s">
        <v>1240</v>
      </c>
      <c r="I6" s="2279" t="s">
        <v>2144</v>
      </c>
      <c r="J6" s="2296"/>
      <c r="K6" s="2296"/>
      <c r="L6" s="2317" t="s">
        <v>2182</v>
      </c>
    </row>
    <row r="7" spans="1:13" s="1543" customFormat="1" ht="37.35" customHeight="1" thickBot="1">
      <c r="A7" s="2311"/>
      <c r="B7" s="2312"/>
      <c r="C7" s="2316"/>
      <c r="D7" s="1508" t="s">
        <v>2147</v>
      </c>
      <c r="E7" s="1508" t="s">
        <v>2183</v>
      </c>
      <c r="F7" s="1508" t="s">
        <v>2184</v>
      </c>
      <c r="G7" s="2318"/>
      <c r="H7" s="2319"/>
      <c r="I7" s="1508" t="s">
        <v>2147</v>
      </c>
      <c r="J7" s="1508" t="s">
        <v>2183</v>
      </c>
      <c r="K7" s="1508" t="s">
        <v>2184</v>
      </c>
      <c r="L7" s="2318"/>
    </row>
    <row r="8" spans="1:13" s="1543" customFormat="1" ht="44.25" customHeight="1">
      <c r="A8" s="1510" t="s">
        <v>2185</v>
      </c>
      <c r="B8" s="1559">
        <v>176</v>
      </c>
      <c r="C8" s="1560">
        <v>162</v>
      </c>
      <c r="D8" s="1560">
        <v>0</v>
      </c>
      <c r="E8" s="1560">
        <v>0</v>
      </c>
      <c r="F8" s="1560">
        <v>0</v>
      </c>
      <c r="G8" s="1561">
        <v>162</v>
      </c>
      <c r="H8" s="1560">
        <v>14</v>
      </c>
      <c r="I8" s="1560">
        <v>0</v>
      </c>
      <c r="J8" s="1560">
        <v>0</v>
      </c>
      <c r="K8" s="1560">
        <v>0</v>
      </c>
      <c r="L8" s="1561">
        <v>14</v>
      </c>
    </row>
    <row r="9" spans="1:13" s="1543" customFormat="1" ht="44.25" customHeight="1">
      <c r="A9" s="1515" t="s">
        <v>2150</v>
      </c>
      <c r="B9" s="1562">
        <v>0</v>
      </c>
      <c r="C9" s="1563">
        <v>0</v>
      </c>
      <c r="D9" s="1563">
        <v>0</v>
      </c>
      <c r="E9" s="1564">
        <v>0</v>
      </c>
      <c r="F9" s="1564">
        <v>0</v>
      </c>
      <c r="G9" s="1565">
        <v>0</v>
      </c>
      <c r="H9" s="1563">
        <v>0</v>
      </c>
      <c r="I9" s="1563">
        <v>0</v>
      </c>
      <c r="J9" s="1564">
        <v>0</v>
      </c>
      <c r="K9" s="1564">
        <v>0</v>
      </c>
      <c r="L9" s="1565">
        <v>0</v>
      </c>
    </row>
    <row r="10" spans="1:13" s="1543" customFormat="1" ht="44.25" customHeight="1">
      <c r="A10" s="1515" t="s">
        <v>2151</v>
      </c>
      <c r="B10" s="1562">
        <v>176</v>
      </c>
      <c r="C10" s="1563">
        <v>162</v>
      </c>
      <c r="D10" s="1563">
        <v>0</v>
      </c>
      <c r="E10" s="1564">
        <v>0</v>
      </c>
      <c r="F10" s="1564">
        <v>0</v>
      </c>
      <c r="G10" s="1565">
        <v>162</v>
      </c>
      <c r="H10" s="1563">
        <v>14</v>
      </c>
      <c r="I10" s="1563">
        <v>0</v>
      </c>
      <c r="J10" s="1564">
        <v>0</v>
      </c>
      <c r="K10" s="1564">
        <v>0</v>
      </c>
      <c r="L10" s="1565">
        <v>14</v>
      </c>
    </row>
    <row r="11" spans="1:13" s="1543" customFormat="1" ht="44.25" customHeight="1" thickBot="1">
      <c r="A11" s="1521" t="s">
        <v>2170</v>
      </c>
      <c r="B11" s="1566">
        <v>0</v>
      </c>
      <c r="C11" s="1567">
        <v>0</v>
      </c>
      <c r="D11" s="1567">
        <v>0</v>
      </c>
      <c r="E11" s="1568">
        <v>0</v>
      </c>
      <c r="F11" s="1568">
        <v>0</v>
      </c>
      <c r="G11" s="1569">
        <v>0</v>
      </c>
      <c r="H11" s="1567">
        <v>0</v>
      </c>
      <c r="I11" s="1567">
        <v>0</v>
      </c>
      <c r="J11" s="1568">
        <v>0</v>
      </c>
      <c r="K11" s="1568">
        <v>0</v>
      </c>
      <c r="L11" s="1569">
        <v>0</v>
      </c>
    </row>
    <row r="12" spans="1:13" ht="16.5">
      <c r="A12" s="1527" t="s">
        <v>1091</v>
      </c>
      <c r="C12" s="814" t="s">
        <v>1250</v>
      </c>
      <c r="D12" s="1532"/>
      <c r="E12" s="1532"/>
      <c r="F12" s="1527" t="s">
        <v>2153</v>
      </c>
      <c r="J12" s="1529" t="s">
        <v>2154</v>
      </c>
    </row>
    <row r="13" spans="1:13" ht="16.5">
      <c r="C13" s="1552"/>
      <c r="D13" s="1532"/>
      <c r="E13" s="1532"/>
      <c r="F13" s="814" t="s">
        <v>2171</v>
      </c>
      <c r="K13" s="1531" t="s">
        <v>2186</v>
      </c>
    </row>
    <row r="14" spans="1:13">
      <c r="A14" s="1554"/>
      <c r="C14" s="1552"/>
      <c r="E14" s="1532"/>
      <c r="F14" s="1532"/>
    </row>
    <row r="15" spans="1:13" ht="19.899999999999999" customHeight="1">
      <c r="A15" s="2265" t="s">
        <v>2158</v>
      </c>
      <c r="B15" s="2265"/>
      <c r="C15" s="2265"/>
      <c r="D15" s="2265"/>
      <c r="E15" s="2265"/>
      <c r="F15" s="2265"/>
      <c r="G15" s="2265"/>
      <c r="H15" s="2265"/>
      <c r="I15" s="2265"/>
      <c r="J15" s="2265"/>
      <c r="K15" s="2265"/>
      <c r="L15" s="2265"/>
    </row>
    <row r="16" spans="1:13" ht="17.45" customHeight="1">
      <c r="A16" s="2266" t="s">
        <v>2173</v>
      </c>
      <c r="B16" s="2266"/>
      <c r="C16" s="2266"/>
      <c r="D16" s="2266"/>
      <c r="E16" s="2266"/>
      <c r="F16" s="2266"/>
      <c r="G16" s="2266"/>
      <c r="H16" s="2266"/>
      <c r="I16" s="2266"/>
      <c r="J16" s="2266"/>
      <c r="K16" s="2266"/>
      <c r="L16" s="2266"/>
    </row>
    <row r="17" spans="1:12" ht="17.45" customHeight="1">
      <c r="A17" s="2266" t="s">
        <v>2174</v>
      </c>
      <c r="B17" s="2266"/>
      <c r="C17" s="2266"/>
      <c r="D17" s="2266"/>
      <c r="E17" s="2266"/>
      <c r="F17" s="2266"/>
      <c r="G17" s="2266"/>
      <c r="H17" s="2266"/>
      <c r="I17" s="2266"/>
      <c r="J17" s="2266"/>
      <c r="K17" s="2266"/>
      <c r="L17" s="2266"/>
    </row>
    <row r="18" spans="1:12" ht="21.75" customHeight="1">
      <c r="A18" s="2265" t="s">
        <v>2175</v>
      </c>
      <c r="B18" s="2309"/>
      <c r="C18" s="2309"/>
      <c r="D18" s="2309"/>
      <c r="E18" s="2309"/>
      <c r="F18" s="2309"/>
      <c r="G18" s="2309"/>
      <c r="J18" s="1555"/>
    </row>
    <row r="19" spans="1:12" ht="23.25">
      <c r="A19" s="1556"/>
      <c r="B19" s="1556"/>
      <c r="C19" s="1556"/>
      <c r="D19" s="1557"/>
      <c r="E19" s="1557"/>
      <c r="F19" s="1557"/>
    </row>
    <row r="20" spans="1:12" ht="23.25">
      <c r="A20" s="1556"/>
      <c r="B20" s="1556"/>
      <c r="C20" s="1556"/>
      <c r="D20" s="1557"/>
      <c r="E20" s="1557"/>
      <c r="F20" s="1557"/>
    </row>
    <row r="21" spans="1:12" ht="23.25">
      <c r="A21" s="1556"/>
      <c r="B21" s="1556"/>
      <c r="C21" s="1556"/>
      <c r="D21" s="1557"/>
      <c r="E21" s="1557"/>
      <c r="F21" s="1557"/>
    </row>
    <row r="22" spans="1:12" ht="23.25">
      <c r="A22" s="1556"/>
      <c r="B22" s="1556"/>
      <c r="C22" s="1556"/>
      <c r="D22" s="1557"/>
      <c r="E22" s="1557"/>
      <c r="F22" s="1557"/>
    </row>
    <row r="23" spans="1:12" ht="23.25">
      <c r="A23" s="1556"/>
      <c r="B23" s="1556"/>
      <c r="C23" s="1556"/>
      <c r="D23" s="1557"/>
      <c r="E23" s="1557"/>
      <c r="F23" s="1557"/>
    </row>
    <row r="24" spans="1:12" ht="23.25">
      <c r="A24" s="1556"/>
      <c r="B24" s="1556"/>
      <c r="C24" s="1556"/>
      <c r="D24" s="1557"/>
      <c r="E24" s="1557"/>
      <c r="F24" s="1557"/>
    </row>
    <row r="25" spans="1:12" ht="23.25">
      <c r="A25" s="1556"/>
      <c r="B25" s="1556"/>
      <c r="C25" s="1556"/>
      <c r="D25" s="1557"/>
      <c r="E25" s="1557"/>
      <c r="F25" s="1557"/>
    </row>
    <row r="26" spans="1:12" ht="23.25">
      <c r="A26" s="1556"/>
      <c r="B26" s="1556"/>
      <c r="C26" s="1556"/>
      <c r="D26" s="1557"/>
      <c r="E26" s="1557"/>
      <c r="F26" s="1557"/>
    </row>
    <row r="27" spans="1:12" ht="23.25">
      <c r="A27" s="1556"/>
      <c r="B27" s="1556"/>
      <c r="C27" s="1556"/>
      <c r="D27" s="1557"/>
      <c r="E27" s="1557"/>
      <c r="F27" s="1557"/>
    </row>
    <row r="28" spans="1:12" ht="23.25">
      <c r="A28" s="1556"/>
      <c r="B28" s="1556"/>
      <c r="C28" s="1556"/>
      <c r="D28" s="1557"/>
      <c r="E28" s="1557"/>
      <c r="F28" s="1557"/>
    </row>
    <row r="29" spans="1:12" ht="23.25">
      <c r="A29" s="1556"/>
      <c r="B29" s="1556"/>
      <c r="C29" s="1556"/>
      <c r="D29" s="1557"/>
      <c r="E29" s="1557"/>
      <c r="F29" s="1557"/>
    </row>
    <row r="30" spans="1:12" ht="23.25">
      <c r="A30" s="1556"/>
      <c r="B30" s="1556"/>
      <c r="C30" s="1556"/>
      <c r="D30" s="1557"/>
      <c r="E30" s="1557"/>
      <c r="F30" s="1557"/>
    </row>
    <row r="31" spans="1:12" ht="23.25">
      <c r="A31" s="1556"/>
      <c r="B31" s="1556"/>
      <c r="C31" s="1556"/>
      <c r="D31" s="1557"/>
      <c r="E31" s="1557"/>
      <c r="F31" s="1557"/>
    </row>
    <row r="32" spans="1:12" ht="23.25">
      <c r="A32" s="1556"/>
      <c r="B32" s="1556"/>
      <c r="C32" s="1556"/>
      <c r="D32" s="1557"/>
      <c r="E32" s="1557"/>
      <c r="F32" s="1557"/>
    </row>
    <row r="33" spans="1:6" ht="23.25">
      <c r="A33" s="1556"/>
      <c r="B33" s="1556"/>
      <c r="C33" s="1556"/>
      <c r="D33" s="1557"/>
      <c r="E33" s="1557"/>
      <c r="F33" s="1557"/>
    </row>
    <row r="34" spans="1:6" ht="23.25">
      <c r="A34" s="1556"/>
      <c r="B34" s="1556"/>
      <c r="C34" s="1556"/>
      <c r="D34" s="1557"/>
      <c r="E34" s="1557"/>
      <c r="F34" s="1557"/>
    </row>
    <row r="35" spans="1:6" ht="23.25">
      <c r="A35" s="1556"/>
      <c r="B35" s="1556"/>
      <c r="C35" s="1556"/>
      <c r="D35" s="1557"/>
      <c r="E35" s="1557"/>
      <c r="F35" s="1557"/>
    </row>
    <row r="36" spans="1:6" ht="23.25">
      <c r="A36" s="1556"/>
      <c r="B36" s="1556"/>
      <c r="C36" s="1556"/>
      <c r="D36" s="1557"/>
      <c r="E36" s="1557"/>
      <c r="F36" s="1557"/>
    </row>
    <row r="37" spans="1:6" ht="23.25">
      <c r="A37" s="1556"/>
      <c r="B37" s="1556"/>
      <c r="C37" s="1556"/>
      <c r="D37" s="1557"/>
      <c r="E37" s="1557"/>
      <c r="F37" s="1557"/>
    </row>
    <row r="38" spans="1:6" ht="23.25">
      <c r="A38" s="1556"/>
      <c r="B38" s="1556"/>
      <c r="C38" s="1556"/>
      <c r="D38" s="1557"/>
      <c r="E38" s="1557"/>
      <c r="F38" s="1557"/>
    </row>
    <row r="39" spans="1:6" ht="23.25">
      <c r="A39" s="1556"/>
      <c r="B39" s="1556"/>
      <c r="C39" s="1556"/>
      <c r="D39" s="1557"/>
      <c r="E39" s="1557"/>
      <c r="F39" s="1557"/>
    </row>
    <row r="40" spans="1:6" ht="23.25">
      <c r="A40" s="1556"/>
      <c r="B40" s="1556"/>
      <c r="C40" s="1556"/>
      <c r="D40" s="1557"/>
      <c r="E40" s="1557"/>
      <c r="F40" s="1557"/>
    </row>
    <row r="41" spans="1:6" ht="23.25">
      <c r="A41" s="1556"/>
      <c r="B41" s="1556"/>
      <c r="C41" s="1556"/>
      <c r="D41" s="1557"/>
      <c r="E41" s="1557"/>
      <c r="F41" s="1557"/>
    </row>
    <row r="42" spans="1:6" ht="23.25">
      <c r="A42" s="1556"/>
      <c r="B42" s="1556"/>
      <c r="C42" s="1556"/>
      <c r="D42" s="1557"/>
      <c r="E42" s="1557"/>
      <c r="F42" s="1557"/>
    </row>
    <row r="43" spans="1:6" ht="23.25">
      <c r="A43" s="1556"/>
      <c r="B43" s="1556"/>
      <c r="C43" s="1556"/>
      <c r="D43" s="1557"/>
      <c r="E43" s="1557"/>
      <c r="F43" s="1557"/>
    </row>
    <row r="44" spans="1:6" ht="23.25">
      <c r="A44" s="1556"/>
      <c r="B44" s="1556"/>
      <c r="C44" s="1556"/>
      <c r="D44" s="1557"/>
      <c r="E44" s="1557"/>
      <c r="F44" s="1557"/>
    </row>
    <row r="45" spans="1:6" ht="23.25">
      <c r="A45" s="1556"/>
      <c r="B45" s="1556"/>
      <c r="C45" s="1556"/>
      <c r="D45" s="1557"/>
      <c r="E45" s="1557"/>
      <c r="F45" s="1557"/>
    </row>
    <row r="46" spans="1:6" ht="23.25">
      <c r="A46" s="1556"/>
      <c r="B46" s="1556"/>
      <c r="C46" s="1556"/>
      <c r="D46" s="1557"/>
      <c r="E46" s="1557"/>
      <c r="F46" s="1557"/>
    </row>
    <row r="47" spans="1:6" ht="23.25">
      <c r="A47" s="1556"/>
      <c r="B47" s="1556"/>
      <c r="C47" s="1556"/>
      <c r="D47" s="1557"/>
      <c r="E47" s="1557"/>
      <c r="F47" s="1557"/>
    </row>
    <row r="48" spans="1:6" ht="23.25">
      <c r="A48" s="1556"/>
      <c r="B48" s="1556"/>
      <c r="C48" s="1556"/>
      <c r="D48" s="1557"/>
      <c r="E48" s="1557"/>
      <c r="F48" s="1557"/>
    </row>
    <row r="49" spans="1:6" ht="23.25">
      <c r="A49" s="1556"/>
      <c r="B49" s="1556"/>
      <c r="C49" s="1556"/>
      <c r="D49" s="1557"/>
      <c r="E49" s="1557"/>
      <c r="F49" s="1557"/>
    </row>
    <row r="50" spans="1:6" ht="23.25">
      <c r="A50" s="1556"/>
      <c r="B50" s="1556"/>
      <c r="C50" s="1556"/>
      <c r="D50" s="1557"/>
      <c r="E50" s="1557"/>
      <c r="F50" s="1557"/>
    </row>
    <row r="51" spans="1:6" ht="23.25">
      <c r="A51" s="1556"/>
      <c r="B51" s="1556"/>
      <c r="C51" s="1556"/>
      <c r="D51" s="1557"/>
      <c r="E51" s="1557"/>
      <c r="F51" s="1557"/>
    </row>
    <row r="52" spans="1:6" ht="23.25">
      <c r="A52" s="1556"/>
      <c r="B52" s="1556"/>
      <c r="C52" s="1556"/>
      <c r="D52" s="1557"/>
      <c r="E52" s="1557"/>
      <c r="F52" s="1557"/>
    </row>
    <row r="53" spans="1:6" ht="23.25">
      <c r="A53" s="1556"/>
      <c r="B53" s="1556"/>
      <c r="C53" s="1556"/>
      <c r="D53" s="1557"/>
      <c r="E53" s="1557"/>
      <c r="F53" s="1557"/>
    </row>
    <row r="54" spans="1:6" ht="23.25">
      <c r="A54" s="1556"/>
      <c r="B54" s="1556"/>
      <c r="C54" s="1556"/>
      <c r="D54" s="1557"/>
      <c r="E54" s="1557"/>
      <c r="F54" s="1557"/>
    </row>
    <row r="55" spans="1:6" ht="23.25">
      <c r="A55" s="1556"/>
      <c r="B55" s="1556"/>
      <c r="C55" s="1556"/>
      <c r="D55" s="1557"/>
      <c r="E55" s="1557"/>
      <c r="F55" s="1557"/>
    </row>
    <row r="56" spans="1:6" ht="23.25">
      <c r="A56" s="1556"/>
      <c r="B56" s="1556"/>
      <c r="C56" s="1556"/>
      <c r="D56" s="1557"/>
      <c r="E56" s="1557"/>
      <c r="F56" s="1557"/>
    </row>
    <row r="57" spans="1:6" ht="23.25">
      <c r="A57" s="1556"/>
      <c r="B57" s="1556"/>
      <c r="C57" s="1556"/>
      <c r="D57" s="1557"/>
      <c r="E57" s="1557"/>
      <c r="F57" s="1557"/>
    </row>
    <row r="58" spans="1:6" ht="23.25">
      <c r="A58" s="1556"/>
      <c r="B58" s="1556"/>
      <c r="C58" s="1556"/>
      <c r="D58" s="1557"/>
      <c r="E58" s="1557"/>
      <c r="F58" s="1557"/>
    </row>
    <row r="59" spans="1:6" ht="23.25">
      <c r="A59" s="1556"/>
      <c r="B59" s="1556"/>
      <c r="C59" s="1556"/>
      <c r="D59" s="1557"/>
      <c r="E59" s="1557"/>
      <c r="F59" s="1557"/>
    </row>
    <row r="60" spans="1:6" ht="23.25">
      <c r="A60" s="1556"/>
      <c r="B60" s="1556"/>
      <c r="C60" s="1556"/>
      <c r="D60" s="1557"/>
      <c r="E60" s="1557"/>
      <c r="F60" s="1557"/>
    </row>
    <row r="61" spans="1:6" ht="23.25">
      <c r="A61" s="1556"/>
      <c r="B61" s="1556"/>
      <c r="C61" s="1556"/>
      <c r="D61" s="1557"/>
      <c r="E61" s="1557"/>
      <c r="F61" s="1557"/>
    </row>
    <row r="62" spans="1:6" ht="23.25">
      <c r="A62" s="1556"/>
      <c r="B62" s="1556"/>
      <c r="C62" s="1556"/>
      <c r="D62" s="1557"/>
      <c r="E62" s="1557"/>
      <c r="F62" s="1557"/>
    </row>
    <row r="63" spans="1:6" ht="23.25">
      <c r="A63" s="1556"/>
      <c r="B63" s="1556"/>
      <c r="C63" s="1556"/>
      <c r="D63" s="1557"/>
      <c r="E63" s="1557"/>
      <c r="F63" s="1557"/>
    </row>
    <row r="64" spans="1:6" ht="23.25">
      <c r="A64" s="1556"/>
      <c r="B64" s="1556"/>
      <c r="C64" s="1556"/>
      <c r="D64" s="1557"/>
      <c r="E64" s="1557"/>
      <c r="F64" s="1557"/>
    </row>
    <row r="65" spans="1:6" ht="23.25">
      <c r="A65" s="1556"/>
      <c r="B65" s="1556"/>
      <c r="C65" s="1556"/>
      <c r="D65" s="1557"/>
      <c r="E65" s="1557"/>
      <c r="F65" s="1557"/>
    </row>
    <row r="66" spans="1:6" ht="23.25">
      <c r="A66" s="1556"/>
      <c r="B66" s="1556"/>
      <c r="C66" s="1556"/>
      <c r="D66" s="1557"/>
      <c r="E66" s="1557"/>
      <c r="F66" s="1557"/>
    </row>
    <row r="67" spans="1:6" ht="23.25">
      <c r="A67" s="1556"/>
      <c r="B67" s="1556"/>
      <c r="C67" s="1556"/>
      <c r="D67" s="1557"/>
      <c r="E67" s="1557"/>
      <c r="F67" s="1557"/>
    </row>
    <row r="68" spans="1:6" ht="23.25">
      <c r="A68" s="1556"/>
      <c r="B68" s="1556"/>
      <c r="C68" s="1556"/>
      <c r="D68" s="1557"/>
      <c r="E68" s="1557"/>
      <c r="F68" s="1557"/>
    </row>
    <row r="69" spans="1:6" ht="23.25">
      <c r="A69" s="1556"/>
      <c r="B69" s="1556"/>
      <c r="C69" s="1556"/>
      <c r="D69" s="1557"/>
      <c r="E69" s="1557"/>
      <c r="F69" s="1557"/>
    </row>
    <row r="70" spans="1:6" ht="23.25">
      <c r="A70" s="1556"/>
      <c r="B70" s="1556"/>
      <c r="C70" s="1556"/>
      <c r="D70" s="1557"/>
      <c r="E70" s="1557"/>
      <c r="F70" s="1557"/>
    </row>
    <row r="71" spans="1:6" ht="23.25">
      <c r="A71" s="1556"/>
      <c r="B71" s="1556"/>
      <c r="C71" s="1556"/>
      <c r="D71" s="1557"/>
      <c r="E71" s="1557"/>
      <c r="F71" s="1557"/>
    </row>
    <row r="72" spans="1:6" ht="23.25">
      <c r="A72" s="1556"/>
      <c r="B72" s="1556"/>
      <c r="C72" s="1556"/>
      <c r="D72" s="1557"/>
      <c r="E72" s="1557"/>
      <c r="F72" s="1557"/>
    </row>
    <row r="73" spans="1:6" ht="23.25">
      <c r="A73" s="1556"/>
      <c r="B73" s="1556"/>
      <c r="C73" s="1556"/>
      <c r="D73" s="1557"/>
      <c r="E73" s="1557"/>
      <c r="F73" s="1557"/>
    </row>
    <row r="74" spans="1:6" ht="23.25">
      <c r="A74" s="1556"/>
      <c r="B74" s="1556"/>
      <c r="C74" s="1556"/>
      <c r="D74" s="1557"/>
      <c r="E74" s="1557"/>
      <c r="F74" s="1557"/>
    </row>
    <row r="75" spans="1:6" ht="23.25">
      <c r="A75" s="1556"/>
      <c r="B75" s="1556"/>
      <c r="C75" s="1556"/>
      <c r="D75" s="1557"/>
      <c r="E75" s="1557"/>
      <c r="F75" s="1557"/>
    </row>
    <row r="76" spans="1:6" ht="23.25">
      <c r="A76" s="1556"/>
      <c r="B76" s="1556"/>
      <c r="C76" s="1556"/>
      <c r="D76" s="1557"/>
      <c r="E76" s="1557"/>
      <c r="F76" s="1557"/>
    </row>
    <row r="77" spans="1:6" ht="23.25">
      <c r="A77" s="1556"/>
      <c r="B77" s="1556"/>
      <c r="C77" s="1556"/>
      <c r="D77" s="1557"/>
      <c r="E77" s="1557"/>
      <c r="F77" s="1557"/>
    </row>
    <row r="78" spans="1:6" ht="23.25">
      <c r="A78" s="1556"/>
      <c r="B78" s="1556"/>
      <c r="C78" s="1556"/>
      <c r="D78" s="1557"/>
      <c r="E78" s="1557"/>
      <c r="F78" s="1557"/>
    </row>
    <row r="79" spans="1:6" ht="23.25">
      <c r="A79" s="1556"/>
      <c r="B79" s="1556"/>
      <c r="C79" s="1556"/>
      <c r="D79" s="1557"/>
      <c r="E79" s="1557"/>
      <c r="F79" s="1557"/>
    </row>
    <row r="80" spans="1:6" ht="23.25">
      <c r="A80" s="1556"/>
      <c r="B80" s="1556"/>
      <c r="C80" s="1556"/>
      <c r="D80" s="1557"/>
      <c r="E80" s="1557"/>
      <c r="F80" s="1557"/>
    </row>
    <row r="81" spans="1:6" ht="23.25">
      <c r="A81" s="1556"/>
      <c r="B81" s="1556"/>
      <c r="C81" s="1556"/>
      <c r="D81" s="1557"/>
      <c r="E81" s="1557"/>
      <c r="F81" s="1557"/>
    </row>
    <row r="82" spans="1:6" ht="23.25">
      <c r="A82" s="1556"/>
      <c r="B82" s="1556"/>
      <c r="C82" s="1556"/>
      <c r="D82" s="1557"/>
      <c r="E82" s="1557"/>
      <c r="F82" s="1557"/>
    </row>
    <row r="83" spans="1:6" ht="23.25">
      <c r="A83" s="1556"/>
      <c r="B83" s="1556"/>
      <c r="C83" s="1556"/>
      <c r="D83" s="1557"/>
      <c r="E83" s="1557"/>
      <c r="F83" s="1557"/>
    </row>
    <row r="84" spans="1:6" ht="23.25">
      <c r="A84" s="1556"/>
      <c r="B84" s="1556"/>
      <c r="C84" s="1556"/>
      <c r="D84" s="1557"/>
      <c r="E84" s="1557"/>
      <c r="F84" s="1557"/>
    </row>
    <row r="85" spans="1:6" ht="23.25">
      <c r="A85" s="1556"/>
      <c r="B85" s="1556"/>
      <c r="C85" s="1556"/>
      <c r="D85" s="1557"/>
      <c r="E85" s="1557"/>
      <c r="F85" s="1557"/>
    </row>
    <row r="86" spans="1:6" ht="23.25">
      <c r="A86" s="1556"/>
      <c r="B86" s="1556"/>
      <c r="C86" s="1556"/>
      <c r="D86" s="1557"/>
      <c r="E86" s="1557"/>
      <c r="F86" s="1557"/>
    </row>
    <row r="87" spans="1:6" ht="23.25">
      <c r="A87" s="1556"/>
      <c r="B87" s="1556"/>
      <c r="C87" s="1556"/>
      <c r="D87" s="1557"/>
      <c r="E87" s="1557"/>
      <c r="F87" s="1557"/>
    </row>
    <row r="88" spans="1:6" ht="23.25">
      <c r="A88" s="1556"/>
      <c r="B88" s="1556"/>
      <c r="C88" s="1556"/>
      <c r="D88" s="1557"/>
      <c r="E88" s="1557"/>
      <c r="F88" s="1557"/>
    </row>
    <row r="89" spans="1:6" ht="23.25">
      <c r="A89" s="1556"/>
      <c r="B89" s="1556"/>
      <c r="C89" s="1556"/>
      <c r="D89" s="1557"/>
      <c r="E89" s="1557"/>
      <c r="F89" s="1557"/>
    </row>
    <row r="90" spans="1:6" ht="23.25">
      <c r="A90" s="1556"/>
      <c r="B90" s="1556"/>
      <c r="C90" s="1556"/>
      <c r="D90" s="1557"/>
      <c r="E90" s="1557"/>
      <c r="F90" s="1557"/>
    </row>
    <row r="91" spans="1:6" ht="23.25">
      <c r="A91" s="1556"/>
      <c r="B91" s="1556"/>
      <c r="C91" s="1556"/>
      <c r="D91" s="1557"/>
      <c r="E91" s="1557"/>
      <c r="F91" s="1557"/>
    </row>
    <row r="92" spans="1:6" ht="23.25">
      <c r="A92" s="1556"/>
      <c r="B92" s="1556"/>
      <c r="C92" s="1556"/>
      <c r="D92" s="1557"/>
      <c r="E92" s="1557"/>
      <c r="F92" s="1557"/>
    </row>
    <row r="93" spans="1:6" ht="23.25">
      <c r="A93" s="1556"/>
      <c r="B93" s="1556"/>
      <c r="C93" s="1556"/>
      <c r="D93" s="1557"/>
      <c r="E93" s="1557"/>
      <c r="F93" s="1557"/>
    </row>
    <row r="94" spans="1:6" ht="23.25">
      <c r="A94" s="1556"/>
      <c r="B94" s="1556"/>
      <c r="C94" s="1556"/>
      <c r="D94" s="1557"/>
      <c r="E94" s="1557"/>
      <c r="F94" s="1557"/>
    </row>
    <row r="95" spans="1:6" ht="23.25">
      <c r="A95" s="1556"/>
      <c r="B95" s="1556"/>
      <c r="C95" s="1556"/>
      <c r="D95" s="1557"/>
      <c r="E95" s="1557"/>
      <c r="F95" s="1557"/>
    </row>
    <row r="96" spans="1:6" ht="23.25">
      <c r="A96" s="1556"/>
      <c r="B96" s="1556"/>
      <c r="C96" s="1556"/>
      <c r="D96" s="1557"/>
      <c r="E96" s="1557"/>
      <c r="F96" s="1557"/>
    </row>
    <row r="97" spans="1:6" ht="23.25">
      <c r="A97" s="1556"/>
      <c r="B97" s="1556"/>
      <c r="C97" s="1556"/>
      <c r="D97" s="1557"/>
      <c r="E97" s="1557"/>
      <c r="F97" s="1557"/>
    </row>
    <row r="98" spans="1:6" ht="23.25">
      <c r="A98" s="1556"/>
      <c r="B98" s="1556"/>
      <c r="C98" s="1556"/>
      <c r="D98" s="1557"/>
      <c r="E98" s="1557"/>
      <c r="F98" s="1557"/>
    </row>
    <row r="99" spans="1:6" ht="23.25">
      <c r="A99" s="1556"/>
      <c r="B99" s="1556"/>
      <c r="C99" s="1556"/>
      <c r="D99" s="1557"/>
      <c r="E99" s="1557"/>
      <c r="F99" s="1557"/>
    </row>
    <row r="100" spans="1:6" ht="23.25">
      <c r="A100" s="1556"/>
      <c r="B100" s="1556"/>
      <c r="C100" s="1556"/>
      <c r="D100" s="1557"/>
      <c r="E100" s="1557"/>
      <c r="F100" s="1557"/>
    </row>
    <row r="101" spans="1:6" ht="23.25">
      <c r="A101" s="1556"/>
      <c r="B101" s="1556"/>
      <c r="C101" s="1556"/>
      <c r="D101" s="1557"/>
      <c r="E101" s="1557"/>
      <c r="F101" s="1557"/>
    </row>
    <row r="102" spans="1:6" ht="23.25">
      <c r="A102" s="1556"/>
      <c r="B102" s="1556"/>
      <c r="C102" s="1556"/>
      <c r="D102" s="1557"/>
      <c r="E102" s="1557"/>
      <c r="F102" s="1557"/>
    </row>
    <row r="103" spans="1:6" ht="23.25">
      <c r="A103" s="1556"/>
      <c r="B103" s="1556"/>
      <c r="C103" s="1556"/>
      <c r="D103" s="1557"/>
      <c r="E103" s="1557"/>
      <c r="F103" s="1557"/>
    </row>
    <row r="104" spans="1:6" ht="23.25">
      <c r="A104" s="1556"/>
      <c r="B104" s="1556"/>
      <c r="C104" s="1556"/>
      <c r="D104" s="1557"/>
      <c r="E104" s="1557"/>
      <c r="F104" s="1557"/>
    </row>
    <row r="105" spans="1:6" ht="23.25">
      <c r="A105" s="1556"/>
      <c r="B105" s="1556"/>
      <c r="C105" s="1556"/>
      <c r="D105" s="1557"/>
      <c r="E105" s="1557"/>
      <c r="F105" s="1557"/>
    </row>
    <row r="106" spans="1:6" ht="23.25">
      <c r="A106" s="1556"/>
      <c r="B106" s="1556"/>
      <c r="C106" s="1556"/>
      <c r="D106" s="1557"/>
      <c r="E106" s="1557"/>
      <c r="F106" s="1557"/>
    </row>
    <row r="107" spans="1:6" ht="23.25">
      <c r="A107" s="1556"/>
      <c r="B107" s="1556"/>
      <c r="C107" s="1556"/>
      <c r="D107" s="1557"/>
      <c r="E107" s="1557"/>
      <c r="F107" s="1557"/>
    </row>
    <row r="108" spans="1:6" ht="23.25">
      <c r="A108" s="1556"/>
      <c r="B108" s="1556"/>
      <c r="C108" s="1556"/>
      <c r="D108" s="1557"/>
      <c r="E108" s="1557"/>
      <c r="F108" s="1557"/>
    </row>
    <row r="109" spans="1:6" ht="23.25">
      <c r="A109" s="1556"/>
      <c r="B109" s="1556"/>
      <c r="C109" s="1556"/>
      <c r="D109" s="1557"/>
      <c r="E109" s="1557"/>
      <c r="F109" s="1557"/>
    </row>
    <row r="110" spans="1:6" ht="23.25">
      <c r="A110" s="1556"/>
      <c r="B110" s="1556"/>
      <c r="C110" s="1556"/>
      <c r="D110" s="1557"/>
      <c r="E110" s="1557"/>
      <c r="F110" s="1557"/>
    </row>
    <row r="111" spans="1:6" ht="23.25">
      <c r="A111" s="1556"/>
      <c r="B111" s="1556"/>
      <c r="C111" s="1556"/>
      <c r="D111" s="1557"/>
      <c r="E111" s="1557"/>
      <c r="F111" s="1557"/>
    </row>
    <row r="112" spans="1:6" ht="23.25">
      <c r="A112" s="1556"/>
      <c r="B112" s="1556"/>
      <c r="C112" s="1556"/>
      <c r="D112" s="1557"/>
      <c r="E112" s="1557"/>
      <c r="F112" s="1557"/>
    </row>
    <row r="113" spans="1:6" ht="23.25">
      <c r="A113" s="1556"/>
      <c r="B113" s="1556"/>
      <c r="C113" s="1556"/>
      <c r="D113" s="1557"/>
      <c r="E113" s="1557"/>
      <c r="F113" s="1557"/>
    </row>
    <row r="114" spans="1:6" ht="23.25">
      <c r="A114" s="1556"/>
      <c r="B114" s="1556"/>
      <c r="C114" s="1556"/>
      <c r="D114" s="1557"/>
      <c r="E114" s="1557"/>
      <c r="F114" s="1557"/>
    </row>
    <row r="115" spans="1:6" ht="23.25">
      <c r="A115" s="1556"/>
      <c r="B115" s="1556"/>
      <c r="C115" s="1556"/>
      <c r="D115" s="1557"/>
      <c r="E115" s="1557"/>
      <c r="F115" s="1557"/>
    </row>
    <row r="116" spans="1:6" ht="23.25">
      <c r="A116" s="1556"/>
      <c r="B116" s="1556"/>
      <c r="C116" s="1556"/>
      <c r="D116" s="1557"/>
      <c r="E116" s="1557"/>
      <c r="F116" s="1557"/>
    </row>
    <row r="117" spans="1:6" ht="23.25">
      <c r="A117" s="1556"/>
      <c r="B117" s="1556"/>
      <c r="C117" s="1556"/>
      <c r="D117" s="1557"/>
      <c r="E117" s="1557"/>
      <c r="F117" s="1557"/>
    </row>
    <row r="118" spans="1:6" ht="23.25">
      <c r="A118" s="1556"/>
      <c r="B118" s="1556"/>
      <c r="C118" s="1556"/>
      <c r="D118" s="1557"/>
      <c r="E118" s="1557"/>
      <c r="F118" s="1557"/>
    </row>
    <row r="119" spans="1:6" ht="23.25">
      <c r="A119" s="1556"/>
      <c r="B119" s="1556"/>
      <c r="C119" s="1556"/>
      <c r="D119" s="1557"/>
      <c r="E119" s="1557"/>
      <c r="F119" s="1557"/>
    </row>
    <row r="120" spans="1:6" ht="23.25">
      <c r="A120" s="1556"/>
      <c r="B120" s="1556"/>
      <c r="C120" s="1556"/>
      <c r="D120" s="1557"/>
      <c r="E120" s="1557"/>
      <c r="F120" s="1557"/>
    </row>
    <row r="121" spans="1:6" ht="23.25">
      <c r="A121" s="1556"/>
      <c r="B121" s="1556"/>
      <c r="C121" s="1556"/>
      <c r="D121" s="1557"/>
      <c r="E121" s="1557"/>
      <c r="F121" s="1557"/>
    </row>
    <row r="122" spans="1:6" ht="23.25">
      <c r="A122" s="1556"/>
      <c r="B122" s="1556"/>
      <c r="C122" s="1556"/>
      <c r="D122" s="1557"/>
      <c r="E122" s="1557"/>
      <c r="F122" s="1557"/>
    </row>
    <row r="123" spans="1:6" ht="23.25">
      <c r="A123" s="1556"/>
      <c r="B123" s="1556"/>
      <c r="C123" s="1556"/>
      <c r="D123" s="1557"/>
      <c r="E123" s="1557"/>
      <c r="F123" s="1557"/>
    </row>
    <row r="124" spans="1:6" ht="23.25">
      <c r="A124" s="1556"/>
      <c r="B124" s="1556"/>
      <c r="C124" s="1556"/>
      <c r="D124" s="1557"/>
      <c r="E124" s="1557"/>
      <c r="F124" s="1557"/>
    </row>
    <row r="125" spans="1:6" ht="23.25">
      <c r="A125" s="1556"/>
      <c r="B125" s="1556"/>
      <c r="C125" s="1556"/>
      <c r="D125" s="1557"/>
      <c r="E125" s="1557"/>
      <c r="F125" s="1557"/>
    </row>
    <row r="126" spans="1:6" ht="23.25">
      <c r="A126" s="1556"/>
      <c r="B126" s="1556"/>
      <c r="C126" s="1556"/>
      <c r="D126" s="1557"/>
      <c r="E126" s="1557"/>
      <c r="F126" s="1557"/>
    </row>
    <row r="127" spans="1:6" ht="23.25">
      <c r="A127" s="1556"/>
      <c r="B127" s="1556"/>
      <c r="C127" s="1556"/>
      <c r="D127" s="1557"/>
      <c r="E127" s="1557"/>
      <c r="F127" s="1557"/>
    </row>
    <row r="128" spans="1:6" ht="23.25">
      <c r="A128" s="1556"/>
      <c r="B128" s="1556"/>
      <c r="C128" s="1556"/>
      <c r="D128" s="1557"/>
      <c r="E128" s="1557"/>
      <c r="F128" s="1557"/>
    </row>
    <row r="129" spans="1:6" ht="23.25">
      <c r="A129" s="1556"/>
      <c r="B129" s="1556"/>
      <c r="C129" s="1556"/>
      <c r="D129" s="1557"/>
      <c r="E129" s="1557"/>
      <c r="F129" s="1557"/>
    </row>
    <row r="130" spans="1:6" ht="23.25">
      <c r="A130" s="1556"/>
      <c r="B130" s="1556"/>
      <c r="C130" s="1556"/>
      <c r="D130" s="1557"/>
      <c r="E130" s="1557"/>
      <c r="F130" s="1557"/>
    </row>
    <row r="131" spans="1:6" ht="23.25">
      <c r="A131" s="1556"/>
      <c r="B131" s="1556"/>
      <c r="C131" s="1556"/>
      <c r="D131" s="1557"/>
      <c r="E131" s="1557"/>
      <c r="F131" s="1557"/>
    </row>
    <row r="132" spans="1:6" ht="23.25">
      <c r="A132" s="1556"/>
      <c r="B132" s="1556"/>
      <c r="C132" s="1556"/>
      <c r="D132" s="1557"/>
      <c r="E132" s="1557"/>
      <c r="F132" s="1557"/>
    </row>
    <row r="133" spans="1:6" ht="23.25">
      <c r="A133" s="1556"/>
      <c r="B133" s="1556"/>
      <c r="C133" s="1556"/>
      <c r="D133" s="1557"/>
      <c r="E133" s="1557"/>
      <c r="F133" s="1557"/>
    </row>
    <row r="134" spans="1:6" ht="23.25">
      <c r="A134" s="1556"/>
      <c r="B134" s="1556"/>
      <c r="C134" s="1556"/>
      <c r="D134" s="1557"/>
      <c r="E134" s="1557"/>
      <c r="F134" s="1557"/>
    </row>
    <row r="135" spans="1:6" ht="23.25">
      <c r="A135" s="1556"/>
      <c r="B135" s="1556"/>
      <c r="C135" s="1556"/>
      <c r="D135" s="1557"/>
      <c r="E135" s="1557"/>
      <c r="F135" s="1557"/>
    </row>
    <row r="136" spans="1:6" ht="23.25">
      <c r="A136" s="1556"/>
      <c r="B136" s="1556"/>
      <c r="C136" s="1556"/>
      <c r="D136" s="1557"/>
      <c r="E136" s="1557"/>
      <c r="F136" s="1557"/>
    </row>
    <row r="137" spans="1:6" ht="23.25">
      <c r="A137" s="1556"/>
      <c r="B137" s="1556"/>
      <c r="C137" s="1556"/>
      <c r="D137" s="1557"/>
      <c r="E137" s="1557"/>
      <c r="F137" s="1557"/>
    </row>
    <row r="138" spans="1:6" ht="23.25">
      <c r="A138" s="1556"/>
      <c r="B138" s="1556"/>
      <c r="C138" s="1556"/>
      <c r="D138" s="1557"/>
      <c r="E138" s="1557"/>
      <c r="F138" s="1557"/>
    </row>
    <row r="139" spans="1:6" ht="23.25">
      <c r="A139" s="1556"/>
      <c r="B139" s="1556"/>
      <c r="C139" s="1556"/>
      <c r="D139" s="1557"/>
      <c r="E139" s="1557"/>
      <c r="F139" s="1557"/>
    </row>
    <row r="140" spans="1:6" ht="23.25">
      <c r="A140" s="1556"/>
      <c r="B140" s="1556"/>
      <c r="C140" s="1556"/>
      <c r="D140" s="1557"/>
      <c r="E140" s="1557"/>
      <c r="F140" s="1557"/>
    </row>
    <row r="141" spans="1:6" ht="23.25">
      <c r="A141" s="1556"/>
      <c r="B141" s="1556"/>
      <c r="C141" s="1556"/>
      <c r="D141" s="1557"/>
      <c r="E141" s="1557"/>
      <c r="F141" s="1557"/>
    </row>
    <row r="142" spans="1:6" ht="23.25">
      <c r="A142" s="1556"/>
      <c r="B142" s="1556"/>
      <c r="C142" s="1556"/>
      <c r="D142" s="1557"/>
      <c r="E142" s="1557"/>
      <c r="F142" s="1557"/>
    </row>
    <row r="143" spans="1:6" ht="23.25">
      <c r="A143" s="1556"/>
      <c r="B143" s="1556"/>
      <c r="C143" s="1556"/>
      <c r="D143" s="1557"/>
      <c r="E143" s="1557"/>
      <c r="F143" s="1557"/>
    </row>
    <row r="144" spans="1:6" ht="23.25">
      <c r="A144" s="1556"/>
      <c r="B144" s="1556"/>
      <c r="C144" s="1556"/>
      <c r="D144" s="1557"/>
      <c r="E144" s="1557"/>
      <c r="F144" s="1557"/>
    </row>
    <row r="145" spans="1:6" ht="23.25">
      <c r="A145" s="1556"/>
      <c r="B145" s="1556"/>
      <c r="C145" s="1556"/>
      <c r="D145" s="1557"/>
      <c r="E145" s="1557"/>
      <c r="F145" s="1557"/>
    </row>
    <row r="146" spans="1:6" ht="23.25">
      <c r="A146" s="1556"/>
      <c r="B146" s="1556"/>
      <c r="C146" s="1556"/>
      <c r="D146" s="1557"/>
      <c r="E146" s="1557"/>
      <c r="F146" s="1557"/>
    </row>
    <row r="147" spans="1:6" ht="23.25">
      <c r="A147" s="1556"/>
      <c r="B147" s="1556"/>
      <c r="C147" s="1556"/>
      <c r="D147" s="1557"/>
      <c r="E147" s="1557"/>
      <c r="F147" s="1557"/>
    </row>
    <row r="148" spans="1:6" ht="23.25">
      <c r="A148" s="1556"/>
      <c r="B148" s="1556"/>
      <c r="C148" s="1556"/>
      <c r="D148" s="1557"/>
      <c r="E148" s="1557"/>
      <c r="F148" s="1557"/>
    </row>
    <row r="149" spans="1:6" ht="23.25">
      <c r="A149" s="1556"/>
      <c r="B149" s="1556"/>
      <c r="C149" s="1556"/>
      <c r="D149" s="1557"/>
      <c r="E149" s="1557"/>
      <c r="F149" s="1557"/>
    </row>
    <row r="150" spans="1:6" ht="23.25">
      <c r="A150" s="1556"/>
      <c r="B150" s="1556"/>
      <c r="C150" s="1556"/>
      <c r="D150" s="1557"/>
      <c r="E150" s="1557"/>
      <c r="F150" s="1557"/>
    </row>
    <row r="151" spans="1:6" ht="23.25">
      <c r="A151" s="1556"/>
      <c r="B151" s="1556"/>
      <c r="C151" s="1556"/>
      <c r="D151" s="1557"/>
      <c r="E151" s="1557"/>
      <c r="F151" s="1557"/>
    </row>
    <row r="152" spans="1:6" ht="23.25">
      <c r="A152" s="1556"/>
      <c r="B152" s="1556"/>
      <c r="C152" s="1556"/>
      <c r="D152" s="1557"/>
      <c r="E152" s="1557"/>
      <c r="F152" s="1557"/>
    </row>
    <row r="153" spans="1:6" ht="23.25">
      <c r="A153" s="1556"/>
      <c r="B153" s="1556"/>
      <c r="C153" s="1556"/>
      <c r="D153" s="1557"/>
      <c r="E153" s="1557"/>
      <c r="F153" s="1557"/>
    </row>
    <row r="154" spans="1:6" ht="23.25">
      <c r="A154" s="1556"/>
      <c r="B154" s="1556"/>
      <c r="C154" s="1556"/>
      <c r="D154" s="1557"/>
      <c r="E154" s="1557"/>
      <c r="F154" s="1557"/>
    </row>
    <row r="155" spans="1:6" ht="23.25">
      <c r="A155" s="1556"/>
      <c r="B155" s="1556"/>
      <c r="C155" s="1556"/>
      <c r="D155" s="1557"/>
      <c r="E155" s="1557"/>
      <c r="F155" s="1557"/>
    </row>
    <row r="156" spans="1:6" ht="23.25">
      <c r="A156" s="1556"/>
      <c r="B156" s="1556"/>
      <c r="C156" s="1556"/>
      <c r="D156" s="1557"/>
      <c r="E156" s="1557"/>
      <c r="F156" s="1557"/>
    </row>
    <row r="157" spans="1:6" ht="23.25">
      <c r="A157" s="1556"/>
      <c r="B157" s="1556"/>
      <c r="C157" s="1556"/>
      <c r="D157" s="1557"/>
      <c r="E157" s="1557"/>
      <c r="F157" s="1557"/>
    </row>
    <row r="158" spans="1:6" ht="23.25">
      <c r="A158" s="1556"/>
      <c r="B158" s="1556"/>
      <c r="C158" s="1556"/>
      <c r="D158" s="1557"/>
      <c r="E158" s="1557"/>
      <c r="F158" s="1557"/>
    </row>
    <row r="159" spans="1:6" ht="23.25">
      <c r="A159" s="1556"/>
      <c r="B159" s="1556"/>
      <c r="C159" s="1556"/>
      <c r="D159" s="1557"/>
      <c r="E159" s="1557"/>
      <c r="F159" s="1557"/>
    </row>
    <row r="160" spans="1:6" ht="23.25">
      <c r="A160" s="1556"/>
      <c r="B160" s="1556"/>
      <c r="C160" s="1556"/>
      <c r="D160" s="1557"/>
      <c r="E160" s="1557"/>
      <c r="F160" s="1557"/>
    </row>
    <row r="161" spans="1:6" ht="23.25">
      <c r="A161" s="1556"/>
      <c r="B161" s="1556"/>
      <c r="C161" s="1556"/>
      <c r="D161" s="1557"/>
      <c r="E161" s="1557"/>
      <c r="F161" s="1557"/>
    </row>
    <row r="162" spans="1:6" ht="23.25">
      <c r="A162" s="1556"/>
      <c r="B162" s="1556"/>
      <c r="C162" s="1556"/>
      <c r="D162" s="1557"/>
      <c r="E162" s="1557"/>
      <c r="F162" s="1557"/>
    </row>
    <row r="163" spans="1:6" ht="23.25">
      <c r="A163" s="1556"/>
      <c r="B163" s="1556"/>
      <c r="C163" s="1556"/>
      <c r="D163" s="1557"/>
      <c r="E163" s="1557"/>
      <c r="F163" s="1557"/>
    </row>
    <row r="164" spans="1:6" ht="23.25">
      <c r="A164" s="1556"/>
      <c r="B164" s="1556"/>
      <c r="C164" s="1556"/>
      <c r="D164" s="1557"/>
      <c r="E164" s="1557"/>
      <c r="F164" s="1557"/>
    </row>
    <row r="165" spans="1:6" ht="23.25">
      <c r="A165" s="1556"/>
      <c r="B165" s="1556"/>
      <c r="C165" s="1556"/>
      <c r="D165" s="1557"/>
      <c r="E165" s="1557"/>
      <c r="F165" s="1557"/>
    </row>
    <row r="166" spans="1:6" ht="23.25">
      <c r="A166" s="1556"/>
      <c r="B166" s="1556"/>
      <c r="C166" s="1556"/>
      <c r="D166" s="1557"/>
      <c r="E166" s="1557"/>
      <c r="F166" s="1557"/>
    </row>
    <row r="167" spans="1:6" ht="23.25">
      <c r="A167" s="1556"/>
      <c r="B167" s="1556"/>
      <c r="C167" s="1556"/>
      <c r="D167" s="1557"/>
      <c r="E167" s="1557"/>
      <c r="F167" s="1557"/>
    </row>
    <row r="168" spans="1:6" ht="23.25">
      <c r="A168" s="1556"/>
      <c r="B168" s="1556"/>
      <c r="C168" s="1556"/>
      <c r="D168" s="1557"/>
      <c r="E168" s="1557"/>
      <c r="F168" s="1557"/>
    </row>
    <row r="169" spans="1:6" ht="23.25">
      <c r="A169" s="1556"/>
      <c r="B169" s="1556"/>
      <c r="C169" s="1556"/>
      <c r="D169" s="1557"/>
      <c r="E169" s="1557"/>
      <c r="F169" s="1557"/>
    </row>
    <row r="170" spans="1:6" ht="23.25">
      <c r="A170" s="1556"/>
      <c r="B170" s="1556"/>
      <c r="C170" s="1556"/>
      <c r="D170" s="1557"/>
      <c r="E170" s="1557"/>
      <c r="F170" s="1557"/>
    </row>
    <row r="171" spans="1:6" ht="23.25">
      <c r="A171" s="1556"/>
      <c r="B171" s="1556"/>
      <c r="C171" s="1556"/>
      <c r="D171" s="1557"/>
      <c r="E171" s="1557"/>
      <c r="F171" s="1557"/>
    </row>
    <row r="172" spans="1:6" ht="23.25">
      <c r="A172" s="1556"/>
      <c r="B172" s="1556"/>
      <c r="C172" s="1556"/>
      <c r="D172" s="1557"/>
      <c r="E172" s="1557"/>
      <c r="F172" s="1557"/>
    </row>
    <row r="173" spans="1:6" ht="23.25">
      <c r="A173" s="1556"/>
      <c r="B173" s="1556"/>
      <c r="C173" s="1556"/>
      <c r="D173" s="1557"/>
      <c r="E173" s="1557"/>
      <c r="F173" s="1557"/>
    </row>
    <row r="174" spans="1:6" ht="23.25">
      <c r="A174" s="1556"/>
      <c r="B174" s="1556"/>
      <c r="C174" s="1556"/>
      <c r="D174" s="1557"/>
      <c r="E174" s="1557"/>
      <c r="F174" s="1557"/>
    </row>
    <row r="175" spans="1:6" ht="23.25">
      <c r="A175" s="1556"/>
      <c r="B175" s="1556"/>
      <c r="C175" s="1556"/>
      <c r="D175" s="1557"/>
      <c r="E175" s="1557"/>
      <c r="F175" s="1557"/>
    </row>
    <row r="176" spans="1:6" ht="23.25">
      <c r="A176" s="1556"/>
      <c r="B176" s="1556"/>
      <c r="C176" s="1556"/>
      <c r="D176" s="1557"/>
      <c r="E176" s="1557"/>
      <c r="F176" s="1557"/>
    </row>
    <row r="177" spans="1:6" ht="23.25">
      <c r="A177" s="1556"/>
      <c r="B177" s="1556"/>
      <c r="C177" s="1556"/>
      <c r="D177" s="1557"/>
      <c r="E177" s="1557"/>
      <c r="F177" s="1557"/>
    </row>
    <row r="178" spans="1:6" ht="23.25">
      <c r="A178" s="1556"/>
      <c r="B178" s="1556"/>
      <c r="C178" s="1556"/>
      <c r="D178" s="1557"/>
      <c r="E178" s="1557"/>
      <c r="F178" s="1557"/>
    </row>
    <row r="179" spans="1:6" ht="23.25">
      <c r="A179" s="1556"/>
      <c r="B179" s="1556"/>
      <c r="C179" s="1556"/>
      <c r="D179" s="1557"/>
      <c r="E179" s="1557"/>
      <c r="F179" s="1557"/>
    </row>
    <row r="180" spans="1:6" ht="23.25">
      <c r="A180" s="1556"/>
      <c r="B180" s="1556"/>
      <c r="C180" s="1556"/>
      <c r="D180" s="1557"/>
      <c r="E180" s="1557"/>
      <c r="F180" s="1557"/>
    </row>
    <row r="181" spans="1:6" ht="23.25">
      <c r="A181" s="1556"/>
      <c r="B181" s="1556"/>
      <c r="C181" s="1556"/>
      <c r="D181" s="1557"/>
      <c r="E181" s="1557"/>
      <c r="F181" s="1557"/>
    </row>
    <row r="182" spans="1:6" ht="23.25">
      <c r="A182" s="1556"/>
      <c r="B182" s="1556"/>
      <c r="C182" s="1556"/>
      <c r="D182" s="1557"/>
      <c r="E182" s="1557"/>
      <c r="F182" s="1557"/>
    </row>
    <row r="183" spans="1:6" ht="23.25">
      <c r="A183" s="1556"/>
      <c r="B183" s="1556"/>
      <c r="C183" s="1556"/>
      <c r="D183" s="1557"/>
      <c r="E183" s="1557"/>
      <c r="F183" s="1557"/>
    </row>
    <row r="184" spans="1:6" ht="23.25">
      <c r="A184" s="1556"/>
      <c r="B184" s="1556"/>
      <c r="C184" s="1556"/>
      <c r="D184" s="1557"/>
      <c r="E184" s="1557"/>
      <c r="F184" s="1557"/>
    </row>
    <row r="185" spans="1:6" ht="23.25">
      <c r="A185" s="1556"/>
      <c r="B185" s="1556"/>
      <c r="C185" s="1556"/>
      <c r="D185" s="1557"/>
      <c r="E185" s="1557"/>
      <c r="F185" s="1557"/>
    </row>
    <row r="186" spans="1:6" ht="23.25">
      <c r="A186" s="1556"/>
      <c r="B186" s="1556"/>
      <c r="C186" s="1556"/>
      <c r="D186" s="1557"/>
      <c r="E186" s="1557"/>
      <c r="F186" s="1557"/>
    </row>
  </sheetData>
  <mergeCells count="20">
    <mergeCell ref="A4:L4"/>
    <mergeCell ref="I1:J1"/>
    <mergeCell ref="K1:L1"/>
    <mergeCell ref="I2:J2"/>
    <mergeCell ref="K2:L2"/>
    <mergeCell ref="A3:L3"/>
    <mergeCell ref="A15:L15"/>
    <mergeCell ref="A16:L16"/>
    <mergeCell ref="A17:L17"/>
    <mergeCell ref="A18:G18"/>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1AB24438-59B8-4208-8664-D0B3DCE1D6B1}"/>
  </hyperlinks>
  <printOptions horizontalCentered="1"/>
  <pageMargins left="0.35433070866141736" right="0.15748031496062992" top="0.62992125984251968" bottom="0.39370078740157483" header="0.51181102362204722" footer="0.51181102362204722"/>
  <pageSetup paperSize="9" scale="99" fitToHeight="0" orientation="landscape"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F0A54-8A2C-47AE-8F14-732AB36CE454}">
  <sheetPr>
    <pageSetUpPr fitToPage="1"/>
  </sheetPr>
  <dimension ref="A1:M186"/>
  <sheetViews>
    <sheetView zoomScale="75" zoomScaleNormal="75" workbookViewId="0">
      <selection activeCell="M2" sqref="M2"/>
    </sheetView>
  </sheetViews>
  <sheetFormatPr defaultRowHeight="15.75"/>
  <cols>
    <col min="1" max="1" width="12.25" style="1532" customWidth="1"/>
    <col min="2" max="3" width="11" style="1532" customWidth="1"/>
    <col min="4" max="6" width="11" style="1552" customWidth="1"/>
    <col min="7" max="12" width="11" style="1532" customWidth="1"/>
    <col min="13" max="256" width="9" style="1532"/>
    <col min="257" max="257" width="12.25" style="1532" customWidth="1"/>
    <col min="258" max="268" width="11" style="1532" customWidth="1"/>
    <col min="269" max="512" width="9" style="1532"/>
    <col min="513" max="513" width="12.25" style="1532" customWidth="1"/>
    <col min="514" max="524" width="11" style="1532" customWidth="1"/>
    <col min="525" max="768" width="9" style="1532"/>
    <col min="769" max="769" width="12.25" style="1532" customWidth="1"/>
    <col min="770" max="780" width="11" style="1532" customWidth="1"/>
    <col min="781" max="1024" width="9" style="1532"/>
    <col min="1025" max="1025" width="12.25" style="1532" customWidth="1"/>
    <col min="1026" max="1036" width="11" style="1532" customWidth="1"/>
    <col min="1037" max="1280" width="9" style="1532"/>
    <col min="1281" max="1281" width="12.25" style="1532" customWidth="1"/>
    <col min="1282" max="1292" width="11" style="1532" customWidth="1"/>
    <col min="1293" max="1536" width="9" style="1532"/>
    <col min="1537" max="1537" width="12.25" style="1532" customWidth="1"/>
    <col min="1538" max="1548" width="11" style="1532" customWidth="1"/>
    <col min="1549" max="1792" width="9" style="1532"/>
    <col min="1793" max="1793" width="12.25" style="1532" customWidth="1"/>
    <col min="1794" max="1804" width="11" style="1532" customWidth="1"/>
    <col min="1805" max="2048" width="9" style="1532"/>
    <col min="2049" max="2049" width="12.25" style="1532" customWidth="1"/>
    <col min="2050" max="2060" width="11" style="1532" customWidth="1"/>
    <col min="2061" max="2304" width="9" style="1532"/>
    <col min="2305" max="2305" width="12.25" style="1532" customWidth="1"/>
    <col min="2306" max="2316" width="11" style="1532" customWidth="1"/>
    <col min="2317" max="2560" width="9" style="1532"/>
    <col min="2561" max="2561" width="12.25" style="1532" customWidth="1"/>
    <col min="2562" max="2572" width="11" style="1532" customWidth="1"/>
    <col min="2573" max="2816" width="9" style="1532"/>
    <col min="2817" max="2817" width="12.25" style="1532" customWidth="1"/>
    <col min="2818" max="2828" width="11" style="1532" customWidth="1"/>
    <col min="2829" max="3072" width="9" style="1532"/>
    <col min="3073" max="3073" width="12.25" style="1532" customWidth="1"/>
    <col min="3074" max="3084" width="11" style="1532" customWidth="1"/>
    <col min="3085" max="3328" width="9" style="1532"/>
    <col min="3329" max="3329" width="12.25" style="1532" customWidth="1"/>
    <col min="3330" max="3340" width="11" style="1532" customWidth="1"/>
    <col min="3341" max="3584" width="9" style="1532"/>
    <col min="3585" max="3585" width="12.25" style="1532" customWidth="1"/>
    <col min="3586" max="3596" width="11" style="1532" customWidth="1"/>
    <col min="3597" max="3840" width="9" style="1532"/>
    <col min="3841" max="3841" width="12.25" style="1532" customWidth="1"/>
    <col min="3842" max="3852" width="11" style="1532" customWidth="1"/>
    <col min="3853" max="4096" width="9" style="1532"/>
    <col min="4097" max="4097" width="12.25" style="1532" customWidth="1"/>
    <col min="4098" max="4108" width="11" style="1532" customWidth="1"/>
    <col min="4109" max="4352" width="9" style="1532"/>
    <col min="4353" max="4353" width="12.25" style="1532" customWidth="1"/>
    <col min="4354" max="4364" width="11" style="1532" customWidth="1"/>
    <col min="4365" max="4608" width="9" style="1532"/>
    <col min="4609" max="4609" width="12.25" style="1532" customWidth="1"/>
    <col min="4610" max="4620" width="11" style="1532" customWidth="1"/>
    <col min="4621" max="4864" width="9" style="1532"/>
    <col min="4865" max="4865" width="12.25" style="1532" customWidth="1"/>
    <col min="4866" max="4876" width="11" style="1532" customWidth="1"/>
    <col min="4877" max="5120" width="9" style="1532"/>
    <col min="5121" max="5121" width="12.25" style="1532" customWidth="1"/>
    <col min="5122" max="5132" width="11" style="1532" customWidth="1"/>
    <col min="5133" max="5376" width="9" style="1532"/>
    <col min="5377" max="5377" width="12.25" style="1532" customWidth="1"/>
    <col min="5378" max="5388" width="11" style="1532" customWidth="1"/>
    <col min="5389" max="5632" width="9" style="1532"/>
    <col min="5633" max="5633" width="12.25" style="1532" customWidth="1"/>
    <col min="5634" max="5644" width="11" style="1532" customWidth="1"/>
    <col min="5645" max="5888" width="9" style="1532"/>
    <col min="5889" max="5889" width="12.25" style="1532" customWidth="1"/>
    <col min="5890" max="5900" width="11" style="1532" customWidth="1"/>
    <col min="5901" max="6144" width="9" style="1532"/>
    <col min="6145" max="6145" width="12.25" style="1532" customWidth="1"/>
    <col min="6146" max="6156" width="11" style="1532" customWidth="1"/>
    <col min="6157" max="6400" width="9" style="1532"/>
    <col min="6401" max="6401" width="12.25" style="1532" customWidth="1"/>
    <col min="6402" max="6412" width="11" style="1532" customWidth="1"/>
    <col min="6413" max="6656" width="9" style="1532"/>
    <col min="6657" max="6657" width="12.25" style="1532" customWidth="1"/>
    <col min="6658" max="6668" width="11" style="1532" customWidth="1"/>
    <col min="6669" max="6912" width="9" style="1532"/>
    <col min="6913" max="6913" width="12.25" style="1532" customWidth="1"/>
    <col min="6914" max="6924" width="11" style="1532" customWidth="1"/>
    <col min="6925" max="7168" width="9" style="1532"/>
    <col min="7169" max="7169" width="12.25" style="1532" customWidth="1"/>
    <col min="7170" max="7180" width="11" style="1532" customWidth="1"/>
    <col min="7181" max="7424" width="9" style="1532"/>
    <col min="7425" max="7425" width="12.25" style="1532" customWidth="1"/>
    <col min="7426" max="7436" width="11" style="1532" customWidth="1"/>
    <col min="7437" max="7680" width="9" style="1532"/>
    <col min="7681" max="7681" width="12.25" style="1532" customWidth="1"/>
    <col min="7682" max="7692" width="11" style="1532" customWidth="1"/>
    <col min="7693" max="7936" width="9" style="1532"/>
    <col min="7937" max="7937" width="12.25" style="1532" customWidth="1"/>
    <col min="7938" max="7948" width="11" style="1532" customWidth="1"/>
    <col min="7949" max="8192" width="9" style="1532"/>
    <col min="8193" max="8193" width="12.25" style="1532" customWidth="1"/>
    <col min="8194" max="8204" width="11" style="1532" customWidth="1"/>
    <col min="8205" max="8448" width="9" style="1532"/>
    <col min="8449" max="8449" width="12.25" style="1532" customWidth="1"/>
    <col min="8450" max="8460" width="11" style="1532" customWidth="1"/>
    <col min="8461" max="8704" width="9" style="1532"/>
    <col min="8705" max="8705" width="12.25" style="1532" customWidth="1"/>
    <col min="8706" max="8716" width="11" style="1532" customWidth="1"/>
    <col min="8717" max="8960" width="9" style="1532"/>
    <col min="8961" max="8961" width="12.25" style="1532" customWidth="1"/>
    <col min="8962" max="8972" width="11" style="1532" customWidth="1"/>
    <col min="8973" max="9216" width="9" style="1532"/>
    <col min="9217" max="9217" width="12.25" style="1532" customWidth="1"/>
    <col min="9218" max="9228" width="11" style="1532" customWidth="1"/>
    <col min="9229" max="9472" width="9" style="1532"/>
    <col min="9473" max="9473" width="12.25" style="1532" customWidth="1"/>
    <col min="9474" max="9484" width="11" style="1532" customWidth="1"/>
    <col min="9485" max="9728" width="9" style="1532"/>
    <col min="9729" max="9729" width="12.25" style="1532" customWidth="1"/>
    <col min="9730" max="9740" width="11" style="1532" customWidth="1"/>
    <col min="9741" max="9984" width="9" style="1532"/>
    <col min="9985" max="9985" width="12.25" style="1532" customWidth="1"/>
    <col min="9986" max="9996" width="11" style="1532" customWidth="1"/>
    <col min="9997" max="10240" width="9" style="1532"/>
    <col min="10241" max="10241" width="12.25" style="1532" customWidth="1"/>
    <col min="10242" max="10252" width="11" style="1532" customWidth="1"/>
    <col min="10253" max="10496" width="9" style="1532"/>
    <col min="10497" max="10497" width="12.25" style="1532" customWidth="1"/>
    <col min="10498" max="10508" width="11" style="1532" customWidth="1"/>
    <col min="10509" max="10752" width="9" style="1532"/>
    <col min="10753" max="10753" width="12.25" style="1532" customWidth="1"/>
    <col min="10754" max="10764" width="11" style="1532" customWidth="1"/>
    <col min="10765" max="11008" width="9" style="1532"/>
    <col min="11009" max="11009" width="12.25" style="1532" customWidth="1"/>
    <col min="11010" max="11020" width="11" style="1532" customWidth="1"/>
    <col min="11021" max="11264" width="9" style="1532"/>
    <col min="11265" max="11265" width="12.25" style="1532" customWidth="1"/>
    <col min="11266" max="11276" width="11" style="1532" customWidth="1"/>
    <col min="11277" max="11520" width="9" style="1532"/>
    <col min="11521" max="11521" width="12.25" style="1532" customWidth="1"/>
    <col min="11522" max="11532" width="11" style="1532" customWidth="1"/>
    <col min="11533" max="11776" width="9" style="1532"/>
    <col min="11777" max="11777" width="12.25" style="1532" customWidth="1"/>
    <col min="11778" max="11788" width="11" style="1532" customWidth="1"/>
    <col min="11789" max="12032" width="9" style="1532"/>
    <col min="12033" max="12033" width="12.25" style="1532" customWidth="1"/>
    <col min="12034" max="12044" width="11" style="1532" customWidth="1"/>
    <col min="12045" max="12288" width="9" style="1532"/>
    <col min="12289" max="12289" width="12.25" style="1532" customWidth="1"/>
    <col min="12290" max="12300" width="11" style="1532" customWidth="1"/>
    <col min="12301" max="12544" width="9" style="1532"/>
    <col min="12545" max="12545" width="12.25" style="1532" customWidth="1"/>
    <col min="12546" max="12556" width="11" style="1532" customWidth="1"/>
    <col min="12557" max="12800" width="9" style="1532"/>
    <col min="12801" max="12801" width="12.25" style="1532" customWidth="1"/>
    <col min="12802" max="12812" width="11" style="1532" customWidth="1"/>
    <col min="12813" max="13056" width="9" style="1532"/>
    <col min="13057" max="13057" width="12.25" style="1532" customWidth="1"/>
    <col min="13058" max="13068" width="11" style="1532" customWidth="1"/>
    <col min="13069" max="13312" width="9" style="1532"/>
    <col min="13313" max="13313" width="12.25" style="1532" customWidth="1"/>
    <col min="13314" max="13324" width="11" style="1532" customWidth="1"/>
    <col min="13325" max="13568" width="9" style="1532"/>
    <col min="13569" max="13569" width="12.25" style="1532" customWidth="1"/>
    <col min="13570" max="13580" width="11" style="1532" customWidth="1"/>
    <col min="13581" max="13824" width="9" style="1532"/>
    <col min="13825" max="13825" width="12.25" style="1532" customWidth="1"/>
    <col min="13826" max="13836" width="11" style="1532" customWidth="1"/>
    <col min="13837" max="14080" width="9" style="1532"/>
    <col min="14081" max="14081" width="12.25" style="1532" customWidth="1"/>
    <col min="14082" max="14092" width="11" style="1532" customWidth="1"/>
    <col min="14093" max="14336" width="9" style="1532"/>
    <col min="14337" max="14337" width="12.25" style="1532" customWidth="1"/>
    <col min="14338" max="14348" width="11" style="1532" customWidth="1"/>
    <col min="14349" max="14592" width="9" style="1532"/>
    <col min="14593" max="14593" width="12.25" style="1532" customWidth="1"/>
    <col min="14594" max="14604" width="11" style="1532" customWidth="1"/>
    <col min="14605" max="14848" width="9" style="1532"/>
    <col min="14849" max="14849" width="12.25" style="1532" customWidth="1"/>
    <col min="14850" max="14860" width="11" style="1532" customWidth="1"/>
    <col min="14861" max="15104" width="9" style="1532"/>
    <col min="15105" max="15105" width="12.25" style="1532" customWidth="1"/>
    <col min="15106" max="15116" width="11" style="1532" customWidth="1"/>
    <col min="15117" max="15360" width="9" style="1532"/>
    <col min="15361" max="15361" width="12.25" style="1532" customWidth="1"/>
    <col min="15362" max="15372" width="11" style="1532" customWidth="1"/>
    <col min="15373" max="15616" width="9" style="1532"/>
    <col min="15617" max="15617" width="12.25" style="1532" customWidth="1"/>
    <col min="15618" max="15628" width="11" style="1532" customWidth="1"/>
    <col min="15629" max="15872" width="9" style="1532"/>
    <col min="15873" max="15873" width="12.25" style="1532" customWidth="1"/>
    <col min="15874" max="15884" width="11" style="1532" customWidth="1"/>
    <col min="15885" max="16128" width="9" style="1532"/>
    <col min="16129" max="16129" width="12.25" style="1532" customWidth="1"/>
    <col min="16130" max="16140" width="11" style="1532" customWidth="1"/>
    <col min="16141" max="16384" width="9" style="1532"/>
  </cols>
  <sheetData>
    <row r="1" spans="1:13" s="1537" customFormat="1" ht="45.6" customHeight="1" thickBot="1">
      <c r="A1" s="1497" t="s">
        <v>2133</v>
      </c>
      <c r="B1" s="1536"/>
      <c r="C1" s="1536"/>
      <c r="D1" s="1536"/>
      <c r="E1" s="1536"/>
      <c r="F1" s="1536"/>
      <c r="G1" s="1536"/>
      <c r="H1" s="1536"/>
      <c r="I1" s="2322" t="s">
        <v>1056</v>
      </c>
      <c r="J1" s="2323"/>
      <c r="K1" s="2283" t="s">
        <v>1973</v>
      </c>
      <c r="L1" s="2284"/>
    </row>
    <row r="2" spans="1:13" s="1537" customFormat="1" ht="21" customHeight="1">
      <c r="A2" s="1497" t="s">
        <v>2161</v>
      </c>
      <c r="B2" s="1498" t="s">
        <v>2135</v>
      </c>
      <c r="C2" s="1540"/>
      <c r="D2" s="1540"/>
      <c r="E2" s="1540"/>
      <c r="F2" s="1540"/>
      <c r="G2" s="1540"/>
      <c r="H2" s="1558"/>
      <c r="I2" s="2324" t="s">
        <v>2059</v>
      </c>
      <c r="J2" s="2325"/>
      <c r="K2" s="2326" t="s">
        <v>2176</v>
      </c>
      <c r="L2" s="2325"/>
      <c r="M2" s="125" t="s">
        <v>13</v>
      </c>
    </row>
    <row r="3" spans="1:13" s="1541" customFormat="1" ht="37.5" customHeight="1">
      <c r="A3" s="2327" t="s">
        <v>2177</v>
      </c>
      <c r="B3" s="2327"/>
      <c r="C3" s="2327"/>
      <c r="D3" s="2327"/>
      <c r="E3" s="2327"/>
      <c r="F3" s="2327"/>
      <c r="G3" s="2327"/>
      <c r="H3" s="2327"/>
      <c r="I3" s="2327"/>
      <c r="J3" s="2327"/>
      <c r="K3" s="2327"/>
      <c r="L3" s="2327"/>
    </row>
    <row r="4" spans="1:13" ht="21" customHeight="1" thickBot="1">
      <c r="A4" s="2320" t="s">
        <v>2246</v>
      </c>
      <c r="B4" s="2321"/>
      <c r="C4" s="2321"/>
      <c r="D4" s="2321"/>
      <c r="E4" s="2321"/>
      <c r="F4" s="2321"/>
      <c r="G4" s="2321"/>
      <c r="H4" s="2321"/>
      <c r="I4" s="2321"/>
      <c r="J4" s="2321"/>
      <c r="K4" s="2321"/>
      <c r="L4" s="2321"/>
    </row>
    <row r="5" spans="1:13" ht="37.35" customHeight="1">
      <c r="A5" s="2267" t="s">
        <v>2179</v>
      </c>
      <c r="B5" s="2270" t="s">
        <v>1070</v>
      </c>
      <c r="C5" s="2313" t="s">
        <v>2180</v>
      </c>
      <c r="D5" s="2314"/>
      <c r="E5" s="2314"/>
      <c r="F5" s="2314"/>
      <c r="G5" s="2314"/>
      <c r="H5" s="2315" t="s">
        <v>2181</v>
      </c>
      <c r="I5" s="2314"/>
      <c r="J5" s="2314"/>
      <c r="K5" s="2314"/>
      <c r="L5" s="2314"/>
    </row>
    <row r="6" spans="1:13" s="1543" customFormat="1" ht="37.35" customHeight="1">
      <c r="A6" s="2310"/>
      <c r="B6" s="2291"/>
      <c r="C6" s="2277" t="s">
        <v>1240</v>
      </c>
      <c r="D6" s="2279" t="s">
        <v>2144</v>
      </c>
      <c r="E6" s="2296"/>
      <c r="F6" s="2296"/>
      <c r="G6" s="2317" t="s">
        <v>2182</v>
      </c>
      <c r="H6" s="2279" t="s">
        <v>1240</v>
      </c>
      <c r="I6" s="2279" t="s">
        <v>2144</v>
      </c>
      <c r="J6" s="2296"/>
      <c r="K6" s="2296"/>
      <c r="L6" s="2317" t="s">
        <v>2182</v>
      </c>
    </row>
    <row r="7" spans="1:13" s="1543" customFormat="1" ht="37.35" customHeight="1" thickBot="1">
      <c r="A7" s="2311"/>
      <c r="B7" s="2312"/>
      <c r="C7" s="2316"/>
      <c r="D7" s="1508" t="s">
        <v>2147</v>
      </c>
      <c r="E7" s="1508" t="s">
        <v>2183</v>
      </c>
      <c r="F7" s="1508" t="s">
        <v>2184</v>
      </c>
      <c r="G7" s="2318"/>
      <c r="H7" s="2319"/>
      <c r="I7" s="1508" t="s">
        <v>2147</v>
      </c>
      <c r="J7" s="1508" t="s">
        <v>2183</v>
      </c>
      <c r="K7" s="1508" t="s">
        <v>2184</v>
      </c>
      <c r="L7" s="2318"/>
    </row>
    <row r="8" spans="1:13" s="1543" customFormat="1" ht="44.25" customHeight="1">
      <c r="A8" s="1510" t="s">
        <v>2185</v>
      </c>
      <c r="B8" s="1559">
        <v>176</v>
      </c>
      <c r="C8" s="1560">
        <v>162</v>
      </c>
      <c r="D8" s="1560">
        <v>0</v>
      </c>
      <c r="E8" s="1560">
        <v>0</v>
      </c>
      <c r="F8" s="1560">
        <v>0</v>
      </c>
      <c r="G8" s="1561">
        <v>162</v>
      </c>
      <c r="H8" s="1560">
        <v>14</v>
      </c>
      <c r="I8" s="1560">
        <v>0</v>
      </c>
      <c r="J8" s="1560">
        <v>0</v>
      </c>
      <c r="K8" s="1560">
        <v>0</v>
      </c>
      <c r="L8" s="1561">
        <v>14</v>
      </c>
    </row>
    <row r="9" spans="1:13" s="1543" customFormat="1" ht="44.25" customHeight="1">
      <c r="A9" s="1515" t="s">
        <v>2150</v>
      </c>
      <c r="B9" s="1562">
        <v>0</v>
      </c>
      <c r="C9" s="1563">
        <v>0</v>
      </c>
      <c r="D9" s="1563">
        <v>0</v>
      </c>
      <c r="E9" s="1564">
        <v>0</v>
      </c>
      <c r="F9" s="1564">
        <v>0</v>
      </c>
      <c r="G9" s="1565">
        <v>0</v>
      </c>
      <c r="H9" s="1563">
        <v>0</v>
      </c>
      <c r="I9" s="1563">
        <v>0</v>
      </c>
      <c r="J9" s="1564">
        <v>0</v>
      </c>
      <c r="K9" s="1564">
        <v>0</v>
      </c>
      <c r="L9" s="1565">
        <v>0</v>
      </c>
    </row>
    <row r="10" spans="1:13" s="1543" customFormat="1" ht="44.25" customHeight="1">
      <c r="A10" s="1515" t="s">
        <v>2151</v>
      </c>
      <c r="B10" s="1562">
        <v>176</v>
      </c>
      <c r="C10" s="1563">
        <v>162</v>
      </c>
      <c r="D10" s="1563">
        <v>0</v>
      </c>
      <c r="E10" s="1564">
        <v>0</v>
      </c>
      <c r="F10" s="1564">
        <v>0</v>
      </c>
      <c r="G10" s="1565">
        <v>162</v>
      </c>
      <c r="H10" s="1563">
        <v>14</v>
      </c>
      <c r="I10" s="1563">
        <v>0</v>
      </c>
      <c r="J10" s="1564">
        <v>0</v>
      </c>
      <c r="K10" s="1564">
        <v>0</v>
      </c>
      <c r="L10" s="1565">
        <v>14</v>
      </c>
    </row>
    <row r="11" spans="1:13" s="1543" customFormat="1" ht="44.25" customHeight="1" thickBot="1">
      <c r="A11" s="1521" t="s">
        <v>2170</v>
      </c>
      <c r="B11" s="1566">
        <v>0</v>
      </c>
      <c r="C11" s="1567">
        <v>0</v>
      </c>
      <c r="D11" s="1567">
        <v>0</v>
      </c>
      <c r="E11" s="1568">
        <v>0</v>
      </c>
      <c r="F11" s="1568">
        <v>0</v>
      </c>
      <c r="G11" s="1569">
        <v>0</v>
      </c>
      <c r="H11" s="1567">
        <v>0</v>
      </c>
      <c r="I11" s="1567">
        <v>0</v>
      </c>
      <c r="J11" s="1568">
        <v>0</v>
      </c>
      <c r="K11" s="1568">
        <v>0</v>
      </c>
      <c r="L11" s="1569">
        <v>0</v>
      </c>
    </row>
    <row r="12" spans="1:13" ht="16.5">
      <c r="A12" s="1527" t="s">
        <v>1091</v>
      </c>
      <c r="C12" s="814" t="s">
        <v>1250</v>
      </c>
      <c r="D12" s="1532"/>
      <c r="E12" s="1532"/>
      <c r="F12" s="1527" t="s">
        <v>2153</v>
      </c>
      <c r="J12" s="1529" t="s">
        <v>2154</v>
      </c>
    </row>
    <row r="13" spans="1:13" ht="16.5">
      <c r="C13" s="1552"/>
      <c r="D13" s="1532"/>
      <c r="E13" s="1532"/>
      <c r="F13" s="814" t="s">
        <v>2171</v>
      </c>
      <c r="K13" s="1531" t="s">
        <v>2247</v>
      </c>
    </row>
    <row r="14" spans="1:13">
      <c r="A14" s="1554"/>
      <c r="C14" s="1552"/>
      <c r="E14" s="1532"/>
      <c r="F14" s="1532"/>
    </row>
    <row r="15" spans="1:13" ht="19.899999999999999" customHeight="1">
      <c r="A15" s="2265" t="s">
        <v>2158</v>
      </c>
      <c r="B15" s="2265"/>
      <c r="C15" s="2265"/>
      <c r="D15" s="2265"/>
      <c r="E15" s="2265"/>
      <c r="F15" s="2265"/>
      <c r="G15" s="2265"/>
      <c r="H15" s="2265"/>
      <c r="I15" s="2265"/>
      <c r="J15" s="2265"/>
      <c r="K15" s="2265"/>
      <c r="L15" s="2265"/>
    </row>
    <row r="16" spans="1:13" ht="17.45" customHeight="1">
      <c r="A16" s="2266" t="s">
        <v>2173</v>
      </c>
      <c r="B16" s="2266"/>
      <c r="C16" s="2266"/>
      <c r="D16" s="2266"/>
      <c r="E16" s="2266"/>
      <c r="F16" s="2266"/>
      <c r="G16" s="2266"/>
      <c r="H16" s="2266"/>
      <c r="I16" s="2266"/>
      <c r="J16" s="2266"/>
      <c r="K16" s="2266"/>
      <c r="L16" s="2266"/>
    </row>
    <row r="17" spans="1:12" ht="17.45" customHeight="1">
      <c r="A17" s="2266" t="s">
        <v>2174</v>
      </c>
      <c r="B17" s="2266"/>
      <c r="C17" s="2266"/>
      <c r="D17" s="2266"/>
      <c r="E17" s="2266"/>
      <c r="F17" s="2266"/>
      <c r="G17" s="2266"/>
      <c r="H17" s="2266"/>
      <c r="I17" s="2266"/>
      <c r="J17" s="2266"/>
      <c r="K17" s="2266"/>
      <c r="L17" s="2266"/>
    </row>
    <row r="18" spans="1:12" ht="21.75" customHeight="1">
      <c r="A18" s="2265" t="s">
        <v>2175</v>
      </c>
      <c r="B18" s="2309"/>
      <c r="C18" s="2309"/>
      <c r="D18" s="2309"/>
      <c r="E18" s="2309"/>
      <c r="F18" s="2309"/>
      <c r="G18" s="2309"/>
      <c r="J18" s="1555"/>
    </row>
    <row r="19" spans="1:12" ht="23.25">
      <c r="A19" s="1556"/>
      <c r="B19" s="1556"/>
      <c r="C19" s="1556"/>
      <c r="D19" s="1557"/>
      <c r="E19" s="1557"/>
      <c r="F19" s="1557"/>
    </row>
    <row r="20" spans="1:12" ht="23.25">
      <c r="A20" s="1556"/>
      <c r="B20" s="1556"/>
      <c r="C20" s="1556"/>
      <c r="D20" s="1557"/>
      <c r="E20" s="1557"/>
      <c r="F20" s="1557"/>
    </row>
    <row r="21" spans="1:12" ht="23.25">
      <c r="A21" s="1556"/>
      <c r="B21" s="1556"/>
      <c r="C21" s="1556"/>
      <c r="D21" s="1557"/>
      <c r="E21" s="1557"/>
      <c r="F21" s="1557"/>
    </row>
    <row r="22" spans="1:12" ht="23.25">
      <c r="A22" s="1556"/>
      <c r="B22" s="1556"/>
      <c r="C22" s="1556"/>
      <c r="D22" s="1557"/>
      <c r="E22" s="1557"/>
      <c r="F22" s="1557"/>
    </row>
    <row r="23" spans="1:12" ht="23.25">
      <c r="A23" s="1556"/>
      <c r="B23" s="1556"/>
      <c r="C23" s="1556"/>
      <c r="D23" s="1557"/>
      <c r="E23" s="1557"/>
      <c r="F23" s="1557"/>
    </row>
    <row r="24" spans="1:12" ht="23.25">
      <c r="A24" s="1556"/>
      <c r="B24" s="1556"/>
      <c r="C24" s="1556"/>
      <c r="D24" s="1557"/>
      <c r="E24" s="1557"/>
      <c r="F24" s="1557"/>
    </row>
    <row r="25" spans="1:12" ht="23.25">
      <c r="A25" s="1556"/>
      <c r="B25" s="1556"/>
      <c r="C25" s="1556"/>
      <c r="D25" s="1557"/>
      <c r="E25" s="1557"/>
      <c r="F25" s="1557"/>
    </row>
    <row r="26" spans="1:12" ht="23.25">
      <c r="A26" s="1556"/>
      <c r="B26" s="1556"/>
      <c r="C26" s="1556"/>
      <c r="D26" s="1557"/>
      <c r="E26" s="1557"/>
      <c r="F26" s="1557"/>
    </row>
    <row r="27" spans="1:12" ht="23.25">
      <c r="A27" s="1556"/>
      <c r="B27" s="1556"/>
      <c r="C27" s="1556"/>
      <c r="D27" s="1557"/>
      <c r="E27" s="1557"/>
      <c r="F27" s="1557"/>
    </row>
    <row r="28" spans="1:12" ht="23.25">
      <c r="A28" s="1556"/>
      <c r="B28" s="1556"/>
      <c r="C28" s="1556"/>
      <c r="D28" s="1557"/>
      <c r="E28" s="1557"/>
      <c r="F28" s="1557"/>
    </row>
    <row r="29" spans="1:12" ht="23.25">
      <c r="A29" s="1556"/>
      <c r="B29" s="1556"/>
      <c r="C29" s="1556"/>
      <c r="D29" s="1557"/>
      <c r="E29" s="1557"/>
      <c r="F29" s="1557"/>
    </row>
    <row r="30" spans="1:12" ht="23.25">
      <c r="A30" s="1556"/>
      <c r="B30" s="1556"/>
      <c r="C30" s="1556"/>
      <c r="D30" s="1557"/>
      <c r="E30" s="1557"/>
      <c r="F30" s="1557"/>
    </row>
    <row r="31" spans="1:12" ht="23.25">
      <c r="A31" s="1556"/>
      <c r="B31" s="1556"/>
      <c r="C31" s="1556"/>
      <c r="D31" s="1557"/>
      <c r="E31" s="1557"/>
      <c r="F31" s="1557"/>
    </row>
    <row r="32" spans="1:12" ht="23.25">
      <c r="A32" s="1556"/>
      <c r="B32" s="1556"/>
      <c r="C32" s="1556"/>
      <c r="D32" s="1557"/>
      <c r="E32" s="1557"/>
      <c r="F32" s="1557"/>
    </row>
    <row r="33" spans="1:6" ht="23.25">
      <c r="A33" s="1556"/>
      <c r="B33" s="1556"/>
      <c r="C33" s="1556"/>
      <c r="D33" s="1557"/>
      <c r="E33" s="1557"/>
      <c r="F33" s="1557"/>
    </row>
    <row r="34" spans="1:6" ht="23.25">
      <c r="A34" s="1556"/>
      <c r="B34" s="1556"/>
      <c r="C34" s="1556"/>
      <c r="D34" s="1557"/>
      <c r="E34" s="1557"/>
      <c r="F34" s="1557"/>
    </row>
    <row r="35" spans="1:6" ht="23.25">
      <c r="A35" s="1556"/>
      <c r="B35" s="1556"/>
      <c r="C35" s="1556"/>
      <c r="D35" s="1557"/>
      <c r="E35" s="1557"/>
      <c r="F35" s="1557"/>
    </row>
    <row r="36" spans="1:6" ht="23.25">
      <c r="A36" s="1556"/>
      <c r="B36" s="1556"/>
      <c r="C36" s="1556"/>
      <c r="D36" s="1557"/>
      <c r="E36" s="1557"/>
      <c r="F36" s="1557"/>
    </row>
    <row r="37" spans="1:6" ht="23.25">
      <c r="A37" s="1556"/>
      <c r="B37" s="1556"/>
      <c r="C37" s="1556"/>
      <c r="D37" s="1557"/>
      <c r="E37" s="1557"/>
      <c r="F37" s="1557"/>
    </row>
    <row r="38" spans="1:6" ht="23.25">
      <c r="A38" s="1556"/>
      <c r="B38" s="1556"/>
      <c r="C38" s="1556"/>
      <c r="D38" s="1557"/>
      <c r="E38" s="1557"/>
      <c r="F38" s="1557"/>
    </row>
    <row r="39" spans="1:6" ht="23.25">
      <c r="A39" s="1556"/>
      <c r="B39" s="1556"/>
      <c r="C39" s="1556"/>
      <c r="D39" s="1557"/>
      <c r="E39" s="1557"/>
      <c r="F39" s="1557"/>
    </row>
    <row r="40" spans="1:6" ht="23.25">
      <c r="A40" s="1556"/>
      <c r="B40" s="1556"/>
      <c r="C40" s="1556"/>
      <c r="D40" s="1557"/>
      <c r="E40" s="1557"/>
      <c r="F40" s="1557"/>
    </row>
    <row r="41" spans="1:6" ht="23.25">
      <c r="A41" s="1556"/>
      <c r="B41" s="1556"/>
      <c r="C41" s="1556"/>
      <c r="D41" s="1557"/>
      <c r="E41" s="1557"/>
      <c r="F41" s="1557"/>
    </row>
    <row r="42" spans="1:6" ht="23.25">
      <c r="A42" s="1556"/>
      <c r="B42" s="1556"/>
      <c r="C42" s="1556"/>
      <c r="D42" s="1557"/>
      <c r="E42" s="1557"/>
      <c r="F42" s="1557"/>
    </row>
    <row r="43" spans="1:6" ht="23.25">
      <c r="A43" s="1556"/>
      <c r="B43" s="1556"/>
      <c r="C43" s="1556"/>
      <c r="D43" s="1557"/>
      <c r="E43" s="1557"/>
      <c r="F43" s="1557"/>
    </row>
    <row r="44" spans="1:6" ht="23.25">
      <c r="A44" s="1556"/>
      <c r="B44" s="1556"/>
      <c r="C44" s="1556"/>
      <c r="D44" s="1557"/>
      <c r="E44" s="1557"/>
      <c r="F44" s="1557"/>
    </row>
    <row r="45" spans="1:6" ht="23.25">
      <c r="A45" s="1556"/>
      <c r="B45" s="1556"/>
      <c r="C45" s="1556"/>
      <c r="D45" s="1557"/>
      <c r="E45" s="1557"/>
      <c r="F45" s="1557"/>
    </row>
    <row r="46" spans="1:6" ht="23.25">
      <c r="A46" s="1556"/>
      <c r="B46" s="1556"/>
      <c r="C46" s="1556"/>
      <c r="D46" s="1557"/>
      <c r="E46" s="1557"/>
      <c r="F46" s="1557"/>
    </row>
    <row r="47" spans="1:6" ht="23.25">
      <c r="A47" s="1556"/>
      <c r="B47" s="1556"/>
      <c r="C47" s="1556"/>
      <c r="D47" s="1557"/>
      <c r="E47" s="1557"/>
      <c r="F47" s="1557"/>
    </row>
    <row r="48" spans="1:6" ht="23.25">
      <c r="A48" s="1556"/>
      <c r="B48" s="1556"/>
      <c r="C48" s="1556"/>
      <c r="D48" s="1557"/>
      <c r="E48" s="1557"/>
      <c r="F48" s="1557"/>
    </row>
    <row r="49" spans="1:6" ht="23.25">
      <c r="A49" s="1556"/>
      <c r="B49" s="1556"/>
      <c r="C49" s="1556"/>
      <c r="D49" s="1557"/>
      <c r="E49" s="1557"/>
      <c r="F49" s="1557"/>
    </row>
    <row r="50" spans="1:6" ht="23.25">
      <c r="A50" s="1556"/>
      <c r="B50" s="1556"/>
      <c r="C50" s="1556"/>
      <c r="D50" s="1557"/>
      <c r="E50" s="1557"/>
      <c r="F50" s="1557"/>
    </row>
    <row r="51" spans="1:6" ht="23.25">
      <c r="A51" s="1556"/>
      <c r="B51" s="1556"/>
      <c r="C51" s="1556"/>
      <c r="D51" s="1557"/>
      <c r="E51" s="1557"/>
      <c r="F51" s="1557"/>
    </row>
    <row r="52" spans="1:6" ht="23.25">
      <c r="A52" s="1556"/>
      <c r="B52" s="1556"/>
      <c r="C52" s="1556"/>
      <c r="D52" s="1557"/>
      <c r="E52" s="1557"/>
      <c r="F52" s="1557"/>
    </row>
    <row r="53" spans="1:6" ht="23.25">
      <c r="A53" s="1556"/>
      <c r="B53" s="1556"/>
      <c r="C53" s="1556"/>
      <c r="D53" s="1557"/>
      <c r="E53" s="1557"/>
      <c r="F53" s="1557"/>
    </row>
    <row r="54" spans="1:6" ht="23.25">
      <c r="A54" s="1556"/>
      <c r="B54" s="1556"/>
      <c r="C54" s="1556"/>
      <c r="D54" s="1557"/>
      <c r="E54" s="1557"/>
      <c r="F54" s="1557"/>
    </row>
    <row r="55" spans="1:6" ht="23.25">
      <c r="A55" s="1556"/>
      <c r="B55" s="1556"/>
      <c r="C55" s="1556"/>
      <c r="D55" s="1557"/>
      <c r="E55" s="1557"/>
      <c r="F55" s="1557"/>
    </row>
    <row r="56" spans="1:6" ht="23.25">
      <c r="A56" s="1556"/>
      <c r="B56" s="1556"/>
      <c r="C56" s="1556"/>
      <c r="D56" s="1557"/>
      <c r="E56" s="1557"/>
      <c r="F56" s="1557"/>
    </row>
    <row r="57" spans="1:6" ht="23.25">
      <c r="A57" s="1556"/>
      <c r="B57" s="1556"/>
      <c r="C57" s="1556"/>
      <c r="D57" s="1557"/>
      <c r="E57" s="1557"/>
      <c r="F57" s="1557"/>
    </row>
    <row r="58" spans="1:6" ht="23.25">
      <c r="A58" s="1556"/>
      <c r="B58" s="1556"/>
      <c r="C58" s="1556"/>
      <c r="D58" s="1557"/>
      <c r="E58" s="1557"/>
      <c r="F58" s="1557"/>
    </row>
    <row r="59" spans="1:6" ht="23.25">
      <c r="A59" s="1556"/>
      <c r="B59" s="1556"/>
      <c r="C59" s="1556"/>
      <c r="D59" s="1557"/>
      <c r="E59" s="1557"/>
      <c r="F59" s="1557"/>
    </row>
    <row r="60" spans="1:6" ht="23.25">
      <c r="A60" s="1556"/>
      <c r="B60" s="1556"/>
      <c r="C60" s="1556"/>
      <c r="D60" s="1557"/>
      <c r="E60" s="1557"/>
      <c r="F60" s="1557"/>
    </row>
    <row r="61" spans="1:6" ht="23.25">
      <c r="A61" s="1556"/>
      <c r="B61" s="1556"/>
      <c r="C61" s="1556"/>
      <c r="D61" s="1557"/>
      <c r="E61" s="1557"/>
      <c r="F61" s="1557"/>
    </row>
    <row r="62" spans="1:6" ht="23.25">
      <c r="A62" s="1556"/>
      <c r="B62" s="1556"/>
      <c r="C62" s="1556"/>
      <c r="D62" s="1557"/>
      <c r="E62" s="1557"/>
      <c r="F62" s="1557"/>
    </row>
    <row r="63" spans="1:6" ht="23.25">
      <c r="A63" s="1556"/>
      <c r="B63" s="1556"/>
      <c r="C63" s="1556"/>
      <c r="D63" s="1557"/>
      <c r="E63" s="1557"/>
      <c r="F63" s="1557"/>
    </row>
    <row r="64" spans="1:6" ht="23.25">
      <c r="A64" s="1556"/>
      <c r="B64" s="1556"/>
      <c r="C64" s="1556"/>
      <c r="D64" s="1557"/>
      <c r="E64" s="1557"/>
      <c r="F64" s="1557"/>
    </row>
    <row r="65" spans="1:6" ht="23.25">
      <c r="A65" s="1556"/>
      <c r="B65" s="1556"/>
      <c r="C65" s="1556"/>
      <c r="D65" s="1557"/>
      <c r="E65" s="1557"/>
      <c r="F65" s="1557"/>
    </row>
    <row r="66" spans="1:6" ht="23.25">
      <c r="A66" s="1556"/>
      <c r="B66" s="1556"/>
      <c r="C66" s="1556"/>
      <c r="D66" s="1557"/>
      <c r="E66" s="1557"/>
      <c r="F66" s="1557"/>
    </row>
    <row r="67" spans="1:6" ht="23.25">
      <c r="A67" s="1556"/>
      <c r="B67" s="1556"/>
      <c r="C67" s="1556"/>
      <c r="D67" s="1557"/>
      <c r="E67" s="1557"/>
      <c r="F67" s="1557"/>
    </row>
    <row r="68" spans="1:6" ht="23.25">
      <c r="A68" s="1556"/>
      <c r="B68" s="1556"/>
      <c r="C68" s="1556"/>
      <c r="D68" s="1557"/>
      <c r="E68" s="1557"/>
      <c r="F68" s="1557"/>
    </row>
    <row r="69" spans="1:6" ht="23.25">
      <c r="A69" s="1556"/>
      <c r="B69" s="1556"/>
      <c r="C69" s="1556"/>
      <c r="D69" s="1557"/>
      <c r="E69" s="1557"/>
      <c r="F69" s="1557"/>
    </row>
    <row r="70" spans="1:6" ht="23.25">
      <c r="A70" s="1556"/>
      <c r="B70" s="1556"/>
      <c r="C70" s="1556"/>
      <c r="D70" s="1557"/>
      <c r="E70" s="1557"/>
      <c r="F70" s="1557"/>
    </row>
    <row r="71" spans="1:6" ht="23.25">
      <c r="A71" s="1556"/>
      <c r="B71" s="1556"/>
      <c r="C71" s="1556"/>
      <c r="D71" s="1557"/>
      <c r="E71" s="1557"/>
      <c r="F71" s="1557"/>
    </row>
    <row r="72" spans="1:6" ht="23.25">
      <c r="A72" s="1556"/>
      <c r="B72" s="1556"/>
      <c r="C72" s="1556"/>
      <c r="D72" s="1557"/>
      <c r="E72" s="1557"/>
      <c r="F72" s="1557"/>
    </row>
    <row r="73" spans="1:6" ht="23.25">
      <c r="A73" s="1556"/>
      <c r="B73" s="1556"/>
      <c r="C73" s="1556"/>
      <c r="D73" s="1557"/>
      <c r="E73" s="1557"/>
      <c r="F73" s="1557"/>
    </row>
    <row r="74" spans="1:6" ht="23.25">
      <c r="A74" s="1556"/>
      <c r="B74" s="1556"/>
      <c r="C74" s="1556"/>
      <c r="D74" s="1557"/>
      <c r="E74" s="1557"/>
      <c r="F74" s="1557"/>
    </row>
    <row r="75" spans="1:6" ht="23.25">
      <c r="A75" s="1556"/>
      <c r="B75" s="1556"/>
      <c r="C75" s="1556"/>
      <c r="D75" s="1557"/>
      <c r="E75" s="1557"/>
      <c r="F75" s="1557"/>
    </row>
    <row r="76" spans="1:6" ht="23.25">
      <c r="A76" s="1556"/>
      <c r="B76" s="1556"/>
      <c r="C76" s="1556"/>
      <c r="D76" s="1557"/>
      <c r="E76" s="1557"/>
      <c r="F76" s="1557"/>
    </row>
    <row r="77" spans="1:6" ht="23.25">
      <c r="A77" s="1556"/>
      <c r="B77" s="1556"/>
      <c r="C77" s="1556"/>
      <c r="D77" s="1557"/>
      <c r="E77" s="1557"/>
      <c r="F77" s="1557"/>
    </row>
    <row r="78" spans="1:6" ht="23.25">
      <c r="A78" s="1556"/>
      <c r="B78" s="1556"/>
      <c r="C78" s="1556"/>
      <c r="D78" s="1557"/>
      <c r="E78" s="1557"/>
      <c r="F78" s="1557"/>
    </row>
    <row r="79" spans="1:6" ht="23.25">
      <c r="A79" s="1556"/>
      <c r="B79" s="1556"/>
      <c r="C79" s="1556"/>
      <c r="D79" s="1557"/>
      <c r="E79" s="1557"/>
      <c r="F79" s="1557"/>
    </row>
    <row r="80" spans="1:6" ht="23.25">
      <c r="A80" s="1556"/>
      <c r="B80" s="1556"/>
      <c r="C80" s="1556"/>
      <c r="D80" s="1557"/>
      <c r="E80" s="1557"/>
      <c r="F80" s="1557"/>
    </row>
    <row r="81" spans="1:6" ht="23.25">
      <c r="A81" s="1556"/>
      <c r="B81" s="1556"/>
      <c r="C81" s="1556"/>
      <c r="D81" s="1557"/>
      <c r="E81" s="1557"/>
      <c r="F81" s="1557"/>
    </row>
    <row r="82" spans="1:6" ht="23.25">
      <c r="A82" s="1556"/>
      <c r="B82" s="1556"/>
      <c r="C82" s="1556"/>
      <c r="D82" s="1557"/>
      <c r="E82" s="1557"/>
      <c r="F82" s="1557"/>
    </row>
    <row r="83" spans="1:6" ht="23.25">
      <c r="A83" s="1556"/>
      <c r="B83" s="1556"/>
      <c r="C83" s="1556"/>
      <c r="D83" s="1557"/>
      <c r="E83" s="1557"/>
      <c r="F83" s="1557"/>
    </row>
    <row r="84" spans="1:6" ht="23.25">
      <c r="A84" s="1556"/>
      <c r="B84" s="1556"/>
      <c r="C84" s="1556"/>
      <c r="D84" s="1557"/>
      <c r="E84" s="1557"/>
      <c r="F84" s="1557"/>
    </row>
    <row r="85" spans="1:6" ht="23.25">
      <c r="A85" s="1556"/>
      <c r="B85" s="1556"/>
      <c r="C85" s="1556"/>
      <c r="D85" s="1557"/>
      <c r="E85" s="1557"/>
      <c r="F85" s="1557"/>
    </row>
    <row r="86" spans="1:6" ht="23.25">
      <c r="A86" s="1556"/>
      <c r="B86" s="1556"/>
      <c r="C86" s="1556"/>
      <c r="D86" s="1557"/>
      <c r="E86" s="1557"/>
      <c r="F86" s="1557"/>
    </row>
    <row r="87" spans="1:6" ht="23.25">
      <c r="A87" s="1556"/>
      <c r="B87" s="1556"/>
      <c r="C87" s="1556"/>
      <c r="D87" s="1557"/>
      <c r="E87" s="1557"/>
      <c r="F87" s="1557"/>
    </row>
    <row r="88" spans="1:6" ht="23.25">
      <c r="A88" s="1556"/>
      <c r="B88" s="1556"/>
      <c r="C88" s="1556"/>
      <c r="D88" s="1557"/>
      <c r="E88" s="1557"/>
      <c r="F88" s="1557"/>
    </row>
    <row r="89" spans="1:6" ht="23.25">
      <c r="A89" s="1556"/>
      <c r="B89" s="1556"/>
      <c r="C89" s="1556"/>
      <c r="D89" s="1557"/>
      <c r="E89" s="1557"/>
      <c r="F89" s="1557"/>
    </row>
    <row r="90" spans="1:6" ht="23.25">
      <c r="A90" s="1556"/>
      <c r="B90" s="1556"/>
      <c r="C90" s="1556"/>
      <c r="D90" s="1557"/>
      <c r="E90" s="1557"/>
      <c r="F90" s="1557"/>
    </row>
    <row r="91" spans="1:6" ht="23.25">
      <c r="A91" s="1556"/>
      <c r="B91" s="1556"/>
      <c r="C91" s="1556"/>
      <c r="D91" s="1557"/>
      <c r="E91" s="1557"/>
      <c r="F91" s="1557"/>
    </row>
    <row r="92" spans="1:6" ht="23.25">
      <c r="A92" s="1556"/>
      <c r="B92" s="1556"/>
      <c r="C92" s="1556"/>
      <c r="D92" s="1557"/>
      <c r="E92" s="1557"/>
      <c r="F92" s="1557"/>
    </row>
    <row r="93" spans="1:6" ht="23.25">
      <c r="A93" s="1556"/>
      <c r="B93" s="1556"/>
      <c r="C93" s="1556"/>
      <c r="D93" s="1557"/>
      <c r="E93" s="1557"/>
      <c r="F93" s="1557"/>
    </row>
    <row r="94" spans="1:6" ht="23.25">
      <c r="A94" s="1556"/>
      <c r="B94" s="1556"/>
      <c r="C94" s="1556"/>
      <c r="D94" s="1557"/>
      <c r="E94" s="1557"/>
      <c r="F94" s="1557"/>
    </row>
    <row r="95" spans="1:6" ht="23.25">
      <c r="A95" s="1556"/>
      <c r="B95" s="1556"/>
      <c r="C95" s="1556"/>
      <c r="D95" s="1557"/>
      <c r="E95" s="1557"/>
      <c r="F95" s="1557"/>
    </row>
    <row r="96" spans="1:6" ht="23.25">
      <c r="A96" s="1556"/>
      <c r="B96" s="1556"/>
      <c r="C96" s="1556"/>
      <c r="D96" s="1557"/>
      <c r="E96" s="1557"/>
      <c r="F96" s="1557"/>
    </row>
    <row r="97" spans="1:6" ht="23.25">
      <c r="A97" s="1556"/>
      <c r="B97" s="1556"/>
      <c r="C97" s="1556"/>
      <c r="D97" s="1557"/>
      <c r="E97" s="1557"/>
      <c r="F97" s="1557"/>
    </row>
    <row r="98" spans="1:6" ht="23.25">
      <c r="A98" s="1556"/>
      <c r="B98" s="1556"/>
      <c r="C98" s="1556"/>
      <c r="D98" s="1557"/>
      <c r="E98" s="1557"/>
      <c r="F98" s="1557"/>
    </row>
    <row r="99" spans="1:6" ht="23.25">
      <c r="A99" s="1556"/>
      <c r="B99" s="1556"/>
      <c r="C99" s="1556"/>
      <c r="D99" s="1557"/>
      <c r="E99" s="1557"/>
      <c r="F99" s="1557"/>
    </row>
    <row r="100" spans="1:6" ht="23.25">
      <c r="A100" s="1556"/>
      <c r="B100" s="1556"/>
      <c r="C100" s="1556"/>
      <c r="D100" s="1557"/>
      <c r="E100" s="1557"/>
      <c r="F100" s="1557"/>
    </row>
    <row r="101" spans="1:6" ht="23.25">
      <c r="A101" s="1556"/>
      <c r="B101" s="1556"/>
      <c r="C101" s="1556"/>
      <c r="D101" s="1557"/>
      <c r="E101" s="1557"/>
      <c r="F101" s="1557"/>
    </row>
    <row r="102" spans="1:6" ht="23.25">
      <c r="A102" s="1556"/>
      <c r="B102" s="1556"/>
      <c r="C102" s="1556"/>
      <c r="D102" s="1557"/>
      <c r="E102" s="1557"/>
      <c r="F102" s="1557"/>
    </row>
    <row r="103" spans="1:6" ht="23.25">
      <c r="A103" s="1556"/>
      <c r="B103" s="1556"/>
      <c r="C103" s="1556"/>
      <c r="D103" s="1557"/>
      <c r="E103" s="1557"/>
      <c r="F103" s="1557"/>
    </row>
    <row r="104" spans="1:6" ht="23.25">
      <c r="A104" s="1556"/>
      <c r="B104" s="1556"/>
      <c r="C104" s="1556"/>
      <c r="D104" s="1557"/>
      <c r="E104" s="1557"/>
      <c r="F104" s="1557"/>
    </row>
    <row r="105" spans="1:6" ht="23.25">
      <c r="A105" s="1556"/>
      <c r="B105" s="1556"/>
      <c r="C105" s="1556"/>
      <c r="D105" s="1557"/>
      <c r="E105" s="1557"/>
      <c r="F105" s="1557"/>
    </row>
    <row r="106" spans="1:6" ht="23.25">
      <c r="A106" s="1556"/>
      <c r="B106" s="1556"/>
      <c r="C106" s="1556"/>
      <c r="D106" s="1557"/>
      <c r="E106" s="1557"/>
      <c r="F106" s="1557"/>
    </row>
    <row r="107" spans="1:6" ht="23.25">
      <c r="A107" s="1556"/>
      <c r="B107" s="1556"/>
      <c r="C107" s="1556"/>
      <c r="D107" s="1557"/>
      <c r="E107" s="1557"/>
      <c r="F107" s="1557"/>
    </row>
    <row r="108" spans="1:6" ht="23.25">
      <c r="A108" s="1556"/>
      <c r="B108" s="1556"/>
      <c r="C108" s="1556"/>
      <c r="D108" s="1557"/>
      <c r="E108" s="1557"/>
      <c r="F108" s="1557"/>
    </row>
    <row r="109" spans="1:6" ht="23.25">
      <c r="A109" s="1556"/>
      <c r="B109" s="1556"/>
      <c r="C109" s="1556"/>
      <c r="D109" s="1557"/>
      <c r="E109" s="1557"/>
      <c r="F109" s="1557"/>
    </row>
    <row r="110" spans="1:6" ht="23.25">
      <c r="A110" s="1556"/>
      <c r="B110" s="1556"/>
      <c r="C110" s="1556"/>
      <c r="D110" s="1557"/>
      <c r="E110" s="1557"/>
      <c r="F110" s="1557"/>
    </row>
    <row r="111" spans="1:6" ht="23.25">
      <c r="A111" s="1556"/>
      <c r="B111" s="1556"/>
      <c r="C111" s="1556"/>
      <c r="D111" s="1557"/>
      <c r="E111" s="1557"/>
      <c r="F111" s="1557"/>
    </row>
    <row r="112" spans="1:6" ht="23.25">
      <c r="A112" s="1556"/>
      <c r="B112" s="1556"/>
      <c r="C112" s="1556"/>
      <c r="D112" s="1557"/>
      <c r="E112" s="1557"/>
      <c r="F112" s="1557"/>
    </row>
    <row r="113" spans="1:6" ht="23.25">
      <c r="A113" s="1556"/>
      <c r="B113" s="1556"/>
      <c r="C113" s="1556"/>
      <c r="D113" s="1557"/>
      <c r="E113" s="1557"/>
      <c r="F113" s="1557"/>
    </row>
    <row r="114" spans="1:6" ht="23.25">
      <c r="A114" s="1556"/>
      <c r="B114" s="1556"/>
      <c r="C114" s="1556"/>
      <c r="D114" s="1557"/>
      <c r="E114" s="1557"/>
      <c r="F114" s="1557"/>
    </row>
    <row r="115" spans="1:6" ht="23.25">
      <c r="A115" s="1556"/>
      <c r="B115" s="1556"/>
      <c r="C115" s="1556"/>
      <c r="D115" s="1557"/>
      <c r="E115" s="1557"/>
      <c r="F115" s="1557"/>
    </row>
    <row r="116" spans="1:6" ht="23.25">
      <c r="A116" s="1556"/>
      <c r="B116" s="1556"/>
      <c r="C116" s="1556"/>
      <c r="D116" s="1557"/>
      <c r="E116" s="1557"/>
      <c r="F116" s="1557"/>
    </row>
    <row r="117" spans="1:6" ht="23.25">
      <c r="A117" s="1556"/>
      <c r="B117" s="1556"/>
      <c r="C117" s="1556"/>
      <c r="D117" s="1557"/>
      <c r="E117" s="1557"/>
      <c r="F117" s="1557"/>
    </row>
    <row r="118" spans="1:6" ht="23.25">
      <c r="A118" s="1556"/>
      <c r="B118" s="1556"/>
      <c r="C118" s="1556"/>
      <c r="D118" s="1557"/>
      <c r="E118" s="1557"/>
      <c r="F118" s="1557"/>
    </row>
    <row r="119" spans="1:6" ht="23.25">
      <c r="A119" s="1556"/>
      <c r="B119" s="1556"/>
      <c r="C119" s="1556"/>
      <c r="D119" s="1557"/>
      <c r="E119" s="1557"/>
      <c r="F119" s="1557"/>
    </row>
    <row r="120" spans="1:6" ht="23.25">
      <c r="A120" s="1556"/>
      <c r="B120" s="1556"/>
      <c r="C120" s="1556"/>
      <c r="D120" s="1557"/>
      <c r="E120" s="1557"/>
      <c r="F120" s="1557"/>
    </row>
    <row r="121" spans="1:6" ht="23.25">
      <c r="A121" s="1556"/>
      <c r="B121" s="1556"/>
      <c r="C121" s="1556"/>
      <c r="D121" s="1557"/>
      <c r="E121" s="1557"/>
      <c r="F121" s="1557"/>
    </row>
    <row r="122" spans="1:6" ht="23.25">
      <c r="A122" s="1556"/>
      <c r="B122" s="1556"/>
      <c r="C122" s="1556"/>
      <c r="D122" s="1557"/>
      <c r="E122" s="1557"/>
      <c r="F122" s="1557"/>
    </row>
    <row r="123" spans="1:6" ht="23.25">
      <c r="A123" s="1556"/>
      <c r="B123" s="1556"/>
      <c r="C123" s="1556"/>
      <c r="D123" s="1557"/>
      <c r="E123" s="1557"/>
      <c r="F123" s="1557"/>
    </row>
    <row r="124" spans="1:6" ht="23.25">
      <c r="A124" s="1556"/>
      <c r="B124" s="1556"/>
      <c r="C124" s="1556"/>
      <c r="D124" s="1557"/>
      <c r="E124" s="1557"/>
      <c r="F124" s="1557"/>
    </row>
    <row r="125" spans="1:6" ht="23.25">
      <c r="A125" s="1556"/>
      <c r="B125" s="1556"/>
      <c r="C125" s="1556"/>
      <c r="D125" s="1557"/>
      <c r="E125" s="1557"/>
      <c r="F125" s="1557"/>
    </row>
    <row r="126" spans="1:6" ht="23.25">
      <c r="A126" s="1556"/>
      <c r="B126" s="1556"/>
      <c r="C126" s="1556"/>
      <c r="D126" s="1557"/>
      <c r="E126" s="1557"/>
      <c r="F126" s="1557"/>
    </row>
    <row r="127" spans="1:6" ht="23.25">
      <c r="A127" s="1556"/>
      <c r="B127" s="1556"/>
      <c r="C127" s="1556"/>
      <c r="D127" s="1557"/>
      <c r="E127" s="1557"/>
      <c r="F127" s="1557"/>
    </row>
    <row r="128" spans="1:6" ht="23.25">
      <c r="A128" s="1556"/>
      <c r="B128" s="1556"/>
      <c r="C128" s="1556"/>
      <c r="D128" s="1557"/>
      <c r="E128" s="1557"/>
      <c r="F128" s="1557"/>
    </row>
    <row r="129" spans="1:6" ht="23.25">
      <c r="A129" s="1556"/>
      <c r="B129" s="1556"/>
      <c r="C129" s="1556"/>
      <c r="D129" s="1557"/>
      <c r="E129" s="1557"/>
      <c r="F129" s="1557"/>
    </row>
    <row r="130" spans="1:6" ht="23.25">
      <c r="A130" s="1556"/>
      <c r="B130" s="1556"/>
      <c r="C130" s="1556"/>
      <c r="D130" s="1557"/>
      <c r="E130" s="1557"/>
      <c r="F130" s="1557"/>
    </row>
    <row r="131" spans="1:6" ht="23.25">
      <c r="A131" s="1556"/>
      <c r="B131" s="1556"/>
      <c r="C131" s="1556"/>
      <c r="D131" s="1557"/>
      <c r="E131" s="1557"/>
      <c r="F131" s="1557"/>
    </row>
    <row r="132" spans="1:6" ht="23.25">
      <c r="A132" s="1556"/>
      <c r="B132" s="1556"/>
      <c r="C132" s="1556"/>
      <c r="D132" s="1557"/>
      <c r="E132" s="1557"/>
      <c r="F132" s="1557"/>
    </row>
    <row r="133" spans="1:6" ht="23.25">
      <c r="A133" s="1556"/>
      <c r="B133" s="1556"/>
      <c r="C133" s="1556"/>
      <c r="D133" s="1557"/>
      <c r="E133" s="1557"/>
      <c r="F133" s="1557"/>
    </row>
    <row r="134" spans="1:6" ht="23.25">
      <c r="A134" s="1556"/>
      <c r="B134" s="1556"/>
      <c r="C134" s="1556"/>
      <c r="D134" s="1557"/>
      <c r="E134" s="1557"/>
      <c r="F134" s="1557"/>
    </row>
    <row r="135" spans="1:6" ht="23.25">
      <c r="A135" s="1556"/>
      <c r="B135" s="1556"/>
      <c r="C135" s="1556"/>
      <c r="D135" s="1557"/>
      <c r="E135" s="1557"/>
      <c r="F135" s="1557"/>
    </row>
    <row r="136" spans="1:6" ht="23.25">
      <c r="A136" s="1556"/>
      <c r="B136" s="1556"/>
      <c r="C136" s="1556"/>
      <c r="D136" s="1557"/>
      <c r="E136" s="1557"/>
      <c r="F136" s="1557"/>
    </row>
    <row r="137" spans="1:6" ht="23.25">
      <c r="A137" s="1556"/>
      <c r="B137" s="1556"/>
      <c r="C137" s="1556"/>
      <c r="D137" s="1557"/>
      <c r="E137" s="1557"/>
      <c r="F137" s="1557"/>
    </row>
    <row r="138" spans="1:6" ht="23.25">
      <c r="A138" s="1556"/>
      <c r="B138" s="1556"/>
      <c r="C138" s="1556"/>
      <c r="D138" s="1557"/>
      <c r="E138" s="1557"/>
      <c r="F138" s="1557"/>
    </row>
    <row r="139" spans="1:6" ht="23.25">
      <c r="A139" s="1556"/>
      <c r="B139" s="1556"/>
      <c r="C139" s="1556"/>
      <c r="D139" s="1557"/>
      <c r="E139" s="1557"/>
      <c r="F139" s="1557"/>
    </row>
    <row r="140" spans="1:6" ht="23.25">
      <c r="A140" s="1556"/>
      <c r="B140" s="1556"/>
      <c r="C140" s="1556"/>
      <c r="D140" s="1557"/>
      <c r="E140" s="1557"/>
      <c r="F140" s="1557"/>
    </row>
    <row r="141" spans="1:6" ht="23.25">
      <c r="A141" s="1556"/>
      <c r="B141" s="1556"/>
      <c r="C141" s="1556"/>
      <c r="D141" s="1557"/>
      <c r="E141" s="1557"/>
      <c r="F141" s="1557"/>
    </row>
    <row r="142" spans="1:6" ht="23.25">
      <c r="A142" s="1556"/>
      <c r="B142" s="1556"/>
      <c r="C142" s="1556"/>
      <c r="D142" s="1557"/>
      <c r="E142" s="1557"/>
      <c r="F142" s="1557"/>
    </row>
    <row r="143" spans="1:6" ht="23.25">
      <c r="A143" s="1556"/>
      <c r="B143" s="1556"/>
      <c r="C143" s="1556"/>
      <c r="D143" s="1557"/>
      <c r="E143" s="1557"/>
      <c r="F143" s="1557"/>
    </row>
    <row r="144" spans="1:6" ht="23.25">
      <c r="A144" s="1556"/>
      <c r="B144" s="1556"/>
      <c r="C144" s="1556"/>
      <c r="D144" s="1557"/>
      <c r="E144" s="1557"/>
      <c r="F144" s="1557"/>
    </row>
    <row r="145" spans="1:6" ht="23.25">
      <c r="A145" s="1556"/>
      <c r="B145" s="1556"/>
      <c r="C145" s="1556"/>
      <c r="D145" s="1557"/>
      <c r="E145" s="1557"/>
      <c r="F145" s="1557"/>
    </row>
    <row r="146" spans="1:6" ht="23.25">
      <c r="A146" s="1556"/>
      <c r="B146" s="1556"/>
      <c r="C146" s="1556"/>
      <c r="D146" s="1557"/>
      <c r="E146" s="1557"/>
      <c r="F146" s="1557"/>
    </row>
    <row r="147" spans="1:6" ht="23.25">
      <c r="A147" s="1556"/>
      <c r="B147" s="1556"/>
      <c r="C147" s="1556"/>
      <c r="D147" s="1557"/>
      <c r="E147" s="1557"/>
      <c r="F147" s="1557"/>
    </row>
    <row r="148" spans="1:6" ht="23.25">
      <c r="A148" s="1556"/>
      <c r="B148" s="1556"/>
      <c r="C148" s="1556"/>
      <c r="D148" s="1557"/>
      <c r="E148" s="1557"/>
      <c r="F148" s="1557"/>
    </row>
    <row r="149" spans="1:6" ht="23.25">
      <c r="A149" s="1556"/>
      <c r="B149" s="1556"/>
      <c r="C149" s="1556"/>
      <c r="D149" s="1557"/>
      <c r="E149" s="1557"/>
      <c r="F149" s="1557"/>
    </row>
    <row r="150" spans="1:6" ht="23.25">
      <c r="A150" s="1556"/>
      <c r="B150" s="1556"/>
      <c r="C150" s="1556"/>
      <c r="D150" s="1557"/>
      <c r="E150" s="1557"/>
      <c r="F150" s="1557"/>
    </row>
    <row r="151" spans="1:6" ht="23.25">
      <c r="A151" s="1556"/>
      <c r="B151" s="1556"/>
      <c r="C151" s="1556"/>
      <c r="D151" s="1557"/>
      <c r="E151" s="1557"/>
      <c r="F151" s="1557"/>
    </row>
    <row r="152" spans="1:6" ht="23.25">
      <c r="A152" s="1556"/>
      <c r="B152" s="1556"/>
      <c r="C152" s="1556"/>
      <c r="D152" s="1557"/>
      <c r="E152" s="1557"/>
      <c r="F152" s="1557"/>
    </row>
    <row r="153" spans="1:6" ht="23.25">
      <c r="A153" s="1556"/>
      <c r="B153" s="1556"/>
      <c r="C153" s="1556"/>
      <c r="D153" s="1557"/>
      <c r="E153" s="1557"/>
      <c r="F153" s="1557"/>
    </row>
    <row r="154" spans="1:6" ht="23.25">
      <c r="A154" s="1556"/>
      <c r="B154" s="1556"/>
      <c r="C154" s="1556"/>
      <c r="D154" s="1557"/>
      <c r="E154" s="1557"/>
      <c r="F154" s="1557"/>
    </row>
    <row r="155" spans="1:6" ht="23.25">
      <c r="A155" s="1556"/>
      <c r="B155" s="1556"/>
      <c r="C155" s="1556"/>
      <c r="D155" s="1557"/>
      <c r="E155" s="1557"/>
      <c r="F155" s="1557"/>
    </row>
    <row r="156" spans="1:6" ht="23.25">
      <c r="A156" s="1556"/>
      <c r="B156" s="1556"/>
      <c r="C156" s="1556"/>
      <c r="D156" s="1557"/>
      <c r="E156" s="1557"/>
      <c r="F156" s="1557"/>
    </row>
    <row r="157" spans="1:6" ht="23.25">
      <c r="A157" s="1556"/>
      <c r="B157" s="1556"/>
      <c r="C157" s="1556"/>
      <c r="D157" s="1557"/>
      <c r="E157" s="1557"/>
      <c r="F157" s="1557"/>
    </row>
    <row r="158" spans="1:6" ht="23.25">
      <c r="A158" s="1556"/>
      <c r="B158" s="1556"/>
      <c r="C158" s="1556"/>
      <c r="D158" s="1557"/>
      <c r="E158" s="1557"/>
      <c r="F158" s="1557"/>
    </row>
    <row r="159" spans="1:6" ht="23.25">
      <c r="A159" s="1556"/>
      <c r="B159" s="1556"/>
      <c r="C159" s="1556"/>
      <c r="D159" s="1557"/>
      <c r="E159" s="1557"/>
      <c r="F159" s="1557"/>
    </row>
    <row r="160" spans="1:6" ht="23.25">
      <c r="A160" s="1556"/>
      <c r="B160" s="1556"/>
      <c r="C160" s="1556"/>
      <c r="D160" s="1557"/>
      <c r="E160" s="1557"/>
      <c r="F160" s="1557"/>
    </row>
    <row r="161" spans="1:6" ht="23.25">
      <c r="A161" s="1556"/>
      <c r="B161" s="1556"/>
      <c r="C161" s="1556"/>
      <c r="D161" s="1557"/>
      <c r="E161" s="1557"/>
      <c r="F161" s="1557"/>
    </row>
    <row r="162" spans="1:6" ht="23.25">
      <c r="A162" s="1556"/>
      <c r="B162" s="1556"/>
      <c r="C162" s="1556"/>
      <c r="D162" s="1557"/>
      <c r="E162" s="1557"/>
      <c r="F162" s="1557"/>
    </row>
    <row r="163" spans="1:6" ht="23.25">
      <c r="A163" s="1556"/>
      <c r="B163" s="1556"/>
      <c r="C163" s="1556"/>
      <c r="D163" s="1557"/>
      <c r="E163" s="1557"/>
      <c r="F163" s="1557"/>
    </row>
    <row r="164" spans="1:6" ht="23.25">
      <c r="A164" s="1556"/>
      <c r="B164" s="1556"/>
      <c r="C164" s="1556"/>
      <c r="D164" s="1557"/>
      <c r="E164" s="1557"/>
      <c r="F164" s="1557"/>
    </row>
    <row r="165" spans="1:6" ht="23.25">
      <c r="A165" s="1556"/>
      <c r="B165" s="1556"/>
      <c r="C165" s="1556"/>
      <c r="D165" s="1557"/>
      <c r="E165" s="1557"/>
      <c r="F165" s="1557"/>
    </row>
    <row r="166" spans="1:6" ht="23.25">
      <c r="A166" s="1556"/>
      <c r="B166" s="1556"/>
      <c r="C166" s="1556"/>
      <c r="D166" s="1557"/>
      <c r="E166" s="1557"/>
      <c r="F166" s="1557"/>
    </row>
    <row r="167" spans="1:6" ht="23.25">
      <c r="A167" s="1556"/>
      <c r="B167" s="1556"/>
      <c r="C167" s="1556"/>
      <c r="D167" s="1557"/>
      <c r="E167" s="1557"/>
      <c r="F167" s="1557"/>
    </row>
    <row r="168" spans="1:6" ht="23.25">
      <c r="A168" s="1556"/>
      <c r="B168" s="1556"/>
      <c r="C168" s="1556"/>
      <c r="D168" s="1557"/>
      <c r="E168" s="1557"/>
      <c r="F168" s="1557"/>
    </row>
    <row r="169" spans="1:6" ht="23.25">
      <c r="A169" s="1556"/>
      <c r="B169" s="1556"/>
      <c r="C169" s="1556"/>
      <c r="D169" s="1557"/>
      <c r="E169" s="1557"/>
      <c r="F169" s="1557"/>
    </row>
    <row r="170" spans="1:6" ht="23.25">
      <c r="A170" s="1556"/>
      <c r="B170" s="1556"/>
      <c r="C170" s="1556"/>
      <c r="D170" s="1557"/>
      <c r="E170" s="1557"/>
      <c r="F170" s="1557"/>
    </row>
    <row r="171" spans="1:6" ht="23.25">
      <c r="A171" s="1556"/>
      <c r="B171" s="1556"/>
      <c r="C171" s="1556"/>
      <c r="D171" s="1557"/>
      <c r="E171" s="1557"/>
      <c r="F171" s="1557"/>
    </row>
    <row r="172" spans="1:6" ht="23.25">
      <c r="A172" s="1556"/>
      <c r="B172" s="1556"/>
      <c r="C172" s="1556"/>
      <c r="D172" s="1557"/>
      <c r="E172" s="1557"/>
      <c r="F172" s="1557"/>
    </row>
    <row r="173" spans="1:6" ht="23.25">
      <c r="A173" s="1556"/>
      <c r="B173" s="1556"/>
      <c r="C173" s="1556"/>
      <c r="D173" s="1557"/>
      <c r="E173" s="1557"/>
      <c r="F173" s="1557"/>
    </row>
    <row r="174" spans="1:6" ht="23.25">
      <c r="A174" s="1556"/>
      <c r="B174" s="1556"/>
      <c r="C174" s="1556"/>
      <c r="D174" s="1557"/>
      <c r="E174" s="1557"/>
      <c r="F174" s="1557"/>
    </row>
    <row r="175" spans="1:6" ht="23.25">
      <c r="A175" s="1556"/>
      <c r="B175" s="1556"/>
      <c r="C175" s="1556"/>
      <c r="D175" s="1557"/>
      <c r="E175" s="1557"/>
      <c r="F175" s="1557"/>
    </row>
    <row r="176" spans="1:6" ht="23.25">
      <c r="A176" s="1556"/>
      <c r="B176" s="1556"/>
      <c r="C176" s="1556"/>
      <c r="D176" s="1557"/>
      <c r="E176" s="1557"/>
      <c r="F176" s="1557"/>
    </row>
    <row r="177" spans="1:6" ht="23.25">
      <c r="A177" s="1556"/>
      <c r="B177" s="1556"/>
      <c r="C177" s="1556"/>
      <c r="D177" s="1557"/>
      <c r="E177" s="1557"/>
      <c r="F177" s="1557"/>
    </row>
    <row r="178" spans="1:6" ht="23.25">
      <c r="A178" s="1556"/>
      <c r="B178" s="1556"/>
      <c r="C178" s="1556"/>
      <c r="D178" s="1557"/>
      <c r="E178" s="1557"/>
      <c r="F178" s="1557"/>
    </row>
    <row r="179" spans="1:6" ht="23.25">
      <c r="A179" s="1556"/>
      <c r="B179" s="1556"/>
      <c r="C179" s="1556"/>
      <c r="D179" s="1557"/>
      <c r="E179" s="1557"/>
      <c r="F179" s="1557"/>
    </row>
    <row r="180" spans="1:6" ht="23.25">
      <c r="A180" s="1556"/>
      <c r="B180" s="1556"/>
      <c r="C180" s="1556"/>
      <c r="D180" s="1557"/>
      <c r="E180" s="1557"/>
      <c r="F180" s="1557"/>
    </row>
    <row r="181" spans="1:6" ht="23.25">
      <c r="A181" s="1556"/>
      <c r="B181" s="1556"/>
      <c r="C181" s="1556"/>
      <c r="D181" s="1557"/>
      <c r="E181" s="1557"/>
      <c r="F181" s="1557"/>
    </row>
    <row r="182" spans="1:6" ht="23.25">
      <c r="A182" s="1556"/>
      <c r="B182" s="1556"/>
      <c r="C182" s="1556"/>
      <c r="D182" s="1557"/>
      <c r="E182" s="1557"/>
      <c r="F182" s="1557"/>
    </row>
    <row r="183" spans="1:6" ht="23.25">
      <c r="A183" s="1556"/>
      <c r="B183" s="1556"/>
      <c r="C183" s="1556"/>
      <c r="D183" s="1557"/>
      <c r="E183" s="1557"/>
      <c r="F183" s="1557"/>
    </row>
    <row r="184" spans="1:6" ht="23.25">
      <c r="A184" s="1556"/>
      <c r="B184" s="1556"/>
      <c r="C184" s="1556"/>
      <c r="D184" s="1557"/>
      <c r="E184" s="1557"/>
      <c r="F184" s="1557"/>
    </row>
    <row r="185" spans="1:6" ht="23.25">
      <c r="A185" s="1556"/>
      <c r="B185" s="1556"/>
      <c r="C185" s="1556"/>
      <c r="D185" s="1557"/>
      <c r="E185" s="1557"/>
      <c r="F185" s="1557"/>
    </row>
    <row r="186" spans="1:6" ht="23.25">
      <c r="A186" s="1556"/>
      <c r="B186" s="1556"/>
      <c r="C186" s="1556"/>
      <c r="D186" s="1557"/>
      <c r="E186" s="1557"/>
      <c r="F186" s="1557"/>
    </row>
  </sheetData>
  <mergeCells count="20">
    <mergeCell ref="A4:L4"/>
    <mergeCell ref="I1:J1"/>
    <mergeCell ref="K1:L1"/>
    <mergeCell ref="I2:J2"/>
    <mergeCell ref="K2:L2"/>
    <mergeCell ref="A3:L3"/>
    <mergeCell ref="A15:L15"/>
    <mergeCell ref="A16:L16"/>
    <mergeCell ref="A17:L17"/>
    <mergeCell ref="A18:G18"/>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879391EB-0D5E-4040-9FB9-19B282CC1AEF}"/>
  </hyperlinks>
  <printOptions horizontalCentered="1"/>
  <pageMargins left="0.35433070866141736" right="0.15748031496062992" top="0.62992125984251968" bottom="0.39370078740157483" header="0.51181102362204722" footer="0.51181102362204722"/>
  <pageSetup paperSize="9" scale="99" fitToHeight="0" orientation="landscape" blackAndWhite="1"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278B-AAA2-454E-8788-712A11848B83}">
  <dimension ref="A1:M186"/>
  <sheetViews>
    <sheetView view="pageBreakPreview" zoomScale="75" zoomScaleNormal="75" zoomScaleSheetLayoutView="75" workbookViewId="0">
      <selection activeCell="M2" sqref="M2"/>
    </sheetView>
  </sheetViews>
  <sheetFormatPr defaultRowHeight="15.75"/>
  <cols>
    <col min="1" max="1" width="12.25" style="1641" customWidth="1"/>
    <col min="2" max="3" width="11" style="1641" customWidth="1"/>
    <col min="4" max="6" width="11" style="1660" customWidth="1"/>
    <col min="7" max="11" width="11" style="1641" customWidth="1"/>
    <col min="12" max="12" width="10.875" style="1641" customWidth="1"/>
    <col min="13" max="256" width="9" style="1641"/>
    <col min="257" max="257" width="12.25" style="1641" customWidth="1"/>
    <col min="258" max="267" width="11" style="1641" customWidth="1"/>
    <col min="268" max="268" width="10.875" style="1641" customWidth="1"/>
    <col min="269" max="512" width="9" style="1641"/>
    <col min="513" max="513" width="12.25" style="1641" customWidth="1"/>
    <col min="514" max="523" width="11" style="1641" customWidth="1"/>
    <col min="524" max="524" width="10.875" style="1641" customWidth="1"/>
    <col min="525" max="768" width="9" style="1641"/>
    <col min="769" max="769" width="12.25" style="1641" customWidth="1"/>
    <col min="770" max="779" width="11" style="1641" customWidth="1"/>
    <col min="780" max="780" width="10.875" style="1641" customWidth="1"/>
    <col min="781" max="1024" width="9" style="1641"/>
    <col min="1025" max="1025" width="12.25" style="1641" customWidth="1"/>
    <col min="1026" max="1035" width="11" style="1641" customWidth="1"/>
    <col min="1036" max="1036" width="10.875" style="1641" customWidth="1"/>
    <col min="1037" max="1280" width="9" style="1641"/>
    <col min="1281" max="1281" width="12.25" style="1641" customWidth="1"/>
    <col min="1282" max="1291" width="11" style="1641" customWidth="1"/>
    <col min="1292" max="1292" width="10.875" style="1641" customWidth="1"/>
    <col min="1293" max="1536" width="9" style="1641"/>
    <col min="1537" max="1537" width="12.25" style="1641" customWidth="1"/>
    <col min="1538" max="1547" width="11" style="1641" customWidth="1"/>
    <col min="1548" max="1548" width="10.875" style="1641" customWidth="1"/>
    <col min="1549" max="1792" width="9" style="1641"/>
    <col min="1793" max="1793" width="12.25" style="1641" customWidth="1"/>
    <col min="1794" max="1803" width="11" style="1641" customWidth="1"/>
    <col min="1804" max="1804" width="10.875" style="1641" customWidth="1"/>
    <col min="1805" max="2048" width="9" style="1641"/>
    <col min="2049" max="2049" width="12.25" style="1641" customWidth="1"/>
    <col min="2050" max="2059" width="11" style="1641" customWidth="1"/>
    <col min="2060" max="2060" width="10.875" style="1641" customWidth="1"/>
    <col min="2061" max="2304" width="9" style="1641"/>
    <col min="2305" max="2305" width="12.25" style="1641" customWidth="1"/>
    <col min="2306" max="2315" width="11" style="1641" customWidth="1"/>
    <col min="2316" max="2316" width="10.875" style="1641" customWidth="1"/>
    <col min="2317" max="2560" width="9" style="1641"/>
    <col min="2561" max="2561" width="12.25" style="1641" customWidth="1"/>
    <col min="2562" max="2571" width="11" style="1641" customWidth="1"/>
    <col min="2572" max="2572" width="10.875" style="1641" customWidth="1"/>
    <col min="2573" max="2816" width="9" style="1641"/>
    <col min="2817" max="2817" width="12.25" style="1641" customWidth="1"/>
    <col min="2818" max="2827" width="11" style="1641" customWidth="1"/>
    <col min="2828" max="2828" width="10.875" style="1641" customWidth="1"/>
    <col min="2829" max="3072" width="9" style="1641"/>
    <col min="3073" max="3073" width="12.25" style="1641" customWidth="1"/>
    <col min="3074" max="3083" width="11" style="1641" customWidth="1"/>
    <col min="3084" max="3084" width="10.875" style="1641" customWidth="1"/>
    <col min="3085" max="3328" width="9" style="1641"/>
    <col min="3329" max="3329" width="12.25" style="1641" customWidth="1"/>
    <col min="3330" max="3339" width="11" style="1641" customWidth="1"/>
    <col min="3340" max="3340" width="10.875" style="1641" customWidth="1"/>
    <col min="3341" max="3584" width="9" style="1641"/>
    <col min="3585" max="3585" width="12.25" style="1641" customWidth="1"/>
    <col min="3586" max="3595" width="11" style="1641" customWidth="1"/>
    <col min="3596" max="3596" width="10.875" style="1641" customWidth="1"/>
    <col min="3597" max="3840" width="9" style="1641"/>
    <col min="3841" max="3841" width="12.25" style="1641" customWidth="1"/>
    <col min="3842" max="3851" width="11" style="1641" customWidth="1"/>
    <col min="3852" max="3852" width="10.875" style="1641" customWidth="1"/>
    <col min="3853" max="4096" width="9" style="1641"/>
    <col min="4097" max="4097" width="12.25" style="1641" customWidth="1"/>
    <col min="4098" max="4107" width="11" style="1641" customWidth="1"/>
    <col min="4108" max="4108" width="10.875" style="1641" customWidth="1"/>
    <col min="4109" max="4352" width="9" style="1641"/>
    <col min="4353" max="4353" width="12.25" style="1641" customWidth="1"/>
    <col min="4354" max="4363" width="11" style="1641" customWidth="1"/>
    <col min="4364" max="4364" width="10.875" style="1641" customWidth="1"/>
    <col min="4365" max="4608" width="9" style="1641"/>
    <col min="4609" max="4609" width="12.25" style="1641" customWidth="1"/>
    <col min="4610" max="4619" width="11" style="1641" customWidth="1"/>
    <col min="4620" max="4620" width="10.875" style="1641" customWidth="1"/>
    <col min="4621" max="4864" width="9" style="1641"/>
    <col min="4865" max="4865" width="12.25" style="1641" customWidth="1"/>
    <col min="4866" max="4875" width="11" style="1641" customWidth="1"/>
    <col min="4876" max="4876" width="10.875" style="1641" customWidth="1"/>
    <col min="4877" max="5120" width="9" style="1641"/>
    <col min="5121" max="5121" width="12.25" style="1641" customWidth="1"/>
    <col min="5122" max="5131" width="11" style="1641" customWidth="1"/>
    <col min="5132" max="5132" width="10.875" style="1641" customWidth="1"/>
    <col min="5133" max="5376" width="9" style="1641"/>
    <col min="5377" max="5377" width="12.25" style="1641" customWidth="1"/>
    <col min="5378" max="5387" width="11" style="1641" customWidth="1"/>
    <col min="5388" max="5388" width="10.875" style="1641" customWidth="1"/>
    <col min="5389" max="5632" width="9" style="1641"/>
    <col min="5633" max="5633" width="12.25" style="1641" customWidth="1"/>
    <col min="5634" max="5643" width="11" style="1641" customWidth="1"/>
    <col min="5644" max="5644" width="10.875" style="1641" customWidth="1"/>
    <col min="5645" max="5888" width="9" style="1641"/>
    <col min="5889" max="5889" width="12.25" style="1641" customWidth="1"/>
    <col min="5890" max="5899" width="11" style="1641" customWidth="1"/>
    <col min="5900" max="5900" width="10.875" style="1641" customWidth="1"/>
    <col min="5901" max="6144" width="9" style="1641"/>
    <col min="6145" max="6145" width="12.25" style="1641" customWidth="1"/>
    <col min="6146" max="6155" width="11" style="1641" customWidth="1"/>
    <col min="6156" max="6156" width="10.875" style="1641" customWidth="1"/>
    <col min="6157" max="6400" width="9" style="1641"/>
    <col min="6401" max="6401" width="12.25" style="1641" customWidth="1"/>
    <col min="6402" max="6411" width="11" style="1641" customWidth="1"/>
    <col min="6412" max="6412" width="10.875" style="1641" customWidth="1"/>
    <col min="6413" max="6656" width="9" style="1641"/>
    <col min="6657" max="6657" width="12.25" style="1641" customWidth="1"/>
    <col min="6658" max="6667" width="11" style="1641" customWidth="1"/>
    <col min="6668" max="6668" width="10.875" style="1641" customWidth="1"/>
    <col min="6669" max="6912" width="9" style="1641"/>
    <col min="6913" max="6913" width="12.25" style="1641" customWidth="1"/>
    <col min="6914" max="6923" width="11" style="1641" customWidth="1"/>
    <col min="6924" max="6924" width="10.875" style="1641" customWidth="1"/>
    <col min="6925" max="7168" width="9" style="1641"/>
    <col min="7169" max="7169" width="12.25" style="1641" customWidth="1"/>
    <col min="7170" max="7179" width="11" style="1641" customWidth="1"/>
    <col min="7180" max="7180" width="10.875" style="1641" customWidth="1"/>
    <col min="7181" max="7424" width="9" style="1641"/>
    <col min="7425" max="7425" width="12.25" style="1641" customWidth="1"/>
    <col min="7426" max="7435" width="11" style="1641" customWidth="1"/>
    <col min="7436" max="7436" width="10.875" style="1641" customWidth="1"/>
    <col min="7437" max="7680" width="9" style="1641"/>
    <col min="7681" max="7681" width="12.25" style="1641" customWidth="1"/>
    <col min="7682" max="7691" width="11" style="1641" customWidth="1"/>
    <col min="7692" max="7692" width="10.875" style="1641" customWidth="1"/>
    <col min="7693" max="7936" width="9" style="1641"/>
    <col min="7937" max="7937" width="12.25" style="1641" customWidth="1"/>
    <col min="7938" max="7947" width="11" style="1641" customWidth="1"/>
    <col min="7948" max="7948" width="10.875" style="1641" customWidth="1"/>
    <col min="7949" max="8192" width="9" style="1641"/>
    <col min="8193" max="8193" width="12.25" style="1641" customWidth="1"/>
    <col min="8194" max="8203" width="11" style="1641" customWidth="1"/>
    <col min="8204" max="8204" width="10.875" style="1641" customWidth="1"/>
    <col min="8205" max="8448" width="9" style="1641"/>
    <col min="8449" max="8449" width="12.25" style="1641" customWidth="1"/>
    <col min="8450" max="8459" width="11" style="1641" customWidth="1"/>
    <col min="8460" max="8460" width="10.875" style="1641" customWidth="1"/>
    <col min="8461" max="8704" width="9" style="1641"/>
    <col min="8705" max="8705" width="12.25" style="1641" customWidth="1"/>
    <col min="8706" max="8715" width="11" style="1641" customWidth="1"/>
    <col min="8716" max="8716" width="10.875" style="1641" customWidth="1"/>
    <col min="8717" max="8960" width="9" style="1641"/>
    <col min="8961" max="8961" width="12.25" style="1641" customWidth="1"/>
    <col min="8962" max="8971" width="11" style="1641" customWidth="1"/>
    <col min="8972" max="8972" width="10.875" style="1641" customWidth="1"/>
    <col min="8973" max="9216" width="9" style="1641"/>
    <col min="9217" max="9217" width="12.25" style="1641" customWidth="1"/>
    <col min="9218" max="9227" width="11" style="1641" customWidth="1"/>
    <col min="9228" max="9228" width="10.875" style="1641" customWidth="1"/>
    <col min="9229" max="9472" width="9" style="1641"/>
    <col min="9473" max="9473" width="12.25" style="1641" customWidth="1"/>
    <col min="9474" max="9483" width="11" style="1641" customWidth="1"/>
    <col min="9484" max="9484" width="10.875" style="1641" customWidth="1"/>
    <col min="9485" max="9728" width="9" style="1641"/>
    <col min="9729" max="9729" width="12.25" style="1641" customWidth="1"/>
    <col min="9730" max="9739" width="11" style="1641" customWidth="1"/>
    <col min="9740" max="9740" width="10.875" style="1641" customWidth="1"/>
    <col min="9741" max="9984" width="9" style="1641"/>
    <col min="9985" max="9985" width="12.25" style="1641" customWidth="1"/>
    <col min="9986" max="9995" width="11" style="1641" customWidth="1"/>
    <col min="9996" max="9996" width="10.875" style="1641" customWidth="1"/>
    <col min="9997" max="10240" width="9" style="1641"/>
    <col min="10241" max="10241" width="12.25" style="1641" customWidth="1"/>
    <col min="10242" max="10251" width="11" style="1641" customWidth="1"/>
    <col min="10252" max="10252" width="10.875" style="1641" customWidth="1"/>
    <col min="10253" max="10496" width="9" style="1641"/>
    <col min="10497" max="10497" width="12.25" style="1641" customWidth="1"/>
    <col min="10498" max="10507" width="11" style="1641" customWidth="1"/>
    <col min="10508" max="10508" width="10.875" style="1641" customWidth="1"/>
    <col min="10509" max="10752" width="9" style="1641"/>
    <col min="10753" max="10753" width="12.25" style="1641" customWidth="1"/>
    <col min="10754" max="10763" width="11" style="1641" customWidth="1"/>
    <col min="10764" max="10764" width="10.875" style="1641" customWidth="1"/>
    <col min="10765" max="11008" width="9" style="1641"/>
    <col min="11009" max="11009" width="12.25" style="1641" customWidth="1"/>
    <col min="11010" max="11019" width="11" style="1641" customWidth="1"/>
    <col min="11020" max="11020" width="10.875" style="1641" customWidth="1"/>
    <col min="11021" max="11264" width="9" style="1641"/>
    <col min="11265" max="11265" width="12.25" style="1641" customWidth="1"/>
    <col min="11266" max="11275" width="11" style="1641" customWidth="1"/>
    <col min="11276" max="11276" width="10.875" style="1641" customWidth="1"/>
    <col min="11277" max="11520" width="9" style="1641"/>
    <col min="11521" max="11521" width="12.25" style="1641" customWidth="1"/>
    <col min="11522" max="11531" width="11" style="1641" customWidth="1"/>
    <col min="11532" max="11532" width="10.875" style="1641" customWidth="1"/>
    <col min="11533" max="11776" width="9" style="1641"/>
    <col min="11777" max="11777" width="12.25" style="1641" customWidth="1"/>
    <col min="11778" max="11787" width="11" style="1641" customWidth="1"/>
    <col min="11788" max="11788" width="10.875" style="1641" customWidth="1"/>
    <col min="11789" max="12032" width="9" style="1641"/>
    <col min="12033" max="12033" width="12.25" style="1641" customWidth="1"/>
    <col min="12034" max="12043" width="11" style="1641" customWidth="1"/>
    <col min="12044" max="12044" width="10.875" style="1641" customWidth="1"/>
    <col min="12045" max="12288" width="9" style="1641"/>
    <col min="12289" max="12289" width="12.25" style="1641" customWidth="1"/>
    <col min="12290" max="12299" width="11" style="1641" customWidth="1"/>
    <col min="12300" max="12300" width="10.875" style="1641" customWidth="1"/>
    <col min="12301" max="12544" width="9" style="1641"/>
    <col min="12545" max="12545" width="12.25" style="1641" customWidth="1"/>
    <col min="12546" max="12555" width="11" style="1641" customWidth="1"/>
    <col min="12556" max="12556" width="10.875" style="1641" customWidth="1"/>
    <col min="12557" max="12800" width="9" style="1641"/>
    <col min="12801" max="12801" width="12.25" style="1641" customWidth="1"/>
    <col min="12802" max="12811" width="11" style="1641" customWidth="1"/>
    <col min="12812" max="12812" width="10.875" style="1641" customWidth="1"/>
    <col min="12813" max="13056" width="9" style="1641"/>
    <col min="13057" max="13057" width="12.25" style="1641" customWidth="1"/>
    <col min="13058" max="13067" width="11" style="1641" customWidth="1"/>
    <col min="13068" max="13068" width="10.875" style="1641" customWidth="1"/>
    <col min="13069" max="13312" width="9" style="1641"/>
    <col min="13313" max="13313" width="12.25" style="1641" customWidth="1"/>
    <col min="13314" max="13323" width="11" style="1641" customWidth="1"/>
    <col min="13324" max="13324" width="10.875" style="1641" customWidth="1"/>
    <col min="13325" max="13568" width="9" style="1641"/>
    <col min="13569" max="13569" width="12.25" style="1641" customWidth="1"/>
    <col min="13570" max="13579" width="11" style="1641" customWidth="1"/>
    <col min="13580" max="13580" width="10.875" style="1641" customWidth="1"/>
    <col min="13581" max="13824" width="9" style="1641"/>
    <col min="13825" max="13825" width="12.25" style="1641" customWidth="1"/>
    <col min="13826" max="13835" width="11" style="1641" customWidth="1"/>
    <col min="13836" max="13836" width="10.875" style="1641" customWidth="1"/>
    <col min="13837" max="14080" width="9" style="1641"/>
    <col min="14081" max="14081" width="12.25" style="1641" customWidth="1"/>
    <col min="14082" max="14091" width="11" style="1641" customWidth="1"/>
    <col min="14092" max="14092" width="10.875" style="1641" customWidth="1"/>
    <col min="14093" max="14336" width="9" style="1641"/>
    <col min="14337" max="14337" width="12.25" style="1641" customWidth="1"/>
    <col min="14338" max="14347" width="11" style="1641" customWidth="1"/>
    <col min="14348" max="14348" width="10.875" style="1641" customWidth="1"/>
    <col min="14349" max="14592" width="9" style="1641"/>
    <col min="14593" max="14593" width="12.25" style="1641" customWidth="1"/>
    <col min="14594" max="14603" width="11" style="1641" customWidth="1"/>
    <col min="14604" max="14604" width="10.875" style="1641" customWidth="1"/>
    <col min="14605" max="14848" width="9" style="1641"/>
    <col min="14849" max="14849" width="12.25" style="1641" customWidth="1"/>
    <col min="14850" max="14859" width="11" style="1641" customWidth="1"/>
    <col min="14860" max="14860" width="10.875" style="1641" customWidth="1"/>
    <col min="14861" max="15104" width="9" style="1641"/>
    <col min="15105" max="15105" width="12.25" style="1641" customWidth="1"/>
    <col min="15106" max="15115" width="11" style="1641" customWidth="1"/>
    <col min="15116" max="15116" width="10.875" style="1641" customWidth="1"/>
    <col min="15117" max="15360" width="9" style="1641"/>
    <col min="15361" max="15361" width="12.25" style="1641" customWidth="1"/>
    <col min="15362" max="15371" width="11" style="1641" customWidth="1"/>
    <col min="15372" max="15372" width="10.875" style="1641" customWidth="1"/>
    <col min="15373" max="15616" width="9" style="1641"/>
    <col min="15617" max="15617" width="12.25" style="1641" customWidth="1"/>
    <col min="15618" max="15627" width="11" style="1641" customWidth="1"/>
    <col min="15628" max="15628" width="10.875" style="1641" customWidth="1"/>
    <col min="15629" max="15872" width="9" style="1641"/>
    <col min="15873" max="15873" width="12.25" style="1641" customWidth="1"/>
    <col min="15874" max="15883" width="11" style="1641" customWidth="1"/>
    <col min="15884" max="15884" width="10.875" style="1641" customWidth="1"/>
    <col min="15885" max="16128" width="9" style="1641"/>
    <col min="16129" max="16129" width="12.25" style="1641" customWidth="1"/>
    <col min="16130" max="16139" width="11" style="1641" customWidth="1"/>
    <col min="16140" max="16140" width="10.875" style="1641" customWidth="1"/>
    <col min="16141" max="16384" width="9" style="1641"/>
  </cols>
  <sheetData>
    <row r="1" spans="1:13" s="1637" customFormat="1" ht="45.6" customHeight="1" thickBot="1">
      <c r="A1" s="1635" t="s">
        <v>2259</v>
      </c>
      <c r="B1" s="1636"/>
      <c r="C1" s="1636"/>
      <c r="D1" s="1636"/>
      <c r="E1" s="1636"/>
      <c r="F1" s="1636"/>
      <c r="G1" s="1636"/>
      <c r="H1" s="1636"/>
      <c r="I1" s="2345" t="s">
        <v>1056</v>
      </c>
      <c r="J1" s="2346"/>
      <c r="K1" s="2347" t="s">
        <v>2281</v>
      </c>
      <c r="L1" s="2348"/>
    </row>
    <row r="2" spans="1:13" s="1637" customFormat="1" ht="21" customHeight="1">
      <c r="A2" s="1635" t="s">
        <v>2134</v>
      </c>
      <c r="B2" s="1638" t="s">
        <v>2282</v>
      </c>
      <c r="C2" s="1638"/>
      <c r="D2" s="1638"/>
      <c r="E2" s="1638"/>
      <c r="F2" s="1638"/>
      <c r="G2" s="1638"/>
      <c r="H2" s="1639"/>
      <c r="I2" s="2349" t="s">
        <v>2059</v>
      </c>
      <c r="J2" s="2350"/>
      <c r="K2" s="2349" t="s">
        <v>2283</v>
      </c>
      <c r="L2" s="2350"/>
      <c r="M2" s="125" t="s">
        <v>13</v>
      </c>
    </row>
    <row r="3" spans="1:13" s="1640" customFormat="1" ht="37.5" customHeight="1">
      <c r="A3" s="2351" t="s">
        <v>2284</v>
      </c>
      <c r="B3" s="2351"/>
      <c r="C3" s="2351"/>
      <c r="D3" s="2351"/>
      <c r="E3" s="2351"/>
      <c r="F3" s="2351"/>
      <c r="G3" s="2351"/>
      <c r="H3" s="2351"/>
      <c r="I3" s="2351"/>
      <c r="J3" s="2351"/>
      <c r="K3" s="2351"/>
      <c r="L3" s="2351"/>
    </row>
    <row r="4" spans="1:13" ht="21" customHeight="1" thickBot="1">
      <c r="A4" s="2344" t="s">
        <v>2285</v>
      </c>
      <c r="B4" s="2344"/>
      <c r="C4" s="2344"/>
      <c r="D4" s="2344"/>
      <c r="E4" s="2344"/>
      <c r="F4" s="2344"/>
      <c r="G4" s="2344"/>
      <c r="H4" s="2344"/>
      <c r="I4" s="2344"/>
      <c r="J4" s="2344"/>
      <c r="K4" s="2344"/>
      <c r="L4" s="2344"/>
    </row>
    <row r="5" spans="1:13" ht="37.35" customHeight="1">
      <c r="A5" s="2330" t="s">
        <v>2286</v>
      </c>
      <c r="B5" s="2333" t="s">
        <v>1070</v>
      </c>
      <c r="C5" s="2336" t="s">
        <v>2180</v>
      </c>
      <c r="D5" s="2336"/>
      <c r="E5" s="2336"/>
      <c r="F5" s="2336"/>
      <c r="G5" s="2336"/>
      <c r="H5" s="2337" t="s">
        <v>2181</v>
      </c>
      <c r="I5" s="2336"/>
      <c r="J5" s="2336"/>
      <c r="K5" s="2336"/>
      <c r="L5" s="2336"/>
    </row>
    <row r="6" spans="1:13" s="1642" customFormat="1" ht="37.35" customHeight="1">
      <c r="A6" s="2331"/>
      <c r="B6" s="2334"/>
      <c r="C6" s="2338" t="s">
        <v>1240</v>
      </c>
      <c r="D6" s="2340" t="s">
        <v>2287</v>
      </c>
      <c r="E6" s="2340"/>
      <c r="F6" s="2340"/>
      <c r="G6" s="2341" t="s">
        <v>2182</v>
      </c>
      <c r="H6" s="2340" t="s">
        <v>1240</v>
      </c>
      <c r="I6" s="2340" t="s">
        <v>2287</v>
      </c>
      <c r="J6" s="2340"/>
      <c r="K6" s="2340"/>
      <c r="L6" s="2341" t="s">
        <v>2182</v>
      </c>
    </row>
    <row r="7" spans="1:13" s="1642" customFormat="1" ht="37.35" customHeight="1" thickBot="1">
      <c r="A7" s="2332"/>
      <c r="B7" s="2335"/>
      <c r="C7" s="2339"/>
      <c r="D7" s="1643" t="s">
        <v>2147</v>
      </c>
      <c r="E7" s="1643" t="s">
        <v>2183</v>
      </c>
      <c r="F7" s="1643" t="s">
        <v>2184</v>
      </c>
      <c r="G7" s="2342"/>
      <c r="H7" s="2343"/>
      <c r="I7" s="1643" t="s">
        <v>2147</v>
      </c>
      <c r="J7" s="1643" t="s">
        <v>2183</v>
      </c>
      <c r="K7" s="1643" t="s">
        <v>2184</v>
      </c>
      <c r="L7" s="2342"/>
    </row>
    <row r="8" spans="1:13" s="1642" customFormat="1" ht="44.25" customHeight="1">
      <c r="A8" s="1644" t="s">
        <v>2288</v>
      </c>
      <c r="B8" s="1645">
        <v>176</v>
      </c>
      <c r="C8" s="1646">
        <v>162</v>
      </c>
      <c r="D8" s="1646">
        <v>0</v>
      </c>
      <c r="E8" s="1646">
        <v>0</v>
      </c>
      <c r="F8" s="1646">
        <v>0</v>
      </c>
      <c r="G8" s="1646">
        <v>162</v>
      </c>
      <c r="H8" s="1646">
        <v>14</v>
      </c>
      <c r="I8" s="1646">
        <v>0</v>
      </c>
      <c r="J8" s="1646">
        <v>0</v>
      </c>
      <c r="K8" s="1646">
        <v>0</v>
      </c>
      <c r="L8" s="1647">
        <v>14</v>
      </c>
    </row>
    <row r="9" spans="1:13" s="1642" customFormat="1" ht="44.25" customHeight="1">
      <c r="A9" s="1648" t="s">
        <v>2269</v>
      </c>
      <c r="B9" s="1649">
        <v>0</v>
      </c>
      <c r="C9" s="1650">
        <v>0</v>
      </c>
      <c r="D9" s="1650">
        <v>0</v>
      </c>
      <c r="E9" s="1651">
        <v>0</v>
      </c>
      <c r="F9" s="1651">
        <v>0</v>
      </c>
      <c r="G9" s="1651">
        <v>0</v>
      </c>
      <c r="H9" s="1650">
        <v>0</v>
      </c>
      <c r="I9" s="1650">
        <v>0</v>
      </c>
      <c r="J9" s="1651">
        <v>0</v>
      </c>
      <c r="K9" s="1651">
        <v>0</v>
      </c>
      <c r="L9" s="1652">
        <v>0</v>
      </c>
    </row>
    <row r="10" spans="1:13" s="1642" customFormat="1" ht="44.25" customHeight="1">
      <c r="A10" s="1648" t="s">
        <v>2270</v>
      </c>
      <c r="B10" s="1649">
        <v>176</v>
      </c>
      <c r="C10" s="1650">
        <v>162</v>
      </c>
      <c r="D10" s="1650">
        <v>0</v>
      </c>
      <c r="E10" s="1651">
        <v>0</v>
      </c>
      <c r="F10" s="1651">
        <v>0</v>
      </c>
      <c r="G10" s="1651">
        <v>162</v>
      </c>
      <c r="H10" s="1650">
        <v>14</v>
      </c>
      <c r="I10" s="1650">
        <v>0</v>
      </c>
      <c r="J10" s="1651">
        <v>0</v>
      </c>
      <c r="K10" s="1651">
        <v>0</v>
      </c>
      <c r="L10" s="1652">
        <v>14</v>
      </c>
    </row>
    <row r="11" spans="1:13" s="1642" customFormat="1" ht="44.25" customHeight="1" thickBot="1">
      <c r="A11" s="1653" t="s">
        <v>2152</v>
      </c>
      <c r="B11" s="1654">
        <v>0</v>
      </c>
      <c r="C11" s="1655">
        <v>0</v>
      </c>
      <c r="D11" s="1655">
        <v>0</v>
      </c>
      <c r="E11" s="1656">
        <v>0</v>
      </c>
      <c r="F11" s="1656">
        <v>0</v>
      </c>
      <c r="G11" s="1656">
        <v>0</v>
      </c>
      <c r="H11" s="1655">
        <v>0</v>
      </c>
      <c r="I11" s="1655">
        <v>0</v>
      </c>
      <c r="J11" s="1656">
        <v>0</v>
      </c>
      <c r="K11" s="1656">
        <v>0</v>
      </c>
      <c r="L11" s="1657">
        <v>0</v>
      </c>
    </row>
    <row r="12" spans="1:13" ht="16.5">
      <c r="A12" s="1658" t="s">
        <v>1091</v>
      </c>
      <c r="B12" s="1659"/>
      <c r="C12" s="1659" t="s">
        <v>1250</v>
      </c>
      <c r="D12" s="1659"/>
      <c r="E12" s="1658" t="s">
        <v>2153</v>
      </c>
      <c r="G12" s="1659"/>
      <c r="I12" s="1661" t="s">
        <v>2154</v>
      </c>
      <c r="K12" s="1659"/>
      <c r="L12" s="1659"/>
    </row>
    <row r="13" spans="1:13" ht="16.5">
      <c r="A13" s="1659"/>
      <c r="B13" s="1659"/>
      <c r="C13" s="1662"/>
      <c r="D13" s="1659"/>
      <c r="E13" s="1659" t="s">
        <v>2155</v>
      </c>
      <c r="G13" s="1659"/>
      <c r="H13" s="1659"/>
      <c r="I13" s="1659"/>
      <c r="J13" s="1659"/>
      <c r="K13" s="1659"/>
      <c r="L13" s="1659"/>
    </row>
    <row r="14" spans="1:13" ht="16.5">
      <c r="A14" s="1658"/>
      <c r="B14" s="1659"/>
      <c r="C14" s="1662"/>
      <c r="D14" s="1662"/>
      <c r="E14" s="1659"/>
      <c r="F14" s="1659"/>
      <c r="G14" s="1659"/>
      <c r="H14" s="1659"/>
      <c r="I14" s="1659"/>
      <c r="J14" s="1659"/>
      <c r="K14" s="1663"/>
      <c r="L14" s="1659"/>
    </row>
    <row r="15" spans="1:13" ht="19.899999999999999" customHeight="1">
      <c r="A15" s="2328" t="s">
        <v>2280</v>
      </c>
      <c r="B15" s="2328"/>
      <c r="C15" s="2328"/>
      <c r="D15" s="2328"/>
      <c r="E15" s="2328"/>
      <c r="F15" s="2328"/>
      <c r="G15" s="2328"/>
      <c r="H15" s="1659"/>
      <c r="I15" s="1659"/>
      <c r="K15" s="1659"/>
      <c r="L15" s="1664" t="s">
        <v>2289</v>
      </c>
    </row>
    <row r="16" spans="1:13" ht="17.45" customHeight="1">
      <c r="A16" s="2329" t="s">
        <v>2290</v>
      </c>
      <c r="B16" s="2329"/>
      <c r="C16" s="2329"/>
      <c r="D16" s="2329"/>
      <c r="E16" s="2329"/>
      <c r="F16" s="2329"/>
      <c r="G16" s="2329"/>
      <c r="H16" s="2329"/>
      <c r="I16" s="2329"/>
      <c r="J16" s="2329"/>
      <c r="K16" s="2329"/>
      <c r="L16" s="2329"/>
    </row>
    <row r="17" spans="1:12" ht="17.45" customHeight="1">
      <c r="A17" s="1659" t="s">
        <v>2291</v>
      </c>
      <c r="B17" s="1659"/>
      <c r="C17" s="1659"/>
      <c r="D17" s="1659"/>
      <c r="E17" s="1659"/>
      <c r="F17" s="1659"/>
      <c r="G17" s="1659"/>
      <c r="H17" s="1659"/>
      <c r="I17" s="1659"/>
      <c r="J17" s="1659"/>
      <c r="K17" s="1659"/>
      <c r="L17" s="1659"/>
    </row>
    <row r="18" spans="1:12" ht="21.75" customHeight="1">
      <c r="A18" s="1659" t="s">
        <v>2292</v>
      </c>
      <c r="B18" s="1659"/>
      <c r="C18" s="1659"/>
      <c r="D18" s="1659"/>
      <c r="E18" s="1659"/>
      <c r="F18" s="1659"/>
      <c r="G18" s="1659"/>
      <c r="H18" s="1659"/>
      <c r="I18" s="1659"/>
      <c r="J18" s="1659"/>
      <c r="K18" s="1659"/>
      <c r="L18" s="1659"/>
    </row>
    <row r="20" spans="1:12" ht="23.25">
      <c r="A20" s="1665"/>
      <c r="B20" s="1665"/>
      <c r="C20" s="1665"/>
      <c r="D20" s="1666"/>
      <c r="E20" s="1666"/>
      <c r="F20" s="1666"/>
    </row>
    <row r="21" spans="1:12" ht="23.25">
      <c r="A21" s="1665"/>
      <c r="B21" s="1665"/>
      <c r="C21" s="1665"/>
      <c r="D21" s="1666"/>
      <c r="E21" s="1666"/>
      <c r="F21" s="1666"/>
    </row>
    <row r="22" spans="1:12" ht="23.25">
      <c r="A22" s="1665"/>
      <c r="B22" s="1665"/>
      <c r="C22" s="1665"/>
      <c r="D22" s="1666"/>
      <c r="E22" s="1666"/>
      <c r="F22" s="1666"/>
    </row>
    <row r="23" spans="1:12" ht="23.25">
      <c r="A23" s="1665"/>
      <c r="B23" s="1665"/>
      <c r="C23" s="1665"/>
      <c r="D23" s="1666"/>
      <c r="E23" s="1666"/>
      <c r="F23" s="1666"/>
    </row>
    <row r="24" spans="1:12" ht="23.25">
      <c r="A24" s="1665"/>
      <c r="B24" s="1665"/>
      <c r="C24" s="1665"/>
      <c r="D24" s="1666"/>
      <c r="E24" s="1666"/>
      <c r="F24" s="1666"/>
    </row>
    <row r="25" spans="1:12" ht="23.25">
      <c r="A25" s="1665"/>
      <c r="B25" s="1665"/>
      <c r="C25" s="1665"/>
      <c r="D25" s="1666"/>
      <c r="E25" s="1666"/>
      <c r="F25" s="1666"/>
    </row>
    <row r="26" spans="1:12" ht="23.25">
      <c r="A26" s="1665"/>
      <c r="B26" s="1665"/>
      <c r="C26" s="1665"/>
      <c r="D26" s="1666"/>
      <c r="E26" s="1666"/>
      <c r="F26" s="1666"/>
    </row>
    <row r="27" spans="1:12" ht="23.25">
      <c r="A27" s="1665"/>
      <c r="B27" s="1665"/>
      <c r="C27" s="1665"/>
      <c r="D27" s="1666"/>
      <c r="E27" s="1666"/>
      <c r="F27" s="1666"/>
    </row>
    <row r="28" spans="1:12" ht="23.25">
      <c r="A28" s="1665"/>
      <c r="B28" s="1665"/>
      <c r="C28" s="1665"/>
      <c r="D28" s="1666"/>
      <c r="E28" s="1666"/>
      <c r="F28" s="1666"/>
    </row>
    <row r="29" spans="1:12" ht="23.25">
      <c r="A29" s="1665"/>
      <c r="B29" s="1665"/>
      <c r="C29" s="1665"/>
      <c r="D29" s="1666"/>
      <c r="E29" s="1666"/>
      <c r="F29" s="1666"/>
    </row>
    <row r="30" spans="1:12" ht="23.25">
      <c r="A30" s="1665"/>
      <c r="B30" s="1665"/>
      <c r="C30" s="1665"/>
      <c r="D30" s="1666"/>
      <c r="E30" s="1666"/>
      <c r="F30" s="1666"/>
    </row>
    <row r="31" spans="1:12" ht="23.25">
      <c r="A31" s="1665"/>
      <c r="B31" s="1665"/>
      <c r="C31" s="1665"/>
      <c r="D31" s="1666"/>
      <c r="E31" s="1666"/>
      <c r="F31" s="1666"/>
    </row>
    <row r="32" spans="1:12" ht="23.25">
      <c r="A32" s="1665"/>
      <c r="B32" s="1665"/>
      <c r="C32" s="1665"/>
      <c r="D32" s="1666"/>
      <c r="E32" s="1666"/>
      <c r="F32" s="1666"/>
    </row>
    <row r="33" spans="1:6" ht="23.25">
      <c r="A33" s="1665"/>
      <c r="B33" s="1665"/>
      <c r="C33" s="1665"/>
      <c r="D33" s="1666"/>
      <c r="E33" s="1666"/>
      <c r="F33" s="1666"/>
    </row>
    <row r="34" spans="1:6" ht="23.25">
      <c r="A34" s="1665"/>
      <c r="B34" s="1665"/>
      <c r="C34" s="1665"/>
      <c r="D34" s="1666"/>
      <c r="E34" s="1666"/>
      <c r="F34" s="1666"/>
    </row>
    <row r="35" spans="1:6" ht="23.25">
      <c r="A35" s="1665"/>
      <c r="B35" s="1665"/>
      <c r="C35" s="1665"/>
      <c r="D35" s="1666"/>
      <c r="E35" s="1666"/>
      <c r="F35" s="1666"/>
    </row>
    <row r="36" spans="1:6" ht="23.25">
      <c r="A36" s="1665"/>
      <c r="B36" s="1665"/>
      <c r="C36" s="1665"/>
      <c r="D36" s="1666"/>
      <c r="E36" s="1666"/>
      <c r="F36" s="1666"/>
    </row>
    <row r="37" spans="1:6" ht="23.25">
      <c r="A37" s="1665"/>
      <c r="B37" s="1665"/>
      <c r="C37" s="1665"/>
      <c r="D37" s="1666"/>
      <c r="E37" s="1666"/>
      <c r="F37" s="1666"/>
    </row>
    <row r="38" spans="1:6" ht="23.25">
      <c r="A38" s="1665"/>
      <c r="B38" s="1665"/>
      <c r="C38" s="1665"/>
      <c r="D38" s="1666"/>
      <c r="E38" s="1666"/>
      <c r="F38" s="1666"/>
    </row>
    <row r="39" spans="1:6" ht="23.25">
      <c r="A39" s="1665"/>
      <c r="B39" s="1665"/>
      <c r="C39" s="1665"/>
      <c r="D39" s="1666"/>
      <c r="E39" s="1666"/>
      <c r="F39" s="1666"/>
    </row>
    <row r="40" spans="1:6" ht="23.25">
      <c r="A40" s="1665"/>
      <c r="B40" s="1665"/>
      <c r="C40" s="1665"/>
      <c r="D40" s="1666"/>
      <c r="E40" s="1666"/>
      <c r="F40" s="1666"/>
    </row>
    <row r="41" spans="1:6" ht="23.25">
      <c r="A41" s="1665"/>
      <c r="B41" s="1665"/>
      <c r="C41" s="1665"/>
      <c r="D41" s="1666"/>
      <c r="E41" s="1666"/>
      <c r="F41" s="1666"/>
    </row>
    <row r="42" spans="1:6" ht="23.25">
      <c r="A42" s="1665"/>
      <c r="B42" s="1665"/>
      <c r="C42" s="1665"/>
      <c r="D42" s="1666"/>
      <c r="E42" s="1666"/>
      <c r="F42" s="1666"/>
    </row>
    <row r="43" spans="1:6" ht="23.25">
      <c r="A43" s="1665"/>
      <c r="B43" s="1665"/>
      <c r="C43" s="1665"/>
      <c r="D43" s="1666"/>
      <c r="E43" s="1666"/>
      <c r="F43" s="1666"/>
    </row>
    <row r="44" spans="1:6" ht="23.25">
      <c r="A44" s="1665"/>
      <c r="B44" s="1665"/>
      <c r="C44" s="1665"/>
      <c r="D44" s="1666"/>
      <c r="E44" s="1666"/>
      <c r="F44" s="1666"/>
    </row>
    <row r="45" spans="1:6" ht="23.25">
      <c r="A45" s="1665"/>
      <c r="B45" s="1665"/>
      <c r="C45" s="1665"/>
      <c r="D45" s="1666"/>
      <c r="E45" s="1666"/>
      <c r="F45" s="1666"/>
    </row>
    <row r="46" spans="1:6" ht="23.25">
      <c r="A46" s="1665"/>
      <c r="B46" s="1665"/>
      <c r="C46" s="1665"/>
      <c r="D46" s="1666"/>
      <c r="E46" s="1666"/>
      <c r="F46" s="1666"/>
    </row>
    <row r="47" spans="1:6" ht="23.25">
      <c r="A47" s="1665"/>
      <c r="B47" s="1665"/>
      <c r="C47" s="1665"/>
      <c r="D47" s="1666"/>
      <c r="E47" s="1666"/>
      <c r="F47" s="1666"/>
    </row>
    <row r="48" spans="1:6" ht="23.25">
      <c r="A48" s="1665"/>
      <c r="B48" s="1665"/>
      <c r="C48" s="1665"/>
      <c r="D48" s="1666"/>
      <c r="E48" s="1666"/>
      <c r="F48" s="1666"/>
    </row>
    <row r="49" spans="1:6" ht="23.25">
      <c r="A49" s="1665"/>
      <c r="B49" s="1665"/>
      <c r="C49" s="1665"/>
      <c r="D49" s="1666"/>
      <c r="E49" s="1666"/>
      <c r="F49" s="1666"/>
    </row>
    <row r="50" spans="1:6" ht="23.25">
      <c r="A50" s="1665"/>
      <c r="B50" s="1665"/>
      <c r="C50" s="1665"/>
      <c r="D50" s="1666"/>
      <c r="E50" s="1666"/>
      <c r="F50" s="1666"/>
    </row>
    <row r="51" spans="1:6" ht="23.25">
      <c r="A51" s="1665"/>
      <c r="B51" s="1665"/>
      <c r="C51" s="1665"/>
      <c r="D51" s="1666"/>
      <c r="E51" s="1666"/>
      <c r="F51" s="1666"/>
    </row>
    <row r="52" spans="1:6" ht="23.25">
      <c r="A52" s="1665"/>
      <c r="B52" s="1665"/>
      <c r="C52" s="1665"/>
      <c r="D52" s="1666"/>
      <c r="E52" s="1666"/>
      <c r="F52" s="1666"/>
    </row>
    <row r="53" spans="1:6" ht="23.25">
      <c r="A53" s="1665"/>
      <c r="B53" s="1665"/>
      <c r="C53" s="1665"/>
      <c r="D53" s="1666"/>
      <c r="E53" s="1666"/>
      <c r="F53" s="1666"/>
    </row>
    <row r="54" spans="1:6" ht="23.25">
      <c r="A54" s="1665"/>
      <c r="B54" s="1665"/>
      <c r="C54" s="1665"/>
      <c r="D54" s="1666"/>
      <c r="E54" s="1666"/>
      <c r="F54" s="1666"/>
    </row>
    <row r="55" spans="1:6" ht="23.25">
      <c r="A55" s="1665"/>
      <c r="B55" s="1665"/>
      <c r="C55" s="1665"/>
      <c r="D55" s="1666"/>
      <c r="E55" s="1666"/>
      <c r="F55" s="1666"/>
    </row>
    <row r="56" spans="1:6" ht="23.25">
      <c r="A56" s="1665"/>
      <c r="B56" s="1665"/>
      <c r="C56" s="1665"/>
      <c r="D56" s="1666"/>
      <c r="E56" s="1666"/>
      <c r="F56" s="1666"/>
    </row>
    <row r="57" spans="1:6" ht="23.25">
      <c r="A57" s="1665"/>
      <c r="B57" s="1665"/>
      <c r="C57" s="1665"/>
      <c r="D57" s="1666"/>
      <c r="E57" s="1666"/>
      <c r="F57" s="1666"/>
    </row>
    <row r="58" spans="1:6" ht="23.25">
      <c r="A58" s="1665"/>
      <c r="B58" s="1665"/>
      <c r="C58" s="1665"/>
      <c r="D58" s="1666"/>
      <c r="E58" s="1666"/>
      <c r="F58" s="1666"/>
    </row>
    <row r="59" spans="1:6" ht="23.25">
      <c r="A59" s="1665"/>
      <c r="B59" s="1665"/>
      <c r="C59" s="1665"/>
      <c r="D59" s="1666"/>
      <c r="E59" s="1666"/>
      <c r="F59" s="1666"/>
    </row>
    <row r="60" spans="1:6" ht="23.25">
      <c r="A60" s="1665"/>
      <c r="B60" s="1665"/>
      <c r="C60" s="1665"/>
      <c r="D60" s="1666"/>
      <c r="E60" s="1666"/>
      <c r="F60" s="1666"/>
    </row>
    <row r="61" spans="1:6" ht="23.25">
      <c r="A61" s="1665"/>
      <c r="B61" s="1665"/>
      <c r="C61" s="1665"/>
      <c r="D61" s="1666"/>
      <c r="E61" s="1666"/>
      <c r="F61" s="1666"/>
    </row>
    <row r="62" spans="1:6" ht="23.25">
      <c r="A62" s="1665"/>
      <c r="B62" s="1665"/>
      <c r="C62" s="1665"/>
      <c r="D62" s="1666"/>
      <c r="E62" s="1666"/>
      <c r="F62" s="1666"/>
    </row>
    <row r="63" spans="1:6" ht="23.25">
      <c r="A63" s="1665"/>
      <c r="B63" s="1665"/>
      <c r="C63" s="1665"/>
      <c r="D63" s="1666"/>
      <c r="E63" s="1666"/>
      <c r="F63" s="1666"/>
    </row>
    <row r="64" spans="1:6" ht="23.25">
      <c r="A64" s="1665"/>
      <c r="B64" s="1665"/>
      <c r="C64" s="1665"/>
      <c r="D64" s="1666"/>
      <c r="E64" s="1666"/>
      <c r="F64" s="1666"/>
    </row>
    <row r="65" spans="1:6" ht="23.25">
      <c r="A65" s="1665"/>
      <c r="B65" s="1665"/>
      <c r="C65" s="1665"/>
      <c r="D65" s="1666"/>
      <c r="E65" s="1666"/>
      <c r="F65" s="1666"/>
    </row>
    <row r="66" spans="1:6" ht="23.25">
      <c r="A66" s="1665"/>
      <c r="B66" s="1665"/>
      <c r="C66" s="1665"/>
      <c r="D66" s="1666"/>
      <c r="E66" s="1666"/>
      <c r="F66" s="1666"/>
    </row>
    <row r="67" spans="1:6" ht="23.25">
      <c r="A67" s="1665"/>
      <c r="B67" s="1665"/>
      <c r="C67" s="1665"/>
      <c r="D67" s="1666"/>
      <c r="E67" s="1666"/>
      <c r="F67" s="1666"/>
    </row>
    <row r="68" spans="1:6" ht="23.25">
      <c r="A68" s="1665"/>
      <c r="B68" s="1665"/>
      <c r="C68" s="1665"/>
      <c r="D68" s="1666"/>
      <c r="E68" s="1666"/>
      <c r="F68" s="1666"/>
    </row>
    <row r="69" spans="1:6" ht="23.25">
      <c r="A69" s="1665"/>
      <c r="B69" s="1665"/>
      <c r="C69" s="1665"/>
      <c r="D69" s="1666"/>
      <c r="E69" s="1666"/>
      <c r="F69" s="1666"/>
    </row>
    <row r="70" spans="1:6" ht="23.25">
      <c r="A70" s="1665"/>
      <c r="B70" s="1665"/>
      <c r="C70" s="1665"/>
      <c r="D70" s="1666"/>
      <c r="E70" s="1666"/>
      <c r="F70" s="1666"/>
    </row>
    <row r="71" spans="1:6" ht="23.25">
      <c r="A71" s="1665"/>
      <c r="B71" s="1665"/>
      <c r="C71" s="1665"/>
      <c r="D71" s="1666"/>
      <c r="E71" s="1666"/>
      <c r="F71" s="1666"/>
    </row>
    <row r="72" spans="1:6" ht="23.25">
      <c r="A72" s="1665"/>
      <c r="B72" s="1665"/>
      <c r="C72" s="1665"/>
      <c r="D72" s="1666"/>
      <c r="E72" s="1666"/>
      <c r="F72" s="1666"/>
    </row>
    <row r="73" spans="1:6" ht="23.25">
      <c r="A73" s="1665"/>
      <c r="B73" s="1665"/>
      <c r="C73" s="1665"/>
      <c r="D73" s="1666"/>
      <c r="E73" s="1666"/>
      <c r="F73" s="1666"/>
    </row>
    <row r="74" spans="1:6" ht="23.25">
      <c r="A74" s="1665"/>
      <c r="B74" s="1665"/>
      <c r="C74" s="1665"/>
      <c r="D74" s="1666"/>
      <c r="E74" s="1666"/>
      <c r="F74" s="1666"/>
    </row>
    <row r="75" spans="1:6" ht="23.25">
      <c r="A75" s="1665"/>
      <c r="B75" s="1665"/>
      <c r="C75" s="1665"/>
      <c r="D75" s="1666"/>
      <c r="E75" s="1666"/>
      <c r="F75" s="1666"/>
    </row>
    <row r="76" spans="1:6" ht="23.25">
      <c r="A76" s="1665"/>
      <c r="B76" s="1665"/>
      <c r="C76" s="1665"/>
      <c r="D76" s="1666"/>
      <c r="E76" s="1666"/>
      <c r="F76" s="1666"/>
    </row>
    <row r="77" spans="1:6" ht="23.25">
      <c r="A77" s="1665"/>
      <c r="B77" s="1665"/>
      <c r="C77" s="1665"/>
      <c r="D77" s="1666"/>
      <c r="E77" s="1666"/>
      <c r="F77" s="1666"/>
    </row>
    <row r="78" spans="1:6" ht="23.25">
      <c r="A78" s="1665"/>
      <c r="B78" s="1665"/>
      <c r="C78" s="1665"/>
      <c r="D78" s="1666"/>
      <c r="E78" s="1666"/>
      <c r="F78" s="1666"/>
    </row>
    <row r="79" spans="1:6" ht="23.25">
      <c r="A79" s="1665"/>
      <c r="B79" s="1665"/>
      <c r="C79" s="1665"/>
      <c r="D79" s="1666"/>
      <c r="E79" s="1666"/>
      <c r="F79" s="1666"/>
    </row>
    <row r="80" spans="1:6" ht="23.25">
      <c r="A80" s="1665"/>
      <c r="B80" s="1665"/>
      <c r="C80" s="1665"/>
      <c r="D80" s="1666"/>
      <c r="E80" s="1666"/>
      <c r="F80" s="1666"/>
    </row>
    <row r="81" spans="1:6" ht="23.25">
      <c r="A81" s="1665"/>
      <c r="B81" s="1665"/>
      <c r="C81" s="1665"/>
      <c r="D81" s="1666"/>
      <c r="E81" s="1666"/>
      <c r="F81" s="1666"/>
    </row>
    <row r="82" spans="1:6" ht="23.25">
      <c r="A82" s="1665"/>
      <c r="B82" s="1665"/>
      <c r="C82" s="1665"/>
      <c r="D82" s="1666"/>
      <c r="E82" s="1666"/>
      <c r="F82" s="1666"/>
    </row>
    <row r="83" spans="1:6" ht="23.25">
      <c r="A83" s="1665"/>
      <c r="B83" s="1665"/>
      <c r="C83" s="1665"/>
      <c r="D83" s="1666"/>
      <c r="E83" s="1666"/>
      <c r="F83" s="1666"/>
    </row>
    <row r="84" spans="1:6" ht="23.25">
      <c r="A84" s="1665"/>
      <c r="B84" s="1665"/>
      <c r="C84" s="1665"/>
      <c r="D84" s="1666"/>
      <c r="E84" s="1666"/>
      <c r="F84" s="1666"/>
    </row>
    <row r="85" spans="1:6" ht="23.25">
      <c r="A85" s="1665"/>
      <c r="B85" s="1665"/>
      <c r="C85" s="1665"/>
      <c r="D85" s="1666"/>
      <c r="E85" s="1666"/>
      <c r="F85" s="1666"/>
    </row>
    <row r="86" spans="1:6" ht="23.25">
      <c r="A86" s="1665"/>
      <c r="B86" s="1665"/>
      <c r="C86" s="1665"/>
      <c r="D86" s="1666"/>
      <c r="E86" s="1666"/>
      <c r="F86" s="1666"/>
    </row>
    <row r="87" spans="1:6" ht="23.25">
      <c r="A87" s="1665"/>
      <c r="B87" s="1665"/>
      <c r="C87" s="1665"/>
      <c r="D87" s="1666"/>
      <c r="E87" s="1666"/>
      <c r="F87" s="1666"/>
    </row>
    <row r="88" spans="1:6" ht="23.25">
      <c r="A88" s="1665"/>
      <c r="B88" s="1665"/>
      <c r="C88" s="1665"/>
      <c r="D88" s="1666"/>
      <c r="E88" s="1666"/>
      <c r="F88" s="1666"/>
    </row>
    <row r="89" spans="1:6" ht="23.25">
      <c r="A89" s="1665"/>
      <c r="B89" s="1665"/>
      <c r="C89" s="1665"/>
      <c r="D89" s="1666"/>
      <c r="E89" s="1666"/>
      <c r="F89" s="1666"/>
    </row>
    <row r="90" spans="1:6" ht="23.25">
      <c r="A90" s="1665"/>
      <c r="B90" s="1665"/>
      <c r="C90" s="1665"/>
      <c r="D90" s="1666"/>
      <c r="E90" s="1666"/>
      <c r="F90" s="1666"/>
    </row>
    <row r="91" spans="1:6" ht="23.25">
      <c r="A91" s="1665"/>
      <c r="B91" s="1665"/>
      <c r="C91" s="1665"/>
      <c r="D91" s="1666"/>
      <c r="E91" s="1666"/>
      <c r="F91" s="1666"/>
    </row>
    <row r="92" spans="1:6" ht="23.25">
      <c r="A92" s="1665"/>
      <c r="B92" s="1665"/>
      <c r="C92" s="1665"/>
      <c r="D92" s="1666"/>
      <c r="E92" s="1666"/>
      <c r="F92" s="1666"/>
    </row>
    <row r="93" spans="1:6" ht="23.25">
      <c r="A93" s="1665"/>
      <c r="B93" s="1665"/>
      <c r="C93" s="1665"/>
      <c r="D93" s="1666"/>
      <c r="E93" s="1666"/>
      <c r="F93" s="1666"/>
    </row>
    <row r="94" spans="1:6" ht="23.25">
      <c r="A94" s="1665"/>
      <c r="B94" s="1665"/>
      <c r="C94" s="1665"/>
      <c r="D94" s="1666"/>
      <c r="E94" s="1666"/>
      <c r="F94" s="1666"/>
    </row>
    <row r="95" spans="1:6" ht="23.25">
      <c r="A95" s="1665"/>
      <c r="B95" s="1665"/>
      <c r="C95" s="1665"/>
      <c r="D95" s="1666"/>
      <c r="E95" s="1666"/>
      <c r="F95" s="1666"/>
    </row>
    <row r="96" spans="1:6" ht="23.25">
      <c r="A96" s="1665"/>
      <c r="B96" s="1665"/>
      <c r="C96" s="1665"/>
      <c r="D96" s="1666"/>
      <c r="E96" s="1666"/>
      <c r="F96" s="1666"/>
    </row>
    <row r="97" spans="1:6" ht="23.25">
      <c r="A97" s="1665"/>
      <c r="B97" s="1665"/>
      <c r="C97" s="1665"/>
      <c r="D97" s="1666"/>
      <c r="E97" s="1666"/>
      <c r="F97" s="1666"/>
    </row>
    <row r="98" spans="1:6" ht="23.25">
      <c r="A98" s="1665"/>
      <c r="B98" s="1665"/>
      <c r="C98" s="1665"/>
      <c r="D98" s="1666"/>
      <c r="E98" s="1666"/>
      <c r="F98" s="1666"/>
    </row>
    <row r="99" spans="1:6" ht="23.25">
      <c r="A99" s="1665"/>
      <c r="B99" s="1665"/>
      <c r="C99" s="1665"/>
      <c r="D99" s="1666"/>
      <c r="E99" s="1666"/>
      <c r="F99" s="1666"/>
    </row>
    <row r="100" spans="1:6" ht="23.25">
      <c r="A100" s="1665"/>
      <c r="B100" s="1665"/>
      <c r="C100" s="1665"/>
      <c r="D100" s="1666"/>
      <c r="E100" s="1666"/>
      <c r="F100" s="1666"/>
    </row>
    <row r="101" spans="1:6" ht="23.25">
      <c r="A101" s="1665"/>
      <c r="B101" s="1665"/>
      <c r="C101" s="1665"/>
      <c r="D101" s="1666"/>
      <c r="E101" s="1666"/>
      <c r="F101" s="1666"/>
    </row>
    <row r="102" spans="1:6" ht="23.25">
      <c r="A102" s="1665"/>
      <c r="B102" s="1665"/>
      <c r="C102" s="1665"/>
      <c r="D102" s="1666"/>
      <c r="E102" s="1666"/>
      <c r="F102" s="1666"/>
    </row>
    <row r="103" spans="1:6" ht="23.25">
      <c r="A103" s="1665"/>
      <c r="B103" s="1665"/>
      <c r="C103" s="1665"/>
      <c r="D103" s="1666"/>
      <c r="E103" s="1666"/>
      <c r="F103" s="1666"/>
    </row>
    <row r="104" spans="1:6" ht="23.25">
      <c r="A104" s="1665"/>
      <c r="B104" s="1665"/>
      <c r="C104" s="1665"/>
      <c r="D104" s="1666"/>
      <c r="E104" s="1666"/>
      <c r="F104" s="1666"/>
    </row>
    <row r="105" spans="1:6" ht="23.25">
      <c r="A105" s="1665"/>
      <c r="B105" s="1665"/>
      <c r="C105" s="1665"/>
      <c r="D105" s="1666"/>
      <c r="E105" s="1666"/>
      <c r="F105" s="1666"/>
    </row>
    <row r="106" spans="1:6" ht="23.25">
      <c r="A106" s="1665"/>
      <c r="B106" s="1665"/>
      <c r="C106" s="1665"/>
      <c r="D106" s="1666"/>
      <c r="E106" s="1666"/>
      <c r="F106" s="1666"/>
    </row>
    <row r="107" spans="1:6" ht="23.25">
      <c r="A107" s="1665"/>
      <c r="B107" s="1665"/>
      <c r="C107" s="1665"/>
      <c r="D107" s="1666"/>
      <c r="E107" s="1666"/>
      <c r="F107" s="1666"/>
    </row>
    <row r="108" spans="1:6" ht="23.25">
      <c r="A108" s="1665"/>
      <c r="B108" s="1665"/>
      <c r="C108" s="1665"/>
      <c r="D108" s="1666"/>
      <c r="E108" s="1666"/>
      <c r="F108" s="1666"/>
    </row>
    <row r="109" spans="1:6" ht="23.25">
      <c r="A109" s="1665"/>
      <c r="B109" s="1665"/>
      <c r="C109" s="1665"/>
      <c r="D109" s="1666"/>
      <c r="E109" s="1666"/>
      <c r="F109" s="1666"/>
    </row>
    <row r="110" spans="1:6" ht="23.25">
      <c r="A110" s="1665"/>
      <c r="B110" s="1665"/>
      <c r="C110" s="1665"/>
      <c r="D110" s="1666"/>
      <c r="E110" s="1666"/>
      <c r="F110" s="1666"/>
    </row>
    <row r="111" spans="1:6" ht="23.25">
      <c r="A111" s="1665"/>
      <c r="B111" s="1665"/>
      <c r="C111" s="1665"/>
      <c r="D111" s="1666"/>
      <c r="E111" s="1666"/>
      <c r="F111" s="1666"/>
    </row>
    <row r="112" spans="1:6" ht="23.25">
      <c r="A112" s="1665"/>
      <c r="B112" s="1665"/>
      <c r="C112" s="1665"/>
      <c r="D112" s="1666"/>
      <c r="E112" s="1666"/>
      <c r="F112" s="1666"/>
    </row>
    <row r="113" spans="1:6" ht="23.25">
      <c r="A113" s="1665"/>
      <c r="B113" s="1665"/>
      <c r="C113" s="1665"/>
      <c r="D113" s="1666"/>
      <c r="E113" s="1666"/>
      <c r="F113" s="1666"/>
    </row>
    <row r="114" spans="1:6" ht="23.25">
      <c r="A114" s="1665"/>
      <c r="B114" s="1665"/>
      <c r="C114" s="1665"/>
      <c r="D114" s="1666"/>
      <c r="E114" s="1666"/>
      <c r="F114" s="1666"/>
    </row>
    <row r="115" spans="1:6" ht="23.25">
      <c r="A115" s="1665"/>
      <c r="B115" s="1665"/>
      <c r="C115" s="1665"/>
      <c r="D115" s="1666"/>
      <c r="E115" s="1666"/>
      <c r="F115" s="1666"/>
    </row>
    <row r="116" spans="1:6" ht="23.25">
      <c r="A116" s="1665"/>
      <c r="B116" s="1665"/>
      <c r="C116" s="1665"/>
      <c r="D116" s="1666"/>
      <c r="E116" s="1666"/>
      <c r="F116" s="1666"/>
    </row>
    <row r="117" spans="1:6" ht="23.25">
      <c r="A117" s="1665"/>
      <c r="B117" s="1665"/>
      <c r="C117" s="1665"/>
      <c r="D117" s="1666"/>
      <c r="E117" s="1666"/>
      <c r="F117" s="1666"/>
    </row>
    <row r="118" spans="1:6" ht="23.25">
      <c r="A118" s="1665"/>
      <c r="B118" s="1665"/>
      <c r="C118" s="1665"/>
      <c r="D118" s="1666"/>
      <c r="E118" s="1666"/>
      <c r="F118" s="1666"/>
    </row>
    <row r="119" spans="1:6" ht="23.25">
      <c r="A119" s="1665"/>
      <c r="B119" s="1665"/>
      <c r="C119" s="1665"/>
      <c r="D119" s="1666"/>
      <c r="E119" s="1666"/>
      <c r="F119" s="1666"/>
    </row>
    <row r="120" spans="1:6" ht="23.25">
      <c r="A120" s="1665"/>
      <c r="B120" s="1665"/>
      <c r="C120" s="1665"/>
      <c r="D120" s="1666"/>
      <c r="E120" s="1666"/>
      <c r="F120" s="1666"/>
    </row>
    <row r="121" spans="1:6" ht="23.25">
      <c r="A121" s="1665"/>
      <c r="B121" s="1665"/>
      <c r="C121" s="1665"/>
      <c r="D121" s="1666"/>
      <c r="E121" s="1666"/>
      <c r="F121" s="1666"/>
    </row>
    <row r="122" spans="1:6" ht="23.25">
      <c r="A122" s="1665"/>
      <c r="B122" s="1665"/>
      <c r="C122" s="1665"/>
      <c r="D122" s="1666"/>
      <c r="E122" s="1666"/>
      <c r="F122" s="1666"/>
    </row>
    <row r="123" spans="1:6" ht="23.25">
      <c r="A123" s="1665"/>
      <c r="B123" s="1665"/>
      <c r="C123" s="1665"/>
      <c r="D123" s="1666"/>
      <c r="E123" s="1666"/>
      <c r="F123" s="1666"/>
    </row>
    <row r="124" spans="1:6" ht="23.25">
      <c r="A124" s="1665"/>
      <c r="B124" s="1665"/>
      <c r="C124" s="1665"/>
      <c r="D124" s="1666"/>
      <c r="E124" s="1666"/>
      <c r="F124" s="1666"/>
    </row>
    <row r="125" spans="1:6" ht="23.25">
      <c r="A125" s="1665"/>
      <c r="B125" s="1665"/>
      <c r="C125" s="1665"/>
      <c r="D125" s="1666"/>
      <c r="E125" s="1666"/>
      <c r="F125" s="1666"/>
    </row>
    <row r="126" spans="1:6" ht="23.25">
      <c r="A126" s="1665"/>
      <c r="B126" s="1665"/>
      <c r="C126" s="1665"/>
      <c r="D126" s="1666"/>
      <c r="E126" s="1666"/>
      <c r="F126" s="1666"/>
    </row>
    <row r="127" spans="1:6" ht="23.25">
      <c r="A127" s="1665"/>
      <c r="B127" s="1665"/>
      <c r="C127" s="1665"/>
      <c r="D127" s="1666"/>
      <c r="E127" s="1666"/>
      <c r="F127" s="1666"/>
    </row>
    <row r="128" spans="1:6" ht="23.25">
      <c r="A128" s="1665"/>
      <c r="B128" s="1665"/>
      <c r="C128" s="1665"/>
      <c r="D128" s="1666"/>
      <c r="E128" s="1666"/>
      <c r="F128" s="1666"/>
    </row>
    <row r="129" spans="1:6" ht="23.25">
      <c r="A129" s="1665"/>
      <c r="B129" s="1665"/>
      <c r="C129" s="1665"/>
      <c r="D129" s="1666"/>
      <c r="E129" s="1666"/>
      <c r="F129" s="1666"/>
    </row>
    <row r="130" spans="1:6" ht="23.25">
      <c r="A130" s="1665"/>
      <c r="B130" s="1665"/>
      <c r="C130" s="1665"/>
      <c r="D130" s="1666"/>
      <c r="E130" s="1666"/>
      <c r="F130" s="1666"/>
    </row>
    <row r="131" spans="1:6" ht="23.25">
      <c r="A131" s="1665"/>
      <c r="B131" s="1665"/>
      <c r="C131" s="1665"/>
      <c r="D131" s="1666"/>
      <c r="E131" s="1666"/>
      <c r="F131" s="1666"/>
    </row>
    <row r="132" spans="1:6" ht="23.25">
      <c r="A132" s="1665"/>
      <c r="B132" s="1665"/>
      <c r="C132" s="1665"/>
      <c r="D132" s="1666"/>
      <c r="E132" s="1666"/>
      <c r="F132" s="1666"/>
    </row>
    <row r="133" spans="1:6" ht="23.25">
      <c r="A133" s="1665"/>
      <c r="B133" s="1665"/>
      <c r="C133" s="1665"/>
      <c r="D133" s="1666"/>
      <c r="E133" s="1666"/>
      <c r="F133" s="1666"/>
    </row>
    <row r="134" spans="1:6" ht="23.25">
      <c r="A134" s="1665"/>
      <c r="B134" s="1665"/>
      <c r="C134" s="1665"/>
      <c r="D134" s="1666"/>
      <c r="E134" s="1666"/>
      <c r="F134" s="1666"/>
    </row>
    <row r="135" spans="1:6" ht="23.25">
      <c r="A135" s="1665"/>
      <c r="B135" s="1665"/>
      <c r="C135" s="1665"/>
      <c r="D135" s="1666"/>
      <c r="E135" s="1666"/>
      <c r="F135" s="1666"/>
    </row>
    <row r="136" spans="1:6" ht="23.25">
      <c r="A136" s="1665"/>
      <c r="B136" s="1665"/>
      <c r="C136" s="1665"/>
      <c r="D136" s="1666"/>
      <c r="E136" s="1666"/>
      <c r="F136" s="1666"/>
    </row>
    <row r="137" spans="1:6" ht="23.25">
      <c r="A137" s="1665"/>
      <c r="B137" s="1665"/>
      <c r="C137" s="1665"/>
      <c r="D137" s="1666"/>
      <c r="E137" s="1666"/>
      <c r="F137" s="1666"/>
    </row>
    <row r="138" spans="1:6" ht="23.25">
      <c r="A138" s="1665"/>
      <c r="B138" s="1665"/>
      <c r="C138" s="1665"/>
      <c r="D138" s="1666"/>
      <c r="E138" s="1666"/>
      <c r="F138" s="1666"/>
    </row>
    <row r="139" spans="1:6" ht="23.25">
      <c r="A139" s="1665"/>
      <c r="B139" s="1665"/>
      <c r="C139" s="1665"/>
      <c r="D139" s="1666"/>
      <c r="E139" s="1666"/>
      <c r="F139" s="1666"/>
    </row>
    <row r="140" spans="1:6" ht="23.25">
      <c r="A140" s="1665"/>
      <c r="B140" s="1665"/>
      <c r="C140" s="1665"/>
      <c r="D140" s="1666"/>
      <c r="E140" s="1666"/>
      <c r="F140" s="1666"/>
    </row>
    <row r="141" spans="1:6" ht="23.25">
      <c r="A141" s="1665"/>
      <c r="B141" s="1665"/>
      <c r="C141" s="1665"/>
      <c r="D141" s="1666"/>
      <c r="E141" s="1666"/>
      <c r="F141" s="1666"/>
    </row>
    <row r="142" spans="1:6" ht="23.25">
      <c r="A142" s="1665"/>
      <c r="B142" s="1665"/>
      <c r="C142" s="1665"/>
      <c r="D142" s="1666"/>
      <c r="E142" s="1666"/>
      <c r="F142" s="1666"/>
    </row>
    <row r="143" spans="1:6" ht="23.25">
      <c r="A143" s="1665"/>
      <c r="B143" s="1665"/>
      <c r="C143" s="1665"/>
      <c r="D143" s="1666"/>
      <c r="E143" s="1666"/>
      <c r="F143" s="1666"/>
    </row>
    <row r="144" spans="1:6" ht="23.25">
      <c r="A144" s="1665"/>
      <c r="B144" s="1665"/>
      <c r="C144" s="1665"/>
      <c r="D144" s="1666"/>
      <c r="E144" s="1666"/>
      <c r="F144" s="1666"/>
    </row>
    <row r="145" spans="1:6" ht="23.25">
      <c r="A145" s="1665"/>
      <c r="B145" s="1665"/>
      <c r="C145" s="1665"/>
      <c r="D145" s="1666"/>
      <c r="E145" s="1666"/>
      <c r="F145" s="1666"/>
    </row>
    <row r="146" spans="1:6" ht="23.25">
      <c r="A146" s="1665"/>
      <c r="B146" s="1665"/>
      <c r="C146" s="1665"/>
      <c r="D146" s="1666"/>
      <c r="E146" s="1666"/>
      <c r="F146" s="1666"/>
    </row>
    <row r="147" spans="1:6" ht="23.25">
      <c r="A147" s="1665"/>
      <c r="B147" s="1665"/>
      <c r="C147" s="1665"/>
      <c r="D147" s="1666"/>
      <c r="E147" s="1666"/>
      <c r="F147" s="1666"/>
    </row>
    <row r="148" spans="1:6" ht="23.25">
      <c r="A148" s="1665"/>
      <c r="B148" s="1665"/>
      <c r="C148" s="1665"/>
      <c r="D148" s="1666"/>
      <c r="E148" s="1666"/>
      <c r="F148" s="1666"/>
    </row>
    <row r="149" spans="1:6" ht="23.25">
      <c r="A149" s="1665"/>
      <c r="B149" s="1665"/>
      <c r="C149" s="1665"/>
      <c r="D149" s="1666"/>
      <c r="E149" s="1666"/>
      <c r="F149" s="1666"/>
    </row>
    <row r="150" spans="1:6" ht="23.25">
      <c r="A150" s="1665"/>
      <c r="B150" s="1665"/>
      <c r="C150" s="1665"/>
      <c r="D150" s="1666"/>
      <c r="E150" s="1666"/>
      <c r="F150" s="1666"/>
    </row>
    <row r="151" spans="1:6" ht="23.25">
      <c r="A151" s="1665"/>
      <c r="B151" s="1665"/>
      <c r="C151" s="1665"/>
      <c r="D151" s="1666"/>
      <c r="E151" s="1666"/>
      <c r="F151" s="1666"/>
    </row>
    <row r="152" spans="1:6" ht="23.25">
      <c r="A152" s="1665"/>
      <c r="B152" s="1665"/>
      <c r="C152" s="1665"/>
      <c r="D152" s="1666"/>
      <c r="E152" s="1666"/>
      <c r="F152" s="1666"/>
    </row>
    <row r="153" spans="1:6" ht="23.25">
      <c r="A153" s="1665"/>
      <c r="B153" s="1665"/>
      <c r="C153" s="1665"/>
      <c r="D153" s="1666"/>
      <c r="E153" s="1666"/>
      <c r="F153" s="1666"/>
    </row>
    <row r="154" spans="1:6" ht="23.25">
      <c r="A154" s="1665"/>
      <c r="B154" s="1665"/>
      <c r="C154" s="1665"/>
      <c r="D154" s="1666"/>
      <c r="E154" s="1666"/>
      <c r="F154" s="1666"/>
    </row>
    <row r="155" spans="1:6" ht="23.25">
      <c r="A155" s="1665"/>
      <c r="B155" s="1665"/>
      <c r="C155" s="1665"/>
      <c r="D155" s="1666"/>
      <c r="E155" s="1666"/>
      <c r="F155" s="1666"/>
    </row>
    <row r="156" spans="1:6" ht="23.25">
      <c r="A156" s="1665"/>
      <c r="B156" s="1665"/>
      <c r="C156" s="1665"/>
      <c r="D156" s="1666"/>
      <c r="E156" s="1666"/>
      <c r="F156" s="1666"/>
    </row>
    <row r="157" spans="1:6" ht="23.25">
      <c r="A157" s="1665"/>
      <c r="B157" s="1665"/>
      <c r="C157" s="1665"/>
      <c r="D157" s="1666"/>
      <c r="E157" s="1666"/>
      <c r="F157" s="1666"/>
    </row>
    <row r="158" spans="1:6" ht="23.25">
      <c r="A158" s="1665"/>
      <c r="B158" s="1665"/>
      <c r="C158" s="1665"/>
      <c r="D158" s="1666"/>
      <c r="E158" s="1666"/>
      <c r="F158" s="1666"/>
    </row>
    <row r="159" spans="1:6" ht="23.25">
      <c r="A159" s="1665"/>
      <c r="B159" s="1665"/>
      <c r="C159" s="1665"/>
      <c r="D159" s="1666"/>
      <c r="E159" s="1666"/>
      <c r="F159" s="1666"/>
    </row>
    <row r="160" spans="1:6" ht="23.25">
      <c r="A160" s="1665"/>
      <c r="B160" s="1665"/>
      <c r="C160" s="1665"/>
      <c r="D160" s="1666"/>
      <c r="E160" s="1666"/>
      <c r="F160" s="1666"/>
    </row>
    <row r="161" spans="1:6" ht="23.25">
      <c r="A161" s="1665"/>
      <c r="B161" s="1665"/>
      <c r="C161" s="1665"/>
      <c r="D161" s="1666"/>
      <c r="E161" s="1666"/>
      <c r="F161" s="1666"/>
    </row>
    <row r="162" spans="1:6" ht="23.25">
      <c r="A162" s="1665"/>
      <c r="B162" s="1665"/>
      <c r="C162" s="1665"/>
      <c r="D162" s="1666"/>
      <c r="E162" s="1666"/>
      <c r="F162" s="1666"/>
    </row>
    <row r="163" spans="1:6" ht="23.25">
      <c r="A163" s="1665"/>
      <c r="B163" s="1665"/>
      <c r="C163" s="1665"/>
      <c r="D163" s="1666"/>
      <c r="E163" s="1666"/>
      <c r="F163" s="1666"/>
    </row>
    <row r="164" spans="1:6" ht="23.25">
      <c r="A164" s="1665"/>
      <c r="B164" s="1665"/>
      <c r="C164" s="1665"/>
      <c r="D164" s="1666"/>
      <c r="E164" s="1666"/>
      <c r="F164" s="1666"/>
    </row>
    <row r="165" spans="1:6" ht="23.25">
      <c r="A165" s="1665"/>
      <c r="B165" s="1665"/>
      <c r="C165" s="1665"/>
      <c r="D165" s="1666"/>
      <c r="E165" s="1666"/>
      <c r="F165" s="1666"/>
    </row>
    <row r="166" spans="1:6" ht="23.25">
      <c r="A166" s="1665"/>
      <c r="B166" s="1665"/>
      <c r="C166" s="1665"/>
      <c r="D166" s="1666"/>
      <c r="E166" s="1666"/>
      <c r="F166" s="1666"/>
    </row>
    <row r="167" spans="1:6" ht="23.25">
      <c r="A167" s="1665"/>
      <c r="B167" s="1665"/>
      <c r="C167" s="1665"/>
      <c r="D167" s="1666"/>
      <c r="E167" s="1666"/>
      <c r="F167" s="1666"/>
    </row>
    <row r="168" spans="1:6" ht="23.25">
      <c r="A168" s="1665"/>
      <c r="B168" s="1665"/>
      <c r="C168" s="1665"/>
      <c r="D168" s="1666"/>
      <c r="E168" s="1666"/>
      <c r="F168" s="1666"/>
    </row>
    <row r="169" spans="1:6" ht="23.25">
      <c r="A169" s="1665"/>
      <c r="B169" s="1665"/>
      <c r="C169" s="1665"/>
      <c r="D169" s="1666"/>
      <c r="E169" s="1666"/>
      <c r="F169" s="1666"/>
    </row>
    <row r="170" spans="1:6" ht="23.25">
      <c r="A170" s="1665"/>
      <c r="B170" s="1665"/>
      <c r="C170" s="1665"/>
      <c r="D170" s="1666"/>
      <c r="E170" s="1666"/>
      <c r="F170" s="1666"/>
    </row>
    <row r="171" spans="1:6" ht="23.25">
      <c r="A171" s="1665"/>
      <c r="B171" s="1665"/>
      <c r="C171" s="1665"/>
      <c r="D171" s="1666"/>
      <c r="E171" s="1666"/>
      <c r="F171" s="1666"/>
    </row>
    <row r="172" spans="1:6" ht="23.25">
      <c r="A172" s="1665"/>
      <c r="B172" s="1665"/>
      <c r="C172" s="1665"/>
      <c r="D172" s="1666"/>
      <c r="E172" s="1666"/>
      <c r="F172" s="1666"/>
    </row>
    <row r="173" spans="1:6" ht="23.25">
      <c r="A173" s="1665"/>
      <c r="B173" s="1665"/>
      <c r="C173" s="1665"/>
      <c r="D173" s="1666"/>
      <c r="E173" s="1666"/>
      <c r="F173" s="1666"/>
    </row>
    <row r="174" spans="1:6" ht="23.25">
      <c r="A174" s="1665"/>
      <c r="B174" s="1665"/>
      <c r="C174" s="1665"/>
      <c r="D174" s="1666"/>
      <c r="E174" s="1666"/>
      <c r="F174" s="1666"/>
    </row>
    <row r="175" spans="1:6" ht="23.25">
      <c r="A175" s="1665"/>
      <c r="B175" s="1665"/>
      <c r="C175" s="1665"/>
      <c r="D175" s="1666"/>
      <c r="E175" s="1666"/>
      <c r="F175" s="1666"/>
    </row>
    <row r="176" spans="1:6" ht="23.25">
      <c r="A176" s="1665"/>
      <c r="B176" s="1665"/>
      <c r="C176" s="1665"/>
      <c r="D176" s="1666"/>
      <c r="E176" s="1666"/>
      <c r="F176" s="1666"/>
    </row>
    <row r="177" spans="1:6" ht="23.25">
      <c r="A177" s="1665"/>
      <c r="B177" s="1665"/>
      <c r="C177" s="1665"/>
      <c r="D177" s="1666"/>
      <c r="E177" s="1666"/>
      <c r="F177" s="1666"/>
    </row>
    <row r="178" spans="1:6" ht="23.25">
      <c r="A178" s="1665"/>
      <c r="B178" s="1665"/>
      <c r="C178" s="1665"/>
      <c r="D178" s="1666"/>
      <c r="E178" s="1666"/>
      <c r="F178" s="1666"/>
    </row>
    <row r="179" spans="1:6" ht="23.25">
      <c r="A179" s="1665"/>
      <c r="B179" s="1665"/>
      <c r="C179" s="1665"/>
      <c r="D179" s="1666"/>
      <c r="E179" s="1666"/>
      <c r="F179" s="1666"/>
    </row>
    <row r="180" spans="1:6" ht="23.25">
      <c r="A180" s="1665"/>
      <c r="B180" s="1665"/>
      <c r="C180" s="1665"/>
      <c r="D180" s="1666"/>
      <c r="E180" s="1666"/>
      <c r="F180" s="1666"/>
    </row>
    <row r="181" spans="1:6" ht="23.25">
      <c r="A181" s="1665"/>
      <c r="B181" s="1665"/>
      <c r="C181" s="1665"/>
      <c r="D181" s="1666"/>
      <c r="E181" s="1666"/>
      <c r="F181" s="1666"/>
    </row>
    <row r="182" spans="1:6" ht="23.25">
      <c r="A182" s="1665"/>
      <c r="B182" s="1665"/>
      <c r="C182" s="1665"/>
      <c r="D182" s="1666"/>
      <c r="E182" s="1666"/>
      <c r="F182" s="1666"/>
    </row>
    <row r="183" spans="1:6" ht="23.25">
      <c r="A183" s="1665"/>
      <c r="B183" s="1665"/>
      <c r="C183" s="1665"/>
      <c r="D183" s="1666"/>
      <c r="E183" s="1666"/>
      <c r="F183" s="1666"/>
    </row>
    <row r="184" spans="1:6" ht="23.25">
      <c r="A184" s="1665"/>
      <c r="B184" s="1665"/>
      <c r="C184" s="1665"/>
      <c r="D184" s="1666"/>
      <c r="E184" s="1666"/>
      <c r="F184" s="1666"/>
    </row>
    <row r="185" spans="1:6" ht="23.25">
      <c r="A185" s="1665"/>
      <c r="B185" s="1665"/>
      <c r="C185" s="1665"/>
      <c r="D185" s="1666"/>
      <c r="E185" s="1666"/>
      <c r="F185" s="1666"/>
    </row>
    <row r="186" spans="1:6" ht="23.25">
      <c r="A186" s="1665"/>
      <c r="B186" s="1665"/>
      <c r="C186" s="1665"/>
      <c r="D186" s="1666"/>
      <c r="E186" s="1666"/>
      <c r="F186" s="1666"/>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E5BEB57E-4CD8-4409-98CD-87FED1C5A9DA}"/>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EF41-B988-4959-B950-95732C99AD20}">
  <sheetPr>
    <tabColor theme="0" tint="-4.9989318521683403E-2"/>
  </sheetPr>
  <dimension ref="A1:B35"/>
  <sheetViews>
    <sheetView workbookViewId="0">
      <selection activeCell="B1" sqref="B1"/>
    </sheetView>
  </sheetViews>
  <sheetFormatPr defaultRowHeight="16.5"/>
  <cols>
    <col min="1" max="1" width="93.625" style="100" customWidth="1"/>
    <col min="2" max="16384" width="9" style="100"/>
  </cols>
  <sheetData>
    <row r="1" spans="1:2" ht="19.5">
      <c r="A1" s="99" t="s">
        <v>237</v>
      </c>
      <c r="B1" s="125" t="s">
        <v>13</v>
      </c>
    </row>
    <row r="2" spans="1:2" ht="19.5">
      <c r="A2" s="110" t="s">
        <v>171</v>
      </c>
    </row>
    <row r="3" spans="1:2" ht="19.5">
      <c r="A3" s="110" t="s">
        <v>226</v>
      </c>
    </row>
    <row r="4" spans="1:2" ht="19.5">
      <c r="A4" s="111" t="s">
        <v>15</v>
      </c>
    </row>
    <row r="5" spans="1:2" ht="19.5">
      <c r="A5" s="118" t="s">
        <v>103</v>
      </c>
    </row>
    <row r="6" spans="1:2" ht="19.5">
      <c r="A6" s="118" t="s">
        <v>188</v>
      </c>
    </row>
    <row r="7" spans="1:2" ht="19.5">
      <c r="A7" s="123" t="s">
        <v>35</v>
      </c>
    </row>
    <row r="8" spans="1:2" ht="19.5">
      <c r="A8" s="123" t="s">
        <v>16</v>
      </c>
    </row>
    <row r="9" spans="1:2" ht="19.5">
      <c r="A9" s="123" t="s">
        <v>36</v>
      </c>
    </row>
    <row r="10" spans="1:2" ht="19.5">
      <c r="A10" s="119" t="s">
        <v>17</v>
      </c>
    </row>
    <row r="11" spans="1:2" ht="19.5">
      <c r="A11" s="118" t="s">
        <v>189</v>
      </c>
    </row>
    <row r="12" spans="1:2" ht="78">
      <c r="A12" s="120" t="s">
        <v>101</v>
      </c>
    </row>
    <row r="13" spans="1:2" ht="19.5">
      <c r="A13" s="102" t="s">
        <v>18</v>
      </c>
    </row>
    <row r="14" spans="1:2" ht="37.5">
      <c r="A14" s="104" t="s">
        <v>227</v>
      </c>
    </row>
    <row r="15" spans="1:2" ht="19.5">
      <c r="A15" s="105" t="s">
        <v>175</v>
      </c>
    </row>
    <row r="16" spans="1:2" ht="19.5">
      <c r="A16" s="103" t="s">
        <v>19</v>
      </c>
    </row>
    <row r="17" spans="1:1" ht="39">
      <c r="A17" s="105" t="s">
        <v>228</v>
      </c>
    </row>
    <row r="18" spans="1:1" ht="39">
      <c r="A18" s="105" t="s">
        <v>229</v>
      </c>
    </row>
    <row r="19" spans="1:1" ht="19.5">
      <c r="A19" s="105" t="s">
        <v>230</v>
      </c>
    </row>
    <row r="20" spans="1:1" ht="19.5">
      <c r="A20" s="105" t="s">
        <v>231</v>
      </c>
    </row>
    <row r="21" spans="1:1" ht="19.5">
      <c r="A21" s="105" t="s">
        <v>232</v>
      </c>
    </row>
    <row r="22" spans="1:1" ht="19.5">
      <c r="A22" s="105" t="s">
        <v>233</v>
      </c>
    </row>
    <row r="23" spans="1:1" ht="19.5">
      <c r="A23" s="105" t="s">
        <v>181</v>
      </c>
    </row>
    <row r="24" spans="1:1" ht="19.5">
      <c r="A24" s="105" t="s">
        <v>200</v>
      </c>
    </row>
    <row r="25" spans="1:1" ht="19.5">
      <c r="A25" s="105" t="s">
        <v>183</v>
      </c>
    </row>
    <row r="26" spans="1:1" ht="19.5">
      <c r="A26" s="105" t="s">
        <v>234</v>
      </c>
    </row>
    <row r="27" spans="1:1" ht="19.5">
      <c r="A27" s="105" t="s">
        <v>21</v>
      </c>
    </row>
    <row r="28" spans="1:1" ht="19.5">
      <c r="A28" s="102" t="s">
        <v>22</v>
      </c>
    </row>
    <row r="29" spans="1:1" ht="39">
      <c r="A29" s="105" t="s">
        <v>235</v>
      </c>
    </row>
    <row r="30" spans="1:1" ht="39">
      <c r="A30" s="105" t="s">
        <v>185</v>
      </c>
    </row>
    <row r="31" spans="1:1" ht="19.5">
      <c r="A31" s="102" t="s">
        <v>23</v>
      </c>
    </row>
    <row r="32" spans="1:1" ht="39">
      <c r="A32" s="105" t="s">
        <v>236</v>
      </c>
    </row>
    <row r="33" spans="1:1" ht="19.5">
      <c r="A33" s="105" t="s">
        <v>145</v>
      </c>
    </row>
    <row r="34" spans="1:1" ht="39">
      <c r="A34" s="107" t="s">
        <v>97</v>
      </c>
    </row>
    <row r="35" spans="1:1" ht="20.25" thickBot="1">
      <c r="A35" s="108" t="s">
        <v>25</v>
      </c>
    </row>
  </sheetData>
  <phoneticPr fontId="44" type="noConversion"/>
  <hyperlinks>
    <hyperlink ref="B1" location="預告統計資料發布時間表!A1" display="回發布時間表" xr:uid="{E1211617-A1C5-4C77-B6E9-E75A0966BE7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8A00-9134-45CC-B8A0-C3DD7910A240}">
  <sheetPr>
    <pageSetUpPr fitToPage="1"/>
  </sheetPr>
  <dimension ref="A1:L16"/>
  <sheetViews>
    <sheetView zoomScale="85" zoomScaleNormal="85" workbookViewId="0">
      <selection activeCell="I2" sqref="I2"/>
    </sheetView>
  </sheetViews>
  <sheetFormatPr defaultColWidth="7.125" defaultRowHeight="12"/>
  <cols>
    <col min="1" max="1" width="12.375" style="1582" customWidth="1"/>
    <col min="2" max="8" width="17" style="1582" customWidth="1"/>
    <col min="9" max="256" width="7.125" style="1582"/>
    <col min="257" max="257" width="12.375" style="1582" customWidth="1"/>
    <col min="258" max="264" width="17" style="1582" customWidth="1"/>
    <col min="265" max="512" width="7.125" style="1582"/>
    <col min="513" max="513" width="12.375" style="1582" customWidth="1"/>
    <col min="514" max="520" width="17" style="1582" customWidth="1"/>
    <col min="521" max="768" width="7.125" style="1582"/>
    <col min="769" max="769" width="12.375" style="1582" customWidth="1"/>
    <col min="770" max="776" width="17" style="1582" customWidth="1"/>
    <col min="777" max="1024" width="7.125" style="1582"/>
    <col min="1025" max="1025" width="12.375" style="1582" customWidth="1"/>
    <col min="1026" max="1032" width="17" style="1582" customWidth="1"/>
    <col min="1033" max="1280" width="7.125" style="1582"/>
    <col min="1281" max="1281" width="12.375" style="1582" customWidth="1"/>
    <col min="1282" max="1288" width="17" style="1582" customWidth="1"/>
    <col min="1289" max="1536" width="7.125" style="1582"/>
    <col min="1537" max="1537" width="12.375" style="1582" customWidth="1"/>
    <col min="1538" max="1544" width="17" style="1582" customWidth="1"/>
    <col min="1545" max="1792" width="7.125" style="1582"/>
    <col min="1793" max="1793" width="12.375" style="1582" customWidth="1"/>
    <col min="1794" max="1800" width="17" style="1582" customWidth="1"/>
    <col min="1801" max="2048" width="7.125" style="1582"/>
    <col min="2049" max="2049" width="12.375" style="1582" customWidth="1"/>
    <col min="2050" max="2056" width="17" style="1582" customWidth="1"/>
    <col min="2057" max="2304" width="7.125" style="1582"/>
    <col min="2305" max="2305" width="12.375" style="1582" customWidth="1"/>
    <col min="2306" max="2312" width="17" style="1582" customWidth="1"/>
    <col min="2313" max="2560" width="7.125" style="1582"/>
    <col min="2561" max="2561" width="12.375" style="1582" customWidth="1"/>
    <col min="2562" max="2568" width="17" style="1582" customWidth="1"/>
    <col min="2569" max="2816" width="7.125" style="1582"/>
    <col min="2817" max="2817" width="12.375" style="1582" customWidth="1"/>
    <col min="2818" max="2824" width="17" style="1582" customWidth="1"/>
    <col min="2825" max="3072" width="7.125" style="1582"/>
    <col min="3073" max="3073" width="12.375" style="1582" customWidth="1"/>
    <col min="3074" max="3080" width="17" style="1582" customWidth="1"/>
    <col min="3081" max="3328" width="7.125" style="1582"/>
    <col min="3329" max="3329" width="12.375" style="1582" customWidth="1"/>
    <col min="3330" max="3336" width="17" style="1582" customWidth="1"/>
    <col min="3337" max="3584" width="7.125" style="1582"/>
    <col min="3585" max="3585" width="12.375" style="1582" customWidth="1"/>
    <col min="3586" max="3592" width="17" style="1582" customWidth="1"/>
    <col min="3593" max="3840" width="7.125" style="1582"/>
    <col min="3841" max="3841" width="12.375" style="1582" customWidth="1"/>
    <col min="3842" max="3848" width="17" style="1582" customWidth="1"/>
    <col min="3849" max="4096" width="7.125" style="1582"/>
    <col min="4097" max="4097" width="12.375" style="1582" customWidth="1"/>
    <col min="4098" max="4104" width="17" style="1582" customWidth="1"/>
    <col min="4105" max="4352" width="7.125" style="1582"/>
    <col min="4353" max="4353" width="12.375" style="1582" customWidth="1"/>
    <col min="4354" max="4360" width="17" style="1582" customWidth="1"/>
    <col min="4361" max="4608" width="7.125" style="1582"/>
    <col min="4609" max="4609" width="12.375" style="1582" customWidth="1"/>
    <col min="4610" max="4616" width="17" style="1582" customWidth="1"/>
    <col min="4617" max="4864" width="7.125" style="1582"/>
    <col min="4865" max="4865" width="12.375" style="1582" customWidth="1"/>
    <col min="4866" max="4872" width="17" style="1582" customWidth="1"/>
    <col min="4873" max="5120" width="7.125" style="1582"/>
    <col min="5121" max="5121" width="12.375" style="1582" customWidth="1"/>
    <col min="5122" max="5128" width="17" style="1582" customWidth="1"/>
    <col min="5129" max="5376" width="7.125" style="1582"/>
    <col min="5377" max="5377" width="12.375" style="1582" customWidth="1"/>
    <col min="5378" max="5384" width="17" style="1582" customWidth="1"/>
    <col min="5385" max="5632" width="7.125" style="1582"/>
    <col min="5633" max="5633" width="12.375" style="1582" customWidth="1"/>
    <col min="5634" max="5640" width="17" style="1582" customWidth="1"/>
    <col min="5641" max="5888" width="7.125" style="1582"/>
    <col min="5889" max="5889" width="12.375" style="1582" customWidth="1"/>
    <col min="5890" max="5896" width="17" style="1582" customWidth="1"/>
    <col min="5897" max="6144" width="7.125" style="1582"/>
    <col min="6145" max="6145" width="12.375" style="1582" customWidth="1"/>
    <col min="6146" max="6152" width="17" style="1582" customWidth="1"/>
    <col min="6153" max="6400" width="7.125" style="1582"/>
    <col min="6401" max="6401" width="12.375" style="1582" customWidth="1"/>
    <col min="6402" max="6408" width="17" style="1582" customWidth="1"/>
    <col min="6409" max="6656" width="7.125" style="1582"/>
    <col min="6657" max="6657" width="12.375" style="1582" customWidth="1"/>
    <col min="6658" max="6664" width="17" style="1582" customWidth="1"/>
    <col min="6665" max="6912" width="7.125" style="1582"/>
    <col min="6913" max="6913" width="12.375" style="1582" customWidth="1"/>
    <col min="6914" max="6920" width="17" style="1582" customWidth="1"/>
    <col min="6921" max="7168" width="7.125" style="1582"/>
    <col min="7169" max="7169" width="12.375" style="1582" customWidth="1"/>
    <col min="7170" max="7176" width="17" style="1582" customWidth="1"/>
    <col min="7177" max="7424" width="7.125" style="1582"/>
    <col min="7425" max="7425" width="12.375" style="1582" customWidth="1"/>
    <col min="7426" max="7432" width="17" style="1582" customWidth="1"/>
    <col min="7433" max="7680" width="7.125" style="1582"/>
    <col min="7681" max="7681" width="12.375" style="1582" customWidth="1"/>
    <col min="7682" max="7688" width="17" style="1582" customWidth="1"/>
    <col min="7689" max="7936" width="7.125" style="1582"/>
    <col min="7937" max="7937" width="12.375" style="1582" customWidth="1"/>
    <col min="7938" max="7944" width="17" style="1582" customWidth="1"/>
    <col min="7945" max="8192" width="7.125" style="1582"/>
    <col min="8193" max="8193" width="12.375" style="1582" customWidth="1"/>
    <col min="8194" max="8200" width="17" style="1582" customWidth="1"/>
    <col min="8201" max="8448" width="7.125" style="1582"/>
    <col min="8449" max="8449" width="12.375" style="1582" customWidth="1"/>
    <col min="8450" max="8456" width="17" style="1582" customWidth="1"/>
    <col min="8457" max="8704" width="7.125" style="1582"/>
    <col min="8705" max="8705" width="12.375" style="1582" customWidth="1"/>
    <col min="8706" max="8712" width="17" style="1582" customWidth="1"/>
    <col min="8713" max="8960" width="7.125" style="1582"/>
    <col min="8961" max="8961" width="12.375" style="1582" customWidth="1"/>
    <col min="8962" max="8968" width="17" style="1582" customWidth="1"/>
    <col min="8969" max="9216" width="7.125" style="1582"/>
    <col min="9217" max="9217" width="12.375" style="1582" customWidth="1"/>
    <col min="9218" max="9224" width="17" style="1582" customWidth="1"/>
    <col min="9225" max="9472" width="7.125" style="1582"/>
    <col min="9473" max="9473" width="12.375" style="1582" customWidth="1"/>
    <col min="9474" max="9480" width="17" style="1582" customWidth="1"/>
    <col min="9481" max="9728" width="7.125" style="1582"/>
    <col min="9729" max="9729" width="12.375" style="1582" customWidth="1"/>
    <col min="9730" max="9736" width="17" style="1582" customWidth="1"/>
    <col min="9737" max="9984" width="7.125" style="1582"/>
    <col min="9985" max="9985" width="12.375" style="1582" customWidth="1"/>
    <col min="9986" max="9992" width="17" style="1582" customWidth="1"/>
    <col min="9993" max="10240" width="7.125" style="1582"/>
    <col min="10241" max="10241" width="12.375" style="1582" customWidth="1"/>
    <col min="10242" max="10248" width="17" style="1582" customWidth="1"/>
    <col min="10249" max="10496" width="7.125" style="1582"/>
    <col min="10497" max="10497" width="12.375" style="1582" customWidth="1"/>
    <col min="10498" max="10504" width="17" style="1582" customWidth="1"/>
    <col min="10505" max="10752" width="7.125" style="1582"/>
    <col min="10753" max="10753" width="12.375" style="1582" customWidth="1"/>
    <col min="10754" max="10760" width="17" style="1582" customWidth="1"/>
    <col min="10761" max="11008" width="7.125" style="1582"/>
    <col min="11009" max="11009" width="12.375" style="1582" customWidth="1"/>
    <col min="11010" max="11016" width="17" style="1582" customWidth="1"/>
    <col min="11017" max="11264" width="7.125" style="1582"/>
    <col min="11265" max="11265" width="12.375" style="1582" customWidth="1"/>
    <col min="11266" max="11272" width="17" style="1582" customWidth="1"/>
    <col min="11273" max="11520" width="7.125" style="1582"/>
    <col min="11521" max="11521" width="12.375" style="1582" customWidth="1"/>
    <col min="11522" max="11528" width="17" style="1582" customWidth="1"/>
    <col min="11529" max="11776" width="7.125" style="1582"/>
    <col min="11777" max="11777" width="12.375" style="1582" customWidth="1"/>
    <col min="11778" max="11784" width="17" style="1582" customWidth="1"/>
    <col min="11785" max="12032" width="7.125" style="1582"/>
    <col min="12033" max="12033" width="12.375" style="1582" customWidth="1"/>
    <col min="12034" max="12040" width="17" style="1582" customWidth="1"/>
    <col min="12041" max="12288" width="7.125" style="1582"/>
    <col min="12289" max="12289" width="12.375" style="1582" customWidth="1"/>
    <col min="12290" max="12296" width="17" style="1582" customWidth="1"/>
    <col min="12297" max="12544" width="7.125" style="1582"/>
    <col min="12545" max="12545" width="12.375" style="1582" customWidth="1"/>
    <col min="12546" max="12552" width="17" style="1582" customWidth="1"/>
    <col min="12553" max="12800" width="7.125" style="1582"/>
    <col min="12801" max="12801" width="12.375" style="1582" customWidth="1"/>
    <col min="12802" max="12808" width="17" style="1582" customWidth="1"/>
    <col min="12809" max="13056" width="7.125" style="1582"/>
    <col min="13057" max="13057" width="12.375" style="1582" customWidth="1"/>
    <col min="13058" max="13064" width="17" style="1582" customWidth="1"/>
    <col min="13065" max="13312" width="7.125" style="1582"/>
    <col min="13313" max="13313" width="12.375" style="1582" customWidth="1"/>
    <col min="13314" max="13320" width="17" style="1582" customWidth="1"/>
    <col min="13321" max="13568" width="7.125" style="1582"/>
    <col min="13569" max="13569" width="12.375" style="1582" customWidth="1"/>
    <col min="13570" max="13576" width="17" style="1582" customWidth="1"/>
    <col min="13577" max="13824" width="7.125" style="1582"/>
    <col min="13825" max="13825" width="12.375" style="1582" customWidth="1"/>
    <col min="13826" max="13832" width="17" style="1582" customWidth="1"/>
    <col min="13833" max="14080" width="7.125" style="1582"/>
    <col min="14081" max="14081" width="12.375" style="1582" customWidth="1"/>
    <col min="14082" max="14088" width="17" style="1582" customWidth="1"/>
    <col min="14089" max="14336" width="7.125" style="1582"/>
    <col min="14337" max="14337" width="12.375" style="1582" customWidth="1"/>
    <col min="14338" max="14344" width="17" style="1582" customWidth="1"/>
    <col min="14345" max="14592" width="7.125" style="1582"/>
    <col min="14593" max="14593" width="12.375" style="1582" customWidth="1"/>
    <col min="14594" max="14600" width="17" style="1582" customWidth="1"/>
    <col min="14601" max="14848" width="7.125" style="1582"/>
    <col min="14849" max="14849" width="12.375" style="1582" customWidth="1"/>
    <col min="14850" max="14856" width="17" style="1582" customWidth="1"/>
    <col min="14857" max="15104" width="7.125" style="1582"/>
    <col min="15105" max="15105" width="12.375" style="1582" customWidth="1"/>
    <col min="15106" max="15112" width="17" style="1582" customWidth="1"/>
    <col min="15113" max="15360" width="7.125" style="1582"/>
    <col min="15361" max="15361" width="12.375" style="1582" customWidth="1"/>
    <col min="15362" max="15368" width="17" style="1582" customWidth="1"/>
    <col min="15369" max="15616" width="7.125" style="1582"/>
    <col min="15617" max="15617" width="12.375" style="1582" customWidth="1"/>
    <col min="15618" max="15624" width="17" style="1582" customWidth="1"/>
    <col min="15625" max="15872" width="7.125" style="1582"/>
    <col min="15873" max="15873" width="12.375" style="1582" customWidth="1"/>
    <col min="15874" max="15880" width="17" style="1582" customWidth="1"/>
    <col min="15881" max="16128" width="7.125" style="1582"/>
    <col min="16129" max="16129" width="12.375" style="1582" customWidth="1"/>
    <col min="16130" max="16136" width="17" style="1582" customWidth="1"/>
    <col min="16137" max="16384" width="7.125" style="1582"/>
  </cols>
  <sheetData>
    <row r="1" spans="1:12" s="1574" customFormat="1" ht="35.450000000000003" customHeight="1" thickBot="1">
      <c r="A1" s="1570" t="s">
        <v>2133</v>
      </c>
      <c r="B1" s="1571"/>
      <c r="C1" s="1572"/>
      <c r="D1" s="1573"/>
      <c r="F1" s="1575"/>
      <c r="G1" s="1570" t="s">
        <v>1056</v>
      </c>
      <c r="H1" s="1576" t="s">
        <v>1973</v>
      </c>
      <c r="I1" s="1577"/>
    </row>
    <row r="2" spans="1:12" s="1574" customFormat="1" ht="20.45" customHeight="1" thickBot="1">
      <c r="A2" s="1570" t="s">
        <v>2134</v>
      </c>
      <c r="B2" s="1498" t="s">
        <v>2135</v>
      </c>
      <c r="C2" s="1578"/>
      <c r="D2" s="1579"/>
      <c r="E2" s="1580"/>
      <c r="F2" s="1581"/>
      <c r="G2" s="1570" t="s">
        <v>2059</v>
      </c>
      <c r="H2" s="1570" t="s">
        <v>2187</v>
      </c>
      <c r="I2" s="125" t="s">
        <v>13</v>
      </c>
    </row>
    <row r="3" spans="1:12" s="1577" customFormat="1" ht="54" customHeight="1">
      <c r="A3" s="2352" t="s">
        <v>2188</v>
      </c>
      <c r="B3" s="2352"/>
      <c r="C3" s="2352"/>
      <c r="D3" s="2352"/>
      <c r="E3" s="2352"/>
      <c r="F3" s="2352"/>
      <c r="G3" s="2352"/>
      <c r="H3" s="2352"/>
    </row>
    <row r="4" spans="1:12" ht="24" customHeight="1" thickBot="1">
      <c r="A4" s="2353" t="s">
        <v>2189</v>
      </c>
      <c r="B4" s="2353"/>
      <c r="C4" s="2353"/>
      <c r="D4" s="2353"/>
      <c r="E4" s="2353"/>
      <c r="F4" s="2353"/>
      <c r="G4" s="2353"/>
      <c r="H4" s="2353"/>
    </row>
    <row r="5" spans="1:12" s="1583" customFormat="1" ht="21.95" customHeight="1">
      <c r="A5" s="2354" t="s">
        <v>2190</v>
      </c>
      <c r="B5" s="2356" t="s">
        <v>1240</v>
      </c>
      <c r="C5" s="2358" t="s">
        <v>2191</v>
      </c>
      <c r="D5" s="2359"/>
      <c r="E5" s="2360"/>
      <c r="F5" s="2359" t="s">
        <v>2192</v>
      </c>
      <c r="G5" s="2359"/>
      <c r="H5" s="2359"/>
    </row>
    <row r="6" spans="1:12" s="1583" customFormat="1" ht="21.95" customHeight="1" thickBot="1">
      <c r="A6" s="2355"/>
      <c r="B6" s="2357"/>
      <c r="C6" s="1584" t="s">
        <v>2147</v>
      </c>
      <c r="D6" s="1585" t="s">
        <v>2193</v>
      </c>
      <c r="E6" s="1586" t="s">
        <v>2182</v>
      </c>
      <c r="F6" s="1585" t="s">
        <v>2147</v>
      </c>
      <c r="G6" s="1585" t="s">
        <v>2193</v>
      </c>
      <c r="H6" s="1587" t="s">
        <v>2182</v>
      </c>
    </row>
    <row r="7" spans="1:12" s="1592" customFormat="1" ht="63.6" customHeight="1">
      <c r="A7" s="1588" t="s">
        <v>1240</v>
      </c>
      <c r="B7" s="1589">
        <v>5</v>
      </c>
      <c r="C7" s="1590">
        <v>5</v>
      </c>
      <c r="D7" s="1590">
        <v>0</v>
      </c>
      <c r="E7" s="1590">
        <v>5</v>
      </c>
      <c r="F7" s="1590">
        <v>0</v>
      </c>
      <c r="G7" s="1590">
        <v>0</v>
      </c>
      <c r="H7" s="1591">
        <v>0</v>
      </c>
    </row>
    <row r="8" spans="1:12" s="1592" customFormat="1" ht="63.6" customHeight="1">
      <c r="A8" s="1593" t="s">
        <v>2194</v>
      </c>
      <c r="B8" s="1594">
        <v>2</v>
      </c>
      <c r="C8" s="1595">
        <v>2</v>
      </c>
      <c r="D8" s="1595">
        <v>0</v>
      </c>
      <c r="E8" s="1595">
        <v>2</v>
      </c>
      <c r="F8" s="1595">
        <v>0</v>
      </c>
      <c r="G8" s="1595">
        <v>0</v>
      </c>
      <c r="H8" s="1596">
        <v>0</v>
      </c>
    </row>
    <row r="9" spans="1:12" s="1592" customFormat="1" ht="63.6" customHeight="1" thickBot="1">
      <c r="A9" s="1597" t="s">
        <v>2195</v>
      </c>
      <c r="B9" s="1598">
        <v>3</v>
      </c>
      <c r="C9" s="1599">
        <v>3</v>
      </c>
      <c r="D9" s="1599">
        <v>0</v>
      </c>
      <c r="E9" s="1599">
        <v>3</v>
      </c>
      <c r="F9" s="1599">
        <v>0</v>
      </c>
      <c r="G9" s="1599">
        <v>0</v>
      </c>
      <c r="H9" s="1600">
        <v>0</v>
      </c>
    </row>
    <row r="10" spans="1:12" ht="16.5">
      <c r="A10" s="1527" t="s">
        <v>1091</v>
      </c>
      <c r="B10" s="814"/>
      <c r="C10" s="814" t="s">
        <v>1250</v>
      </c>
      <c r="D10" s="1528"/>
      <c r="E10" s="1527" t="s">
        <v>2153</v>
      </c>
      <c r="F10" s="814"/>
      <c r="G10" s="1529" t="s">
        <v>2154</v>
      </c>
      <c r="H10" s="1530"/>
    </row>
    <row r="11" spans="1:12" ht="16.5">
      <c r="A11" s="814"/>
      <c r="B11" s="814"/>
      <c r="C11" s="1528"/>
      <c r="D11" s="1528"/>
      <c r="E11" s="814" t="s">
        <v>2155</v>
      </c>
      <c r="F11" s="814"/>
      <c r="G11" s="814"/>
      <c r="H11" s="1437"/>
    </row>
    <row r="12" spans="1:12" ht="16.5">
      <c r="A12" s="1527"/>
      <c r="B12" s="814"/>
      <c r="C12" s="1528"/>
      <c r="D12" s="1528"/>
      <c r="E12" s="1528"/>
      <c r="F12" s="814"/>
      <c r="G12" s="1531" t="s">
        <v>2172</v>
      </c>
      <c r="H12" s="814"/>
    </row>
    <row r="13" spans="1:12" ht="16.5">
      <c r="A13" s="814" t="s">
        <v>2175</v>
      </c>
      <c r="B13" s="814"/>
      <c r="C13" s="814"/>
      <c r="D13" s="1528"/>
      <c r="E13" s="1528"/>
      <c r="F13" s="1528"/>
      <c r="G13" s="814"/>
      <c r="H13" s="814"/>
    </row>
    <row r="14" spans="1:12" ht="16.5">
      <c r="A14" s="2265" t="s">
        <v>2158</v>
      </c>
      <c r="B14" s="2265"/>
      <c r="C14" s="2265"/>
      <c r="D14" s="2265"/>
      <c r="E14" s="2265"/>
      <c r="F14" s="2265"/>
      <c r="G14" s="2265"/>
      <c r="H14" s="2265"/>
      <c r="I14" s="2265"/>
      <c r="J14" s="2265"/>
      <c r="K14" s="2265"/>
      <c r="L14" s="2265"/>
    </row>
    <row r="15" spans="1:12" ht="16.5">
      <c r="A15" s="2266" t="s">
        <v>2196</v>
      </c>
      <c r="B15" s="2266"/>
      <c r="C15" s="2266"/>
      <c r="D15" s="2266"/>
      <c r="E15" s="2266"/>
      <c r="F15" s="2266"/>
      <c r="G15" s="2266"/>
      <c r="H15" s="2266"/>
    </row>
    <row r="16" spans="1:12">
      <c r="G16" s="1601"/>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01716F06-CE2C-47B4-B158-1E31D17D0EDD}"/>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6B6B-1CB0-47E3-84AC-CF020A2E3463}">
  <sheetPr>
    <pageSetUpPr fitToPage="1"/>
  </sheetPr>
  <dimension ref="A1:L16"/>
  <sheetViews>
    <sheetView zoomScale="85" zoomScaleNormal="85" workbookViewId="0">
      <selection activeCell="I2" sqref="I2"/>
    </sheetView>
  </sheetViews>
  <sheetFormatPr defaultColWidth="7.125" defaultRowHeight="12"/>
  <cols>
    <col min="1" max="1" width="12.375" style="1582" customWidth="1"/>
    <col min="2" max="8" width="17" style="1582" customWidth="1"/>
    <col min="9" max="256" width="7.125" style="1582"/>
    <col min="257" max="257" width="12.375" style="1582" customWidth="1"/>
    <col min="258" max="264" width="17" style="1582" customWidth="1"/>
    <col min="265" max="512" width="7.125" style="1582"/>
    <col min="513" max="513" width="12.375" style="1582" customWidth="1"/>
    <col min="514" max="520" width="17" style="1582" customWidth="1"/>
    <col min="521" max="768" width="7.125" style="1582"/>
    <col min="769" max="769" width="12.375" style="1582" customWidth="1"/>
    <col min="770" max="776" width="17" style="1582" customWidth="1"/>
    <col min="777" max="1024" width="7.125" style="1582"/>
    <col min="1025" max="1025" width="12.375" style="1582" customWidth="1"/>
    <col min="1026" max="1032" width="17" style="1582" customWidth="1"/>
    <col min="1033" max="1280" width="7.125" style="1582"/>
    <col min="1281" max="1281" width="12.375" style="1582" customWidth="1"/>
    <col min="1282" max="1288" width="17" style="1582" customWidth="1"/>
    <col min="1289" max="1536" width="7.125" style="1582"/>
    <col min="1537" max="1537" width="12.375" style="1582" customWidth="1"/>
    <col min="1538" max="1544" width="17" style="1582" customWidth="1"/>
    <col min="1545" max="1792" width="7.125" style="1582"/>
    <col min="1793" max="1793" width="12.375" style="1582" customWidth="1"/>
    <col min="1794" max="1800" width="17" style="1582" customWidth="1"/>
    <col min="1801" max="2048" width="7.125" style="1582"/>
    <col min="2049" max="2049" width="12.375" style="1582" customWidth="1"/>
    <col min="2050" max="2056" width="17" style="1582" customWidth="1"/>
    <col min="2057" max="2304" width="7.125" style="1582"/>
    <col min="2305" max="2305" width="12.375" style="1582" customWidth="1"/>
    <col min="2306" max="2312" width="17" style="1582" customWidth="1"/>
    <col min="2313" max="2560" width="7.125" style="1582"/>
    <col min="2561" max="2561" width="12.375" style="1582" customWidth="1"/>
    <col min="2562" max="2568" width="17" style="1582" customWidth="1"/>
    <col min="2569" max="2816" width="7.125" style="1582"/>
    <col min="2817" max="2817" width="12.375" style="1582" customWidth="1"/>
    <col min="2818" max="2824" width="17" style="1582" customWidth="1"/>
    <col min="2825" max="3072" width="7.125" style="1582"/>
    <col min="3073" max="3073" width="12.375" style="1582" customWidth="1"/>
    <col min="3074" max="3080" width="17" style="1582" customWidth="1"/>
    <col min="3081" max="3328" width="7.125" style="1582"/>
    <col min="3329" max="3329" width="12.375" style="1582" customWidth="1"/>
    <col min="3330" max="3336" width="17" style="1582" customWidth="1"/>
    <col min="3337" max="3584" width="7.125" style="1582"/>
    <col min="3585" max="3585" width="12.375" style="1582" customWidth="1"/>
    <col min="3586" max="3592" width="17" style="1582" customWidth="1"/>
    <col min="3593" max="3840" width="7.125" style="1582"/>
    <col min="3841" max="3841" width="12.375" style="1582" customWidth="1"/>
    <col min="3842" max="3848" width="17" style="1582" customWidth="1"/>
    <col min="3849" max="4096" width="7.125" style="1582"/>
    <col min="4097" max="4097" width="12.375" style="1582" customWidth="1"/>
    <col min="4098" max="4104" width="17" style="1582" customWidth="1"/>
    <col min="4105" max="4352" width="7.125" style="1582"/>
    <col min="4353" max="4353" width="12.375" style="1582" customWidth="1"/>
    <col min="4354" max="4360" width="17" style="1582" customWidth="1"/>
    <col min="4361" max="4608" width="7.125" style="1582"/>
    <col min="4609" max="4609" width="12.375" style="1582" customWidth="1"/>
    <col min="4610" max="4616" width="17" style="1582" customWidth="1"/>
    <col min="4617" max="4864" width="7.125" style="1582"/>
    <col min="4865" max="4865" width="12.375" style="1582" customWidth="1"/>
    <col min="4866" max="4872" width="17" style="1582" customWidth="1"/>
    <col min="4873" max="5120" width="7.125" style="1582"/>
    <col min="5121" max="5121" width="12.375" style="1582" customWidth="1"/>
    <col min="5122" max="5128" width="17" style="1582" customWidth="1"/>
    <col min="5129" max="5376" width="7.125" style="1582"/>
    <col min="5377" max="5377" width="12.375" style="1582" customWidth="1"/>
    <col min="5378" max="5384" width="17" style="1582" customWidth="1"/>
    <col min="5385" max="5632" width="7.125" style="1582"/>
    <col min="5633" max="5633" width="12.375" style="1582" customWidth="1"/>
    <col min="5634" max="5640" width="17" style="1582" customWidth="1"/>
    <col min="5641" max="5888" width="7.125" style="1582"/>
    <col min="5889" max="5889" width="12.375" style="1582" customWidth="1"/>
    <col min="5890" max="5896" width="17" style="1582" customWidth="1"/>
    <col min="5897" max="6144" width="7.125" style="1582"/>
    <col min="6145" max="6145" width="12.375" style="1582" customWidth="1"/>
    <col min="6146" max="6152" width="17" style="1582" customWidth="1"/>
    <col min="6153" max="6400" width="7.125" style="1582"/>
    <col min="6401" max="6401" width="12.375" style="1582" customWidth="1"/>
    <col min="6402" max="6408" width="17" style="1582" customWidth="1"/>
    <col min="6409" max="6656" width="7.125" style="1582"/>
    <col min="6657" max="6657" width="12.375" style="1582" customWidth="1"/>
    <col min="6658" max="6664" width="17" style="1582" customWidth="1"/>
    <col min="6665" max="6912" width="7.125" style="1582"/>
    <col min="6913" max="6913" width="12.375" style="1582" customWidth="1"/>
    <col min="6914" max="6920" width="17" style="1582" customWidth="1"/>
    <col min="6921" max="7168" width="7.125" style="1582"/>
    <col min="7169" max="7169" width="12.375" style="1582" customWidth="1"/>
    <col min="7170" max="7176" width="17" style="1582" customWidth="1"/>
    <col min="7177" max="7424" width="7.125" style="1582"/>
    <col min="7425" max="7425" width="12.375" style="1582" customWidth="1"/>
    <col min="7426" max="7432" width="17" style="1582" customWidth="1"/>
    <col min="7433" max="7680" width="7.125" style="1582"/>
    <col min="7681" max="7681" width="12.375" style="1582" customWidth="1"/>
    <col min="7682" max="7688" width="17" style="1582" customWidth="1"/>
    <col min="7689" max="7936" width="7.125" style="1582"/>
    <col min="7937" max="7937" width="12.375" style="1582" customWidth="1"/>
    <col min="7938" max="7944" width="17" style="1582" customWidth="1"/>
    <col min="7945" max="8192" width="7.125" style="1582"/>
    <col min="8193" max="8193" width="12.375" style="1582" customWidth="1"/>
    <col min="8194" max="8200" width="17" style="1582" customWidth="1"/>
    <col min="8201" max="8448" width="7.125" style="1582"/>
    <col min="8449" max="8449" width="12.375" style="1582" customWidth="1"/>
    <col min="8450" max="8456" width="17" style="1582" customWidth="1"/>
    <col min="8457" max="8704" width="7.125" style="1582"/>
    <col min="8705" max="8705" width="12.375" style="1582" customWidth="1"/>
    <col min="8706" max="8712" width="17" style="1582" customWidth="1"/>
    <col min="8713" max="8960" width="7.125" style="1582"/>
    <col min="8961" max="8961" width="12.375" style="1582" customWidth="1"/>
    <col min="8962" max="8968" width="17" style="1582" customWidth="1"/>
    <col min="8969" max="9216" width="7.125" style="1582"/>
    <col min="9217" max="9217" width="12.375" style="1582" customWidth="1"/>
    <col min="9218" max="9224" width="17" style="1582" customWidth="1"/>
    <col min="9225" max="9472" width="7.125" style="1582"/>
    <col min="9473" max="9473" width="12.375" style="1582" customWidth="1"/>
    <col min="9474" max="9480" width="17" style="1582" customWidth="1"/>
    <col min="9481" max="9728" width="7.125" style="1582"/>
    <col min="9729" max="9729" width="12.375" style="1582" customWidth="1"/>
    <col min="9730" max="9736" width="17" style="1582" customWidth="1"/>
    <col min="9737" max="9984" width="7.125" style="1582"/>
    <col min="9985" max="9985" width="12.375" style="1582" customWidth="1"/>
    <col min="9986" max="9992" width="17" style="1582" customWidth="1"/>
    <col min="9993" max="10240" width="7.125" style="1582"/>
    <col min="10241" max="10241" width="12.375" style="1582" customWidth="1"/>
    <col min="10242" max="10248" width="17" style="1582" customWidth="1"/>
    <col min="10249" max="10496" width="7.125" style="1582"/>
    <col min="10497" max="10497" width="12.375" style="1582" customWidth="1"/>
    <col min="10498" max="10504" width="17" style="1582" customWidth="1"/>
    <col min="10505" max="10752" width="7.125" style="1582"/>
    <col min="10753" max="10753" width="12.375" style="1582" customWidth="1"/>
    <col min="10754" max="10760" width="17" style="1582" customWidth="1"/>
    <col min="10761" max="11008" width="7.125" style="1582"/>
    <col min="11009" max="11009" width="12.375" style="1582" customWidth="1"/>
    <col min="11010" max="11016" width="17" style="1582" customWidth="1"/>
    <col min="11017" max="11264" width="7.125" style="1582"/>
    <col min="11265" max="11265" width="12.375" style="1582" customWidth="1"/>
    <col min="11266" max="11272" width="17" style="1582" customWidth="1"/>
    <col min="11273" max="11520" width="7.125" style="1582"/>
    <col min="11521" max="11521" width="12.375" style="1582" customWidth="1"/>
    <col min="11522" max="11528" width="17" style="1582" customWidth="1"/>
    <col min="11529" max="11776" width="7.125" style="1582"/>
    <col min="11777" max="11777" width="12.375" style="1582" customWidth="1"/>
    <col min="11778" max="11784" width="17" style="1582" customWidth="1"/>
    <col min="11785" max="12032" width="7.125" style="1582"/>
    <col min="12033" max="12033" width="12.375" style="1582" customWidth="1"/>
    <col min="12034" max="12040" width="17" style="1582" customWidth="1"/>
    <col min="12041" max="12288" width="7.125" style="1582"/>
    <col min="12289" max="12289" width="12.375" style="1582" customWidth="1"/>
    <col min="12290" max="12296" width="17" style="1582" customWidth="1"/>
    <col min="12297" max="12544" width="7.125" style="1582"/>
    <col min="12545" max="12545" width="12.375" style="1582" customWidth="1"/>
    <col min="12546" max="12552" width="17" style="1582" customWidth="1"/>
    <col min="12553" max="12800" width="7.125" style="1582"/>
    <col min="12801" max="12801" width="12.375" style="1582" customWidth="1"/>
    <col min="12802" max="12808" width="17" style="1582" customWidth="1"/>
    <col min="12809" max="13056" width="7.125" style="1582"/>
    <col min="13057" max="13057" width="12.375" style="1582" customWidth="1"/>
    <col min="13058" max="13064" width="17" style="1582" customWidth="1"/>
    <col min="13065" max="13312" width="7.125" style="1582"/>
    <col min="13313" max="13313" width="12.375" style="1582" customWidth="1"/>
    <col min="13314" max="13320" width="17" style="1582" customWidth="1"/>
    <col min="13321" max="13568" width="7.125" style="1582"/>
    <col min="13569" max="13569" width="12.375" style="1582" customWidth="1"/>
    <col min="13570" max="13576" width="17" style="1582" customWidth="1"/>
    <col min="13577" max="13824" width="7.125" style="1582"/>
    <col min="13825" max="13825" width="12.375" style="1582" customWidth="1"/>
    <col min="13826" max="13832" width="17" style="1582" customWidth="1"/>
    <col min="13833" max="14080" width="7.125" style="1582"/>
    <col min="14081" max="14081" width="12.375" style="1582" customWidth="1"/>
    <col min="14082" max="14088" width="17" style="1582" customWidth="1"/>
    <col min="14089" max="14336" width="7.125" style="1582"/>
    <col min="14337" max="14337" width="12.375" style="1582" customWidth="1"/>
    <col min="14338" max="14344" width="17" style="1582" customWidth="1"/>
    <col min="14345" max="14592" width="7.125" style="1582"/>
    <col min="14593" max="14593" width="12.375" style="1582" customWidth="1"/>
    <col min="14594" max="14600" width="17" style="1582" customWidth="1"/>
    <col min="14601" max="14848" width="7.125" style="1582"/>
    <col min="14849" max="14849" width="12.375" style="1582" customWidth="1"/>
    <col min="14850" max="14856" width="17" style="1582" customWidth="1"/>
    <col min="14857" max="15104" width="7.125" style="1582"/>
    <col min="15105" max="15105" width="12.375" style="1582" customWidth="1"/>
    <col min="15106" max="15112" width="17" style="1582" customWidth="1"/>
    <col min="15113" max="15360" width="7.125" style="1582"/>
    <col min="15361" max="15361" width="12.375" style="1582" customWidth="1"/>
    <col min="15362" max="15368" width="17" style="1582" customWidth="1"/>
    <col min="15369" max="15616" width="7.125" style="1582"/>
    <col min="15617" max="15617" width="12.375" style="1582" customWidth="1"/>
    <col min="15618" max="15624" width="17" style="1582" customWidth="1"/>
    <col min="15625" max="15872" width="7.125" style="1582"/>
    <col min="15873" max="15873" width="12.375" style="1582" customWidth="1"/>
    <col min="15874" max="15880" width="17" style="1582" customWidth="1"/>
    <col min="15881" max="16128" width="7.125" style="1582"/>
    <col min="16129" max="16129" width="12.375" style="1582" customWidth="1"/>
    <col min="16130" max="16136" width="17" style="1582" customWidth="1"/>
    <col min="16137" max="16384" width="7.125" style="1582"/>
  </cols>
  <sheetData>
    <row r="1" spans="1:12" s="1574" customFormat="1" ht="35.450000000000003" customHeight="1" thickBot="1">
      <c r="A1" s="1570" t="s">
        <v>2133</v>
      </c>
      <c r="B1" s="1571"/>
      <c r="C1" s="1572"/>
      <c r="D1" s="1573"/>
      <c r="F1" s="1575"/>
      <c r="G1" s="1570" t="s">
        <v>1056</v>
      </c>
      <c r="H1" s="1576" t="s">
        <v>1973</v>
      </c>
      <c r="I1" s="1577"/>
    </row>
    <row r="2" spans="1:12" s="1574" customFormat="1" ht="20.45" customHeight="1" thickBot="1">
      <c r="A2" s="1570" t="s">
        <v>2134</v>
      </c>
      <c r="B2" s="1498" t="s">
        <v>2135</v>
      </c>
      <c r="C2" s="1578"/>
      <c r="D2" s="1579"/>
      <c r="E2" s="1580"/>
      <c r="F2" s="1581"/>
      <c r="G2" s="1570" t="s">
        <v>2059</v>
      </c>
      <c r="H2" s="1570" t="s">
        <v>2187</v>
      </c>
      <c r="I2" s="125" t="s">
        <v>13</v>
      </c>
    </row>
    <row r="3" spans="1:12" s="1577" customFormat="1" ht="54" customHeight="1">
      <c r="A3" s="2352" t="s">
        <v>2188</v>
      </c>
      <c r="B3" s="2352"/>
      <c r="C3" s="2352"/>
      <c r="D3" s="2352"/>
      <c r="E3" s="2352"/>
      <c r="F3" s="2352"/>
      <c r="G3" s="2352"/>
      <c r="H3" s="2352"/>
    </row>
    <row r="4" spans="1:12" ht="24" customHeight="1" thickBot="1">
      <c r="A4" s="2353" t="s">
        <v>2248</v>
      </c>
      <c r="B4" s="2353"/>
      <c r="C4" s="2353"/>
      <c r="D4" s="2353"/>
      <c r="E4" s="2353"/>
      <c r="F4" s="2353"/>
      <c r="G4" s="2353"/>
      <c r="H4" s="2353"/>
    </row>
    <row r="5" spans="1:12" s="1583" customFormat="1" ht="21.95" customHeight="1">
      <c r="A5" s="2354" t="s">
        <v>2190</v>
      </c>
      <c r="B5" s="2356" t="s">
        <v>1240</v>
      </c>
      <c r="C5" s="2358" t="s">
        <v>2191</v>
      </c>
      <c r="D5" s="2359"/>
      <c r="E5" s="2360"/>
      <c r="F5" s="2359" t="s">
        <v>2192</v>
      </c>
      <c r="G5" s="2359"/>
      <c r="H5" s="2359"/>
    </row>
    <row r="6" spans="1:12" s="1583" customFormat="1" ht="21.95" customHeight="1" thickBot="1">
      <c r="A6" s="2355"/>
      <c r="B6" s="2357"/>
      <c r="C6" s="1584" t="s">
        <v>2147</v>
      </c>
      <c r="D6" s="1585" t="s">
        <v>2193</v>
      </c>
      <c r="E6" s="1586" t="s">
        <v>2182</v>
      </c>
      <c r="F6" s="1585" t="s">
        <v>2147</v>
      </c>
      <c r="G6" s="1585" t="s">
        <v>2193</v>
      </c>
      <c r="H6" s="1587" t="s">
        <v>2182</v>
      </c>
    </row>
    <row r="7" spans="1:12" s="1592" customFormat="1" ht="63.6" customHeight="1">
      <c r="A7" s="1588" t="s">
        <v>1240</v>
      </c>
      <c r="B7" s="1589">
        <v>5</v>
      </c>
      <c r="C7" s="1590">
        <v>5</v>
      </c>
      <c r="D7" s="1590">
        <v>0</v>
      </c>
      <c r="E7" s="1590">
        <v>5</v>
      </c>
      <c r="F7" s="1590">
        <v>0</v>
      </c>
      <c r="G7" s="1590">
        <v>0</v>
      </c>
      <c r="H7" s="1591">
        <v>0</v>
      </c>
    </row>
    <row r="8" spans="1:12" s="1592" customFormat="1" ht="63.6" customHeight="1">
      <c r="A8" s="1593" t="s">
        <v>2194</v>
      </c>
      <c r="B8" s="1594">
        <v>2</v>
      </c>
      <c r="C8" s="1595">
        <v>2</v>
      </c>
      <c r="D8" s="1595">
        <v>0</v>
      </c>
      <c r="E8" s="1595">
        <v>2</v>
      </c>
      <c r="F8" s="1595">
        <v>0</v>
      </c>
      <c r="G8" s="1595">
        <v>0</v>
      </c>
      <c r="H8" s="1596">
        <v>0</v>
      </c>
    </row>
    <row r="9" spans="1:12" s="1592" customFormat="1" ht="63.6" customHeight="1" thickBot="1">
      <c r="A9" s="1597" t="s">
        <v>2195</v>
      </c>
      <c r="B9" s="1598">
        <v>3</v>
      </c>
      <c r="C9" s="1599">
        <v>3</v>
      </c>
      <c r="D9" s="1599">
        <v>0</v>
      </c>
      <c r="E9" s="1599">
        <v>3</v>
      </c>
      <c r="F9" s="1599">
        <v>0</v>
      </c>
      <c r="G9" s="1599">
        <v>0</v>
      </c>
      <c r="H9" s="1600">
        <v>0</v>
      </c>
    </row>
    <row r="10" spans="1:12" ht="16.5">
      <c r="A10" s="1527" t="s">
        <v>1091</v>
      </c>
      <c r="B10" s="814"/>
      <c r="C10" s="814" t="s">
        <v>1250</v>
      </c>
      <c r="D10" s="1528"/>
      <c r="E10" s="1527" t="s">
        <v>2153</v>
      </c>
      <c r="F10" s="814"/>
      <c r="G10" s="1529" t="s">
        <v>2154</v>
      </c>
      <c r="H10" s="1530"/>
    </row>
    <row r="11" spans="1:12" ht="16.5">
      <c r="A11" s="814"/>
      <c r="B11" s="814"/>
      <c r="C11" s="1528"/>
      <c r="D11" s="1528"/>
      <c r="E11" s="814" t="s">
        <v>2155</v>
      </c>
      <c r="F11" s="814"/>
      <c r="G11" s="814"/>
      <c r="H11" s="1437"/>
    </row>
    <row r="12" spans="1:12" ht="16.5">
      <c r="A12" s="1527"/>
      <c r="B12" s="814"/>
      <c r="C12" s="1528"/>
      <c r="D12" s="1528"/>
      <c r="E12" s="1528"/>
      <c r="F12" s="814"/>
      <c r="G12" s="1531" t="s">
        <v>2249</v>
      </c>
      <c r="H12" s="814"/>
    </row>
    <row r="13" spans="1:12" ht="16.5">
      <c r="A13" s="814" t="s">
        <v>2175</v>
      </c>
      <c r="B13" s="814"/>
      <c r="C13" s="814"/>
      <c r="D13" s="1528"/>
      <c r="E13" s="1528"/>
      <c r="F13" s="1528"/>
      <c r="G13" s="814"/>
      <c r="H13" s="814"/>
    </row>
    <row r="14" spans="1:12" ht="16.5">
      <c r="A14" s="2265" t="s">
        <v>2158</v>
      </c>
      <c r="B14" s="2265"/>
      <c r="C14" s="2265"/>
      <c r="D14" s="2265"/>
      <c r="E14" s="2265"/>
      <c r="F14" s="2265"/>
      <c r="G14" s="2265"/>
      <c r="H14" s="2265"/>
      <c r="I14" s="2265"/>
      <c r="J14" s="2265"/>
      <c r="K14" s="2265"/>
      <c r="L14" s="2265"/>
    </row>
    <row r="15" spans="1:12" ht="16.5">
      <c r="A15" s="2266" t="s">
        <v>2196</v>
      </c>
      <c r="B15" s="2266"/>
      <c r="C15" s="2266"/>
      <c r="D15" s="2266"/>
      <c r="E15" s="2266"/>
      <c r="F15" s="2266"/>
      <c r="G15" s="2266"/>
      <c r="H15" s="2266"/>
    </row>
    <row r="16" spans="1:12">
      <c r="G16" s="1601"/>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D0521F3D-6C96-4FDA-B753-F76B9E3B6745}"/>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AD4F-B2A0-4C1E-BBD8-972C8C2E9DDA}">
  <dimension ref="A1:L15"/>
  <sheetViews>
    <sheetView view="pageBreakPreview" zoomScale="85" zoomScaleNormal="85" zoomScaleSheetLayoutView="85" workbookViewId="0">
      <selection activeCell="I2" sqref="I2"/>
    </sheetView>
  </sheetViews>
  <sheetFormatPr defaultColWidth="7.125" defaultRowHeight="12"/>
  <cols>
    <col min="1" max="1" width="12.375" style="1582" customWidth="1"/>
    <col min="2" max="8" width="17" style="1582" customWidth="1"/>
    <col min="9" max="256" width="7.125" style="1582"/>
    <col min="257" max="257" width="12.375" style="1582" customWidth="1"/>
    <col min="258" max="264" width="17" style="1582" customWidth="1"/>
    <col min="265" max="512" width="7.125" style="1582"/>
    <col min="513" max="513" width="12.375" style="1582" customWidth="1"/>
    <col min="514" max="520" width="17" style="1582" customWidth="1"/>
    <col min="521" max="768" width="7.125" style="1582"/>
    <col min="769" max="769" width="12.375" style="1582" customWidth="1"/>
    <col min="770" max="776" width="17" style="1582" customWidth="1"/>
    <col min="777" max="1024" width="7.125" style="1582"/>
    <col min="1025" max="1025" width="12.375" style="1582" customWidth="1"/>
    <col min="1026" max="1032" width="17" style="1582" customWidth="1"/>
    <col min="1033" max="1280" width="7.125" style="1582"/>
    <col min="1281" max="1281" width="12.375" style="1582" customWidth="1"/>
    <col min="1282" max="1288" width="17" style="1582" customWidth="1"/>
    <col min="1289" max="1536" width="7.125" style="1582"/>
    <col min="1537" max="1537" width="12.375" style="1582" customWidth="1"/>
    <col min="1538" max="1544" width="17" style="1582" customWidth="1"/>
    <col min="1545" max="1792" width="7.125" style="1582"/>
    <col min="1793" max="1793" width="12.375" style="1582" customWidth="1"/>
    <col min="1794" max="1800" width="17" style="1582" customWidth="1"/>
    <col min="1801" max="2048" width="7.125" style="1582"/>
    <col min="2049" max="2049" width="12.375" style="1582" customWidth="1"/>
    <col min="2050" max="2056" width="17" style="1582" customWidth="1"/>
    <col min="2057" max="2304" width="7.125" style="1582"/>
    <col min="2305" max="2305" width="12.375" style="1582" customWidth="1"/>
    <col min="2306" max="2312" width="17" style="1582" customWidth="1"/>
    <col min="2313" max="2560" width="7.125" style="1582"/>
    <col min="2561" max="2561" width="12.375" style="1582" customWidth="1"/>
    <col min="2562" max="2568" width="17" style="1582" customWidth="1"/>
    <col min="2569" max="2816" width="7.125" style="1582"/>
    <col min="2817" max="2817" width="12.375" style="1582" customWidth="1"/>
    <col min="2818" max="2824" width="17" style="1582" customWidth="1"/>
    <col min="2825" max="3072" width="7.125" style="1582"/>
    <col min="3073" max="3073" width="12.375" style="1582" customWidth="1"/>
    <col min="3074" max="3080" width="17" style="1582" customWidth="1"/>
    <col min="3081" max="3328" width="7.125" style="1582"/>
    <col min="3329" max="3329" width="12.375" style="1582" customWidth="1"/>
    <col min="3330" max="3336" width="17" style="1582" customWidth="1"/>
    <col min="3337" max="3584" width="7.125" style="1582"/>
    <col min="3585" max="3585" width="12.375" style="1582" customWidth="1"/>
    <col min="3586" max="3592" width="17" style="1582" customWidth="1"/>
    <col min="3593" max="3840" width="7.125" style="1582"/>
    <col min="3841" max="3841" width="12.375" style="1582" customWidth="1"/>
    <col min="3842" max="3848" width="17" style="1582" customWidth="1"/>
    <col min="3849" max="4096" width="7.125" style="1582"/>
    <col min="4097" max="4097" width="12.375" style="1582" customWidth="1"/>
    <col min="4098" max="4104" width="17" style="1582" customWidth="1"/>
    <col min="4105" max="4352" width="7.125" style="1582"/>
    <col min="4353" max="4353" width="12.375" style="1582" customWidth="1"/>
    <col min="4354" max="4360" width="17" style="1582" customWidth="1"/>
    <col min="4361" max="4608" width="7.125" style="1582"/>
    <col min="4609" max="4609" width="12.375" style="1582" customWidth="1"/>
    <col min="4610" max="4616" width="17" style="1582" customWidth="1"/>
    <col min="4617" max="4864" width="7.125" style="1582"/>
    <col min="4865" max="4865" width="12.375" style="1582" customWidth="1"/>
    <col min="4866" max="4872" width="17" style="1582" customWidth="1"/>
    <col min="4873" max="5120" width="7.125" style="1582"/>
    <col min="5121" max="5121" width="12.375" style="1582" customWidth="1"/>
    <col min="5122" max="5128" width="17" style="1582" customWidth="1"/>
    <col min="5129" max="5376" width="7.125" style="1582"/>
    <col min="5377" max="5377" width="12.375" style="1582" customWidth="1"/>
    <col min="5378" max="5384" width="17" style="1582" customWidth="1"/>
    <col min="5385" max="5632" width="7.125" style="1582"/>
    <col min="5633" max="5633" width="12.375" style="1582" customWidth="1"/>
    <col min="5634" max="5640" width="17" style="1582" customWidth="1"/>
    <col min="5641" max="5888" width="7.125" style="1582"/>
    <col min="5889" max="5889" width="12.375" style="1582" customWidth="1"/>
    <col min="5890" max="5896" width="17" style="1582" customWidth="1"/>
    <col min="5897" max="6144" width="7.125" style="1582"/>
    <col min="6145" max="6145" width="12.375" style="1582" customWidth="1"/>
    <col min="6146" max="6152" width="17" style="1582" customWidth="1"/>
    <col min="6153" max="6400" width="7.125" style="1582"/>
    <col min="6401" max="6401" width="12.375" style="1582" customWidth="1"/>
    <col min="6402" max="6408" width="17" style="1582" customWidth="1"/>
    <col min="6409" max="6656" width="7.125" style="1582"/>
    <col min="6657" max="6657" width="12.375" style="1582" customWidth="1"/>
    <col min="6658" max="6664" width="17" style="1582" customWidth="1"/>
    <col min="6665" max="6912" width="7.125" style="1582"/>
    <col min="6913" max="6913" width="12.375" style="1582" customWidth="1"/>
    <col min="6914" max="6920" width="17" style="1582" customWidth="1"/>
    <col min="6921" max="7168" width="7.125" style="1582"/>
    <col min="7169" max="7169" width="12.375" style="1582" customWidth="1"/>
    <col min="7170" max="7176" width="17" style="1582" customWidth="1"/>
    <col min="7177" max="7424" width="7.125" style="1582"/>
    <col min="7425" max="7425" width="12.375" style="1582" customWidth="1"/>
    <col min="7426" max="7432" width="17" style="1582" customWidth="1"/>
    <col min="7433" max="7680" width="7.125" style="1582"/>
    <col min="7681" max="7681" width="12.375" style="1582" customWidth="1"/>
    <col min="7682" max="7688" width="17" style="1582" customWidth="1"/>
    <col min="7689" max="7936" width="7.125" style="1582"/>
    <col min="7937" max="7937" width="12.375" style="1582" customWidth="1"/>
    <col min="7938" max="7944" width="17" style="1582" customWidth="1"/>
    <col min="7945" max="8192" width="7.125" style="1582"/>
    <col min="8193" max="8193" width="12.375" style="1582" customWidth="1"/>
    <col min="8194" max="8200" width="17" style="1582" customWidth="1"/>
    <col min="8201" max="8448" width="7.125" style="1582"/>
    <col min="8449" max="8449" width="12.375" style="1582" customWidth="1"/>
    <col min="8450" max="8456" width="17" style="1582" customWidth="1"/>
    <col min="8457" max="8704" width="7.125" style="1582"/>
    <col min="8705" max="8705" width="12.375" style="1582" customWidth="1"/>
    <col min="8706" max="8712" width="17" style="1582" customWidth="1"/>
    <col min="8713" max="8960" width="7.125" style="1582"/>
    <col min="8961" max="8961" width="12.375" style="1582" customWidth="1"/>
    <col min="8962" max="8968" width="17" style="1582" customWidth="1"/>
    <col min="8969" max="9216" width="7.125" style="1582"/>
    <col min="9217" max="9217" width="12.375" style="1582" customWidth="1"/>
    <col min="9218" max="9224" width="17" style="1582" customWidth="1"/>
    <col min="9225" max="9472" width="7.125" style="1582"/>
    <col min="9473" max="9473" width="12.375" style="1582" customWidth="1"/>
    <col min="9474" max="9480" width="17" style="1582" customWidth="1"/>
    <col min="9481" max="9728" width="7.125" style="1582"/>
    <col min="9729" max="9729" width="12.375" style="1582" customWidth="1"/>
    <col min="9730" max="9736" width="17" style="1582" customWidth="1"/>
    <col min="9737" max="9984" width="7.125" style="1582"/>
    <col min="9985" max="9985" width="12.375" style="1582" customWidth="1"/>
    <col min="9986" max="9992" width="17" style="1582" customWidth="1"/>
    <col min="9993" max="10240" width="7.125" style="1582"/>
    <col min="10241" max="10241" width="12.375" style="1582" customWidth="1"/>
    <col min="10242" max="10248" width="17" style="1582" customWidth="1"/>
    <col min="10249" max="10496" width="7.125" style="1582"/>
    <col min="10497" max="10497" width="12.375" style="1582" customWidth="1"/>
    <col min="10498" max="10504" width="17" style="1582" customWidth="1"/>
    <col min="10505" max="10752" width="7.125" style="1582"/>
    <col min="10753" max="10753" width="12.375" style="1582" customWidth="1"/>
    <col min="10754" max="10760" width="17" style="1582" customWidth="1"/>
    <col min="10761" max="11008" width="7.125" style="1582"/>
    <col min="11009" max="11009" width="12.375" style="1582" customWidth="1"/>
    <col min="11010" max="11016" width="17" style="1582" customWidth="1"/>
    <col min="11017" max="11264" width="7.125" style="1582"/>
    <col min="11265" max="11265" width="12.375" style="1582" customWidth="1"/>
    <col min="11266" max="11272" width="17" style="1582" customWidth="1"/>
    <col min="11273" max="11520" width="7.125" style="1582"/>
    <col min="11521" max="11521" width="12.375" style="1582" customWidth="1"/>
    <col min="11522" max="11528" width="17" style="1582" customWidth="1"/>
    <col min="11529" max="11776" width="7.125" style="1582"/>
    <col min="11777" max="11777" width="12.375" style="1582" customWidth="1"/>
    <col min="11778" max="11784" width="17" style="1582" customWidth="1"/>
    <col min="11785" max="12032" width="7.125" style="1582"/>
    <col min="12033" max="12033" width="12.375" style="1582" customWidth="1"/>
    <col min="12034" max="12040" width="17" style="1582" customWidth="1"/>
    <col min="12041" max="12288" width="7.125" style="1582"/>
    <col min="12289" max="12289" width="12.375" style="1582" customWidth="1"/>
    <col min="12290" max="12296" width="17" style="1582" customWidth="1"/>
    <col min="12297" max="12544" width="7.125" style="1582"/>
    <col min="12545" max="12545" width="12.375" style="1582" customWidth="1"/>
    <col min="12546" max="12552" width="17" style="1582" customWidth="1"/>
    <col min="12553" max="12800" width="7.125" style="1582"/>
    <col min="12801" max="12801" width="12.375" style="1582" customWidth="1"/>
    <col min="12802" max="12808" width="17" style="1582" customWidth="1"/>
    <col min="12809" max="13056" width="7.125" style="1582"/>
    <col min="13057" max="13057" width="12.375" style="1582" customWidth="1"/>
    <col min="13058" max="13064" width="17" style="1582" customWidth="1"/>
    <col min="13065" max="13312" width="7.125" style="1582"/>
    <col min="13313" max="13313" width="12.375" style="1582" customWidth="1"/>
    <col min="13314" max="13320" width="17" style="1582" customWidth="1"/>
    <col min="13321" max="13568" width="7.125" style="1582"/>
    <col min="13569" max="13569" width="12.375" style="1582" customWidth="1"/>
    <col min="13570" max="13576" width="17" style="1582" customWidth="1"/>
    <col min="13577" max="13824" width="7.125" style="1582"/>
    <col min="13825" max="13825" width="12.375" style="1582" customWidth="1"/>
    <col min="13826" max="13832" width="17" style="1582" customWidth="1"/>
    <col min="13833" max="14080" width="7.125" style="1582"/>
    <col min="14081" max="14081" width="12.375" style="1582" customWidth="1"/>
    <col min="14082" max="14088" width="17" style="1582" customWidth="1"/>
    <col min="14089" max="14336" width="7.125" style="1582"/>
    <col min="14337" max="14337" width="12.375" style="1582" customWidth="1"/>
    <col min="14338" max="14344" width="17" style="1582" customWidth="1"/>
    <col min="14345" max="14592" width="7.125" style="1582"/>
    <col min="14593" max="14593" width="12.375" style="1582" customWidth="1"/>
    <col min="14594" max="14600" width="17" style="1582" customWidth="1"/>
    <col min="14601" max="14848" width="7.125" style="1582"/>
    <col min="14849" max="14849" width="12.375" style="1582" customWidth="1"/>
    <col min="14850" max="14856" width="17" style="1582" customWidth="1"/>
    <col min="14857" max="15104" width="7.125" style="1582"/>
    <col min="15105" max="15105" width="12.375" style="1582" customWidth="1"/>
    <col min="15106" max="15112" width="17" style="1582" customWidth="1"/>
    <col min="15113" max="15360" width="7.125" style="1582"/>
    <col min="15361" max="15361" width="12.375" style="1582" customWidth="1"/>
    <col min="15362" max="15368" width="17" style="1582" customWidth="1"/>
    <col min="15369" max="15616" width="7.125" style="1582"/>
    <col min="15617" max="15617" width="12.375" style="1582" customWidth="1"/>
    <col min="15618" max="15624" width="17" style="1582" customWidth="1"/>
    <col min="15625" max="15872" width="7.125" style="1582"/>
    <col min="15873" max="15873" width="12.375" style="1582" customWidth="1"/>
    <col min="15874" max="15880" width="17" style="1582" customWidth="1"/>
    <col min="15881" max="16128" width="7.125" style="1582"/>
    <col min="16129" max="16129" width="12.375" style="1582" customWidth="1"/>
    <col min="16130" max="16136" width="17" style="1582" customWidth="1"/>
    <col min="16137" max="16384" width="7.125" style="1582"/>
  </cols>
  <sheetData>
    <row r="1" spans="1:12" s="1574" customFormat="1" ht="35.450000000000003" customHeight="1" thickBot="1">
      <c r="A1" s="1570" t="s">
        <v>2259</v>
      </c>
      <c r="B1" s="1571"/>
      <c r="C1" s="1572"/>
      <c r="D1" s="1573"/>
      <c r="E1" s="1667"/>
      <c r="F1" s="1570" t="s">
        <v>1056</v>
      </c>
      <c r="G1" s="2363" t="s">
        <v>2260</v>
      </c>
      <c r="H1" s="2364"/>
      <c r="I1" s="1577"/>
      <c r="J1" s="1667"/>
      <c r="K1" s="1667"/>
      <c r="L1" s="1667"/>
    </row>
    <row r="2" spans="1:12" s="1574" customFormat="1" ht="20.45" customHeight="1" thickBot="1">
      <c r="A2" s="1570" t="s">
        <v>2134</v>
      </c>
      <c r="B2" s="1638" t="s">
        <v>2261</v>
      </c>
      <c r="C2" s="1578"/>
      <c r="D2" s="1579"/>
      <c r="E2" s="1668"/>
      <c r="F2" s="1570" t="s">
        <v>2059</v>
      </c>
      <c r="G2" s="2365" t="s">
        <v>2293</v>
      </c>
      <c r="H2" s="2366"/>
      <c r="I2" s="125" t="s">
        <v>13</v>
      </c>
      <c r="J2" s="1667"/>
      <c r="K2" s="1667"/>
      <c r="L2" s="1667"/>
    </row>
    <row r="3" spans="1:12" s="1577" customFormat="1" ht="54" customHeight="1">
      <c r="A3" s="2367" t="s">
        <v>2294</v>
      </c>
      <c r="B3" s="2367"/>
      <c r="C3" s="2367"/>
      <c r="D3" s="2367"/>
      <c r="E3" s="2367"/>
      <c r="F3" s="2367"/>
      <c r="G3" s="2367"/>
      <c r="H3" s="2367"/>
    </row>
    <row r="4" spans="1:12" ht="24" customHeight="1" thickBot="1">
      <c r="A4" s="2353" t="s">
        <v>2295</v>
      </c>
      <c r="B4" s="2353"/>
      <c r="C4" s="2353"/>
      <c r="D4" s="2353"/>
      <c r="E4" s="2353"/>
      <c r="F4" s="2353"/>
      <c r="G4" s="2353"/>
      <c r="H4" s="2353"/>
      <c r="I4" s="1577"/>
      <c r="J4" s="1577"/>
      <c r="K4" s="1577"/>
      <c r="L4" s="1577"/>
    </row>
    <row r="5" spans="1:12" s="1583" customFormat="1" ht="21.95" customHeight="1">
      <c r="A5" s="2354" t="s">
        <v>2190</v>
      </c>
      <c r="B5" s="2356" t="s">
        <v>1240</v>
      </c>
      <c r="C5" s="2358" t="s">
        <v>2191</v>
      </c>
      <c r="D5" s="2359"/>
      <c r="E5" s="2360"/>
      <c r="F5" s="2359" t="s">
        <v>2192</v>
      </c>
      <c r="G5" s="2359"/>
      <c r="H5" s="2359"/>
      <c r="I5" s="1669"/>
      <c r="J5" s="1669"/>
      <c r="K5" s="1669"/>
      <c r="L5" s="1669"/>
    </row>
    <row r="6" spans="1:12" s="1583" customFormat="1" ht="21.95" customHeight="1" thickBot="1">
      <c r="A6" s="2355"/>
      <c r="B6" s="2357"/>
      <c r="C6" s="1584" t="s">
        <v>2147</v>
      </c>
      <c r="D6" s="1585" t="s">
        <v>2193</v>
      </c>
      <c r="E6" s="1586" t="s">
        <v>2182</v>
      </c>
      <c r="F6" s="1585" t="s">
        <v>2147</v>
      </c>
      <c r="G6" s="1585" t="s">
        <v>2193</v>
      </c>
      <c r="H6" s="1587" t="s">
        <v>2182</v>
      </c>
      <c r="I6" s="1669"/>
      <c r="J6" s="1669"/>
      <c r="K6" s="1669"/>
      <c r="L6" s="1669"/>
    </row>
    <row r="7" spans="1:12" s="1592" customFormat="1" ht="63.6" customHeight="1">
      <c r="A7" s="1588" t="s">
        <v>1240</v>
      </c>
      <c r="B7" s="1670">
        <v>4</v>
      </c>
      <c r="C7" s="1671">
        <v>4</v>
      </c>
      <c r="D7" s="1671">
        <v>0</v>
      </c>
      <c r="E7" s="1671">
        <v>4</v>
      </c>
      <c r="F7" s="1671">
        <v>0</v>
      </c>
      <c r="G7" s="1671">
        <v>0</v>
      </c>
      <c r="H7" s="1672">
        <v>0</v>
      </c>
      <c r="I7" s="1673"/>
      <c r="J7" s="1673"/>
      <c r="K7" s="1673"/>
      <c r="L7" s="1673"/>
    </row>
    <row r="8" spans="1:12" s="1592" customFormat="1" ht="63.6" customHeight="1">
      <c r="A8" s="1593" t="s">
        <v>2194</v>
      </c>
      <c r="B8" s="1674">
        <v>2</v>
      </c>
      <c r="C8" s="1675">
        <v>2</v>
      </c>
      <c r="D8" s="1675">
        <v>0</v>
      </c>
      <c r="E8" s="1675">
        <v>2</v>
      </c>
      <c r="F8" s="1675">
        <v>0</v>
      </c>
      <c r="G8" s="1675">
        <v>0</v>
      </c>
      <c r="H8" s="1676">
        <v>0</v>
      </c>
      <c r="I8" s="1673"/>
      <c r="J8" s="1673"/>
      <c r="K8" s="1673"/>
      <c r="L8" s="1673"/>
    </row>
    <row r="9" spans="1:12" s="1592" customFormat="1" ht="63.6" customHeight="1" thickBot="1">
      <c r="A9" s="1597" t="s">
        <v>2195</v>
      </c>
      <c r="B9" s="1677">
        <v>2</v>
      </c>
      <c r="C9" s="1678">
        <v>2</v>
      </c>
      <c r="D9" s="1678">
        <v>0</v>
      </c>
      <c r="E9" s="1678">
        <v>2</v>
      </c>
      <c r="F9" s="1678">
        <v>0</v>
      </c>
      <c r="G9" s="1678">
        <v>0</v>
      </c>
      <c r="H9" s="1679">
        <v>0</v>
      </c>
      <c r="I9" s="1673"/>
      <c r="J9" s="1673"/>
      <c r="K9" s="1673"/>
      <c r="L9" s="1673"/>
    </row>
    <row r="10" spans="1:12" ht="16.5">
      <c r="A10" s="1658" t="s">
        <v>1091</v>
      </c>
      <c r="B10" s="1680" t="s">
        <v>1250</v>
      </c>
      <c r="C10" s="1577"/>
      <c r="D10" s="1658" t="s">
        <v>2153</v>
      </c>
      <c r="E10" s="1577"/>
      <c r="F10" s="1661" t="s">
        <v>2154</v>
      </c>
      <c r="G10" s="1577"/>
      <c r="H10" s="1681"/>
      <c r="I10" s="1577"/>
      <c r="J10" s="1577"/>
      <c r="K10" s="1577"/>
      <c r="L10" s="1577"/>
    </row>
    <row r="11" spans="1:12" ht="16.5">
      <c r="A11" s="1659"/>
      <c r="B11" s="1659"/>
      <c r="C11" s="1662"/>
      <c r="D11" s="1659" t="s">
        <v>2155</v>
      </c>
      <c r="E11" s="1577"/>
      <c r="F11" s="1659"/>
      <c r="G11" s="1659"/>
      <c r="H11" s="1680"/>
      <c r="I11" s="1577"/>
      <c r="J11" s="1577"/>
      <c r="K11" s="1577"/>
      <c r="L11" s="1577"/>
    </row>
    <row r="12" spans="1:12" ht="16.5">
      <c r="A12" s="1658"/>
      <c r="B12" s="1659"/>
      <c r="C12" s="1662"/>
      <c r="D12" s="1662"/>
      <c r="E12" s="1662"/>
      <c r="F12" s="1659"/>
      <c r="G12" s="1577"/>
      <c r="H12" s="1659"/>
      <c r="I12" s="1577"/>
      <c r="J12" s="1577"/>
      <c r="K12" s="1577"/>
      <c r="L12" s="1577"/>
    </row>
    <row r="13" spans="1:12" ht="16.5">
      <c r="A13" s="1659" t="s">
        <v>2280</v>
      </c>
      <c r="B13" s="1659"/>
      <c r="C13" s="1659"/>
      <c r="D13" s="1662"/>
      <c r="E13" s="1662"/>
      <c r="F13" s="1662"/>
      <c r="H13" s="1682" t="s">
        <v>2296</v>
      </c>
      <c r="I13" s="1577"/>
      <c r="J13" s="1577"/>
      <c r="K13" s="1577"/>
      <c r="L13" s="1577"/>
    </row>
    <row r="14" spans="1:12" ht="34.5" customHeight="1">
      <c r="A14" s="2361" t="s">
        <v>2297</v>
      </c>
      <c r="B14" s="2329"/>
      <c r="C14" s="2329"/>
      <c r="D14" s="2329"/>
      <c r="E14" s="2329"/>
      <c r="F14" s="2329"/>
      <c r="G14" s="2329"/>
      <c r="H14" s="2329"/>
      <c r="I14" s="2329"/>
      <c r="J14" s="2329"/>
      <c r="K14" s="2329"/>
      <c r="L14" s="2329"/>
    </row>
    <row r="15" spans="1:12" ht="16.5">
      <c r="A15" s="2362" t="s">
        <v>2298</v>
      </c>
      <c r="B15" s="2362"/>
      <c r="C15" s="2362"/>
      <c r="D15" s="2362"/>
      <c r="E15" s="2362"/>
      <c r="F15" s="2362"/>
      <c r="G15" s="2362"/>
      <c r="H15" s="2362"/>
      <c r="I15" s="1577"/>
      <c r="J15" s="1577"/>
      <c r="K15" s="1577"/>
      <c r="L15" s="1577"/>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2A1B1D8D-6C23-4566-8C3F-3C4528071E51}"/>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D3A59-4A8F-4091-99AE-3AA48F4A6EC3}">
  <sheetPr>
    <pageSetUpPr fitToPage="1"/>
  </sheetPr>
  <dimension ref="A1:L16"/>
  <sheetViews>
    <sheetView zoomScale="85" zoomScaleNormal="85" workbookViewId="0">
      <selection activeCell="I2" sqref="I2"/>
    </sheetView>
  </sheetViews>
  <sheetFormatPr defaultColWidth="7.125" defaultRowHeight="12"/>
  <cols>
    <col min="1" max="1" width="12.375" style="1582" customWidth="1"/>
    <col min="2" max="8" width="16.125" style="1582" customWidth="1"/>
    <col min="9" max="256" width="7.125" style="1582"/>
    <col min="257" max="257" width="12.375" style="1582" customWidth="1"/>
    <col min="258" max="264" width="16.125" style="1582" customWidth="1"/>
    <col min="265" max="512" width="7.125" style="1582"/>
    <col min="513" max="513" width="12.375" style="1582" customWidth="1"/>
    <col min="514" max="520" width="16.125" style="1582" customWidth="1"/>
    <col min="521" max="768" width="7.125" style="1582"/>
    <col min="769" max="769" width="12.375" style="1582" customWidth="1"/>
    <col min="770" max="776" width="16.125" style="1582" customWidth="1"/>
    <col min="777" max="1024" width="7.125" style="1582"/>
    <col min="1025" max="1025" width="12.375" style="1582" customWidth="1"/>
    <col min="1026" max="1032" width="16.125" style="1582" customWidth="1"/>
    <col min="1033" max="1280" width="7.125" style="1582"/>
    <col min="1281" max="1281" width="12.375" style="1582" customWidth="1"/>
    <col min="1282" max="1288" width="16.125" style="1582" customWidth="1"/>
    <col min="1289" max="1536" width="7.125" style="1582"/>
    <col min="1537" max="1537" width="12.375" style="1582" customWidth="1"/>
    <col min="1538" max="1544" width="16.125" style="1582" customWidth="1"/>
    <col min="1545" max="1792" width="7.125" style="1582"/>
    <col min="1793" max="1793" width="12.375" style="1582" customWidth="1"/>
    <col min="1794" max="1800" width="16.125" style="1582" customWidth="1"/>
    <col min="1801" max="2048" width="7.125" style="1582"/>
    <col min="2049" max="2049" width="12.375" style="1582" customWidth="1"/>
    <col min="2050" max="2056" width="16.125" style="1582" customWidth="1"/>
    <col min="2057" max="2304" width="7.125" style="1582"/>
    <col min="2305" max="2305" width="12.375" style="1582" customWidth="1"/>
    <col min="2306" max="2312" width="16.125" style="1582" customWidth="1"/>
    <col min="2313" max="2560" width="7.125" style="1582"/>
    <col min="2561" max="2561" width="12.375" style="1582" customWidth="1"/>
    <col min="2562" max="2568" width="16.125" style="1582" customWidth="1"/>
    <col min="2569" max="2816" width="7.125" style="1582"/>
    <col min="2817" max="2817" width="12.375" style="1582" customWidth="1"/>
    <col min="2818" max="2824" width="16.125" style="1582" customWidth="1"/>
    <col min="2825" max="3072" width="7.125" style="1582"/>
    <col min="3073" max="3073" width="12.375" style="1582" customWidth="1"/>
    <col min="3074" max="3080" width="16.125" style="1582" customWidth="1"/>
    <col min="3081" max="3328" width="7.125" style="1582"/>
    <col min="3329" max="3329" width="12.375" style="1582" customWidth="1"/>
    <col min="3330" max="3336" width="16.125" style="1582" customWidth="1"/>
    <col min="3337" max="3584" width="7.125" style="1582"/>
    <col min="3585" max="3585" width="12.375" style="1582" customWidth="1"/>
    <col min="3586" max="3592" width="16.125" style="1582" customWidth="1"/>
    <col min="3593" max="3840" width="7.125" style="1582"/>
    <col min="3841" max="3841" width="12.375" style="1582" customWidth="1"/>
    <col min="3842" max="3848" width="16.125" style="1582" customWidth="1"/>
    <col min="3849" max="4096" width="7.125" style="1582"/>
    <col min="4097" max="4097" width="12.375" style="1582" customWidth="1"/>
    <col min="4098" max="4104" width="16.125" style="1582" customWidth="1"/>
    <col min="4105" max="4352" width="7.125" style="1582"/>
    <col min="4353" max="4353" width="12.375" style="1582" customWidth="1"/>
    <col min="4354" max="4360" width="16.125" style="1582" customWidth="1"/>
    <col min="4361" max="4608" width="7.125" style="1582"/>
    <col min="4609" max="4609" width="12.375" style="1582" customWidth="1"/>
    <col min="4610" max="4616" width="16.125" style="1582" customWidth="1"/>
    <col min="4617" max="4864" width="7.125" style="1582"/>
    <col min="4865" max="4865" width="12.375" style="1582" customWidth="1"/>
    <col min="4866" max="4872" width="16.125" style="1582" customWidth="1"/>
    <col min="4873" max="5120" width="7.125" style="1582"/>
    <col min="5121" max="5121" width="12.375" style="1582" customWidth="1"/>
    <col min="5122" max="5128" width="16.125" style="1582" customWidth="1"/>
    <col min="5129" max="5376" width="7.125" style="1582"/>
    <col min="5377" max="5377" width="12.375" style="1582" customWidth="1"/>
    <col min="5378" max="5384" width="16.125" style="1582" customWidth="1"/>
    <col min="5385" max="5632" width="7.125" style="1582"/>
    <col min="5633" max="5633" width="12.375" style="1582" customWidth="1"/>
    <col min="5634" max="5640" width="16.125" style="1582" customWidth="1"/>
    <col min="5641" max="5888" width="7.125" style="1582"/>
    <col min="5889" max="5889" width="12.375" style="1582" customWidth="1"/>
    <col min="5890" max="5896" width="16.125" style="1582" customWidth="1"/>
    <col min="5897" max="6144" width="7.125" style="1582"/>
    <col min="6145" max="6145" width="12.375" style="1582" customWidth="1"/>
    <col min="6146" max="6152" width="16.125" style="1582" customWidth="1"/>
    <col min="6153" max="6400" width="7.125" style="1582"/>
    <col min="6401" max="6401" width="12.375" style="1582" customWidth="1"/>
    <col min="6402" max="6408" width="16.125" style="1582" customWidth="1"/>
    <col min="6409" max="6656" width="7.125" style="1582"/>
    <col min="6657" max="6657" width="12.375" style="1582" customWidth="1"/>
    <col min="6658" max="6664" width="16.125" style="1582" customWidth="1"/>
    <col min="6665" max="6912" width="7.125" style="1582"/>
    <col min="6913" max="6913" width="12.375" style="1582" customWidth="1"/>
    <col min="6914" max="6920" width="16.125" style="1582" customWidth="1"/>
    <col min="6921" max="7168" width="7.125" style="1582"/>
    <col min="7169" max="7169" width="12.375" style="1582" customWidth="1"/>
    <col min="7170" max="7176" width="16.125" style="1582" customWidth="1"/>
    <col min="7177" max="7424" width="7.125" style="1582"/>
    <col min="7425" max="7425" width="12.375" style="1582" customWidth="1"/>
    <col min="7426" max="7432" width="16.125" style="1582" customWidth="1"/>
    <col min="7433" max="7680" width="7.125" style="1582"/>
    <col min="7681" max="7681" width="12.375" style="1582" customWidth="1"/>
    <col min="7682" max="7688" width="16.125" style="1582" customWidth="1"/>
    <col min="7689" max="7936" width="7.125" style="1582"/>
    <col min="7937" max="7937" width="12.375" style="1582" customWidth="1"/>
    <col min="7938" max="7944" width="16.125" style="1582" customWidth="1"/>
    <col min="7945" max="8192" width="7.125" style="1582"/>
    <col min="8193" max="8193" width="12.375" style="1582" customWidth="1"/>
    <col min="8194" max="8200" width="16.125" style="1582" customWidth="1"/>
    <col min="8201" max="8448" width="7.125" style="1582"/>
    <col min="8449" max="8449" width="12.375" style="1582" customWidth="1"/>
    <col min="8450" max="8456" width="16.125" style="1582" customWidth="1"/>
    <col min="8457" max="8704" width="7.125" style="1582"/>
    <col min="8705" max="8705" width="12.375" style="1582" customWidth="1"/>
    <col min="8706" max="8712" width="16.125" style="1582" customWidth="1"/>
    <col min="8713" max="8960" width="7.125" style="1582"/>
    <col min="8961" max="8961" width="12.375" style="1582" customWidth="1"/>
    <col min="8962" max="8968" width="16.125" style="1582" customWidth="1"/>
    <col min="8969" max="9216" width="7.125" style="1582"/>
    <col min="9217" max="9217" width="12.375" style="1582" customWidth="1"/>
    <col min="9218" max="9224" width="16.125" style="1582" customWidth="1"/>
    <col min="9225" max="9472" width="7.125" style="1582"/>
    <col min="9473" max="9473" width="12.375" style="1582" customWidth="1"/>
    <col min="9474" max="9480" width="16.125" style="1582" customWidth="1"/>
    <col min="9481" max="9728" width="7.125" style="1582"/>
    <col min="9729" max="9729" width="12.375" style="1582" customWidth="1"/>
    <col min="9730" max="9736" width="16.125" style="1582" customWidth="1"/>
    <col min="9737" max="9984" width="7.125" style="1582"/>
    <col min="9985" max="9985" width="12.375" style="1582" customWidth="1"/>
    <col min="9986" max="9992" width="16.125" style="1582" customWidth="1"/>
    <col min="9993" max="10240" width="7.125" style="1582"/>
    <col min="10241" max="10241" width="12.375" style="1582" customWidth="1"/>
    <col min="10242" max="10248" width="16.125" style="1582" customWidth="1"/>
    <col min="10249" max="10496" width="7.125" style="1582"/>
    <col min="10497" max="10497" width="12.375" style="1582" customWidth="1"/>
    <col min="10498" max="10504" width="16.125" style="1582" customWidth="1"/>
    <col min="10505" max="10752" width="7.125" style="1582"/>
    <col min="10753" max="10753" width="12.375" style="1582" customWidth="1"/>
    <col min="10754" max="10760" width="16.125" style="1582" customWidth="1"/>
    <col min="10761" max="11008" width="7.125" style="1582"/>
    <col min="11009" max="11009" width="12.375" style="1582" customWidth="1"/>
    <col min="11010" max="11016" width="16.125" style="1582" customWidth="1"/>
    <col min="11017" max="11264" width="7.125" style="1582"/>
    <col min="11265" max="11265" width="12.375" style="1582" customWidth="1"/>
    <col min="11266" max="11272" width="16.125" style="1582" customWidth="1"/>
    <col min="11273" max="11520" width="7.125" style="1582"/>
    <col min="11521" max="11521" width="12.375" style="1582" customWidth="1"/>
    <col min="11522" max="11528" width="16.125" style="1582" customWidth="1"/>
    <col min="11529" max="11776" width="7.125" style="1582"/>
    <col min="11777" max="11777" width="12.375" style="1582" customWidth="1"/>
    <col min="11778" max="11784" width="16.125" style="1582" customWidth="1"/>
    <col min="11785" max="12032" width="7.125" style="1582"/>
    <col min="12033" max="12033" width="12.375" style="1582" customWidth="1"/>
    <col min="12034" max="12040" width="16.125" style="1582" customWidth="1"/>
    <col min="12041" max="12288" width="7.125" style="1582"/>
    <col min="12289" max="12289" width="12.375" style="1582" customWidth="1"/>
    <col min="12290" max="12296" width="16.125" style="1582" customWidth="1"/>
    <col min="12297" max="12544" width="7.125" style="1582"/>
    <col min="12545" max="12545" width="12.375" style="1582" customWidth="1"/>
    <col min="12546" max="12552" width="16.125" style="1582" customWidth="1"/>
    <col min="12553" max="12800" width="7.125" style="1582"/>
    <col min="12801" max="12801" width="12.375" style="1582" customWidth="1"/>
    <col min="12802" max="12808" width="16.125" style="1582" customWidth="1"/>
    <col min="12809" max="13056" width="7.125" style="1582"/>
    <col min="13057" max="13057" width="12.375" style="1582" customWidth="1"/>
    <col min="13058" max="13064" width="16.125" style="1582" customWidth="1"/>
    <col min="13065" max="13312" width="7.125" style="1582"/>
    <col min="13313" max="13313" width="12.375" style="1582" customWidth="1"/>
    <col min="13314" max="13320" width="16.125" style="1582" customWidth="1"/>
    <col min="13321" max="13568" width="7.125" style="1582"/>
    <col min="13569" max="13569" width="12.375" style="1582" customWidth="1"/>
    <col min="13570" max="13576" width="16.125" style="1582" customWidth="1"/>
    <col min="13577" max="13824" width="7.125" style="1582"/>
    <col min="13825" max="13825" width="12.375" style="1582" customWidth="1"/>
    <col min="13826" max="13832" width="16.125" style="1582" customWidth="1"/>
    <col min="13833" max="14080" width="7.125" style="1582"/>
    <col min="14081" max="14081" width="12.375" style="1582" customWidth="1"/>
    <col min="14082" max="14088" width="16.125" style="1582" customWidth="1"/>
    <col min="14089" max="14336" width="7.125" style="1582"/>
    <col min="14337" max="14337" width="12.375" style="1582" customWidth="1"/>
    <col min="14338" max="14344" width="16.125" style="1582" customWidth="1"/>
    <col min="14345" max="14592" width="7.125" style="1582"/>
    <col min="14593" max="14593" width="12.375" style="1582" customWidth="1"/>
    <col min="14594" max="14600" width="16.125" style="1582" customWidth="1"/>
    <col min="14601" max="14848" width="7.125" style="1582"/>
    <col min="14849" max="14849" width="12.375" style="1582" customWidth="1"/>
    <col min="14850" max="14856" width="16.125" style="1582" customWidth="1"/>
    <col min="14857" max="15104" width="7.125" style="1582"/>
    <col min="15105" max="15105" width="12.375" style="1582" customWidth="1"/>
    <col min="15106" max="15112" width="16.125" style="1582" customWidth="1"/>
    <col min="15113" max="15360" width="7.125" style="1582"/>
    <col min="15361" max="15361" width="12.375" style="1582" customWidth="1"/>
    <col min="15362" max="15368" width="16.125" style="1582" customWidth="1"/>
    <col min="15369" max="15616" width="7.125" style="1582"/>
    <col min="15617" max="15617" width="12.375" style="1582" customWidth="1"/>
    <col min="15618" max="15624" width="16.125" style="1582" customWidth="1"/>
    <col min="15625" max="15872" width="7.125" style="1582"/>
    <col min="15873" max="15873" width="12.375" style="1582" customWidth="1"/>
    <col min="15874" max="15880" width="16.125" style="1582" customWidth="1"/>
    <col min="15881" max="16128" width="7.125" style="1582"/>
    <col min="16129" max="16129" width="12.375" style="1582" customWidth="1"/>
    <col min="16130" max="16136" width="16.125" style="1582" customWidth="1"/>
    <col min="16137" max="16384" width="7.125" style="1582"/>
  </cols>
  <sheetData>
    <row r="1" spans="1:12" s="1574" customFormat="1" ht="33" customHeight="1" thickBot="1">
      <c r="A1" s="1570" t="s">
        <v>2133</v>
      </c>
      <c r="B1" s="1571"/>
      <c r="C1" s="1572"/>
      <c r="D1" s="1573"/>
      <c r="F1" s="1575"/>
      <c r="G1" s="1570" t="s">
        <v>1056</v>
      </c>
      <c r="H1" s="1576" t="s">
        <v>1973</v>
      </c>
    </row>
    <row r="2" spans="1:12" s="1574" customFormat="1" ht="18" customHeight="1" thickBot="1">
      <c r="A2" s="1570" t="s">
        <v>2134</v>
      </c>
      <c r="B2" s="1498" t="s">
        <v>2135</v>
      </c>
      <c r="C2" s="1578"/>
      <c r="D2" s="1579"/>
      <c r="E2" s="1580"/>
      <c r="F2" s="1581"/>
      <c r="G2" s="1570" t="s">
        <v>2059</v>
      </c>
      <c r="H2" s="1570" t="s">
        <v>2197</v>
      </c>
      <c r="I2" s="125" t="s">
        <v>13</v>
      </c>
    </row>
    <row r="3" spans="1:12" ht="54" customHeight="1">
      <c r="A3" s="2368" t="s">
        <v>2198</v>
      </c>
      <c r="B3" s="2369"/>
      <c r="C3" s="2369"/>
      <c r="D3" s="2369"/>
      <c r="E3" s="2369"/>
      <c r="F3" s="2369"/>
      <c r="G3" s="2369"/>
      <c r="H3" s="2369"/>
    </row>
    <row r="4" spans="1:12" ht="24" customHeight="1" thickBot="1">
      <c r="A4" s="2353" t="s">
        <v>2199</v>
      </c>
      <c r="B4" s="2353"/>
      <c r="C4" s="2353"/>
      <c r="D4" s="2353"/>
      <c r="E4" s="2353"/>
      <c r="F4" s="2353"/>
      <c r="G4" s="2353"/>
      <c r="H4" s="2353"/>
    </row>
    <row r="5" spans="1:12" s="1583" customFormat="1" ht="21.95" customHeight="1">
      <c r="A5" s="2354" t="s">
        <v>2190</v>
      </c>
      <c r="B5" s="2356" t="s">
        <v>1240</v>
      </c>
      <c r="C5" s="2358" t="s">
        <v>2191</v>
      </c>
      <c r="D5" s="2359"/>
      <c r="E5" s="2360"/>
      <c r="F5" s="2359" t="s">
        <v>2192</v>
      </c>
      <c r="G5" s="2359"/>
      <c r="H5" s="2359"/>
    </row>
    <row r="6" spans="1:12" s="1583" customFormat="1" ht="21.95" customHeight="1" thickBot="1">
      <c r="A6" s="2355"/>
      <c r="B6" s="2357"/>
      <c r="C6" s="1584" t="s">
        <v>2147</v>
      </c>
      <c r="D6" s="1585" t="s">
        <v>2193</v>
      </c>
      <c r="E6" s="1586" t="s">
        <v>2182</v>
      </c>
      <c r="F6" s="1585" t="s">
        <v>2147</v>
      </c>
      <c r="G6" s="1585" t="s">
        <v>2193</v>
      </c>
      <c r="H6" s="1587" t="s">
        <v>2182</v>
      </c>
    </row>
    <row r="7" spans="1:12" s="1592" customFormat="1" ht="87.6" customHeight="1">
      <c r="A7" s="1588" t="s">
        <v>1240</v>
      </c>
      <c r="B7" s="1589">
        <v>0</v>
      </c>
      <c r="C7" s="1590">
        <v>0</v>
      </c>
      <c r="D7" s="1590">
        <v>0</v>
      </c>
      <c r="E7" s="1590">
        <v>0</v>
      </c>
      <c r="F7" s="1590">
        <v>0</v>
      </c>
      <c r="G7" s="1590">
        <v>0</v>
      </c>
      <c r="H7" s="1591">
        <v>0</v>
      </c>
    </row>
    <row r="8" spans="1:12" s="1592" customFormat="1" ht="64.150000000000006" customHeight="1">
      <c r="A8" s="1593" t="s">
        <v>2194</v>
      </c>
      <c r="B8" s="1594">
        <v>0</v>
      </c>
      <c r="C8" s="1595">
        <v>0</v>
      </c>
      <c r="D8" s="1595">
        <v>0</v>
      </c>
      <c r="E8" s="1595">
        <v>0</v>
      </c>
      <c r="F8" s="1595">
        <v>0</v>
      </c>
      <c r="G8" s="1595">
        <v>0</v>
      </c>
      <c r="H8" s="1596">
        <v>0</v>
      </c>
    </row>
    <row r="9" spans="1:12" s="1592" customFormat="1" ht="64.150000000000006" customHeight="1" thickBot="1">
      <c r="A9" s="1597" t="s">
        <v>2195</v>
      </c>
      <c r="B9" s="1598">
        <v>0</v>
      </c>
      <c r="C9" s="1599">
        <v>0</v>
      </c>
      <c r="D9" s="1599">
        <v>0</v>
      </c>
      <c r="E9" s="1599">
        <v>0</v>
      </c>
      <c r="F9" s="1599">
        <v>0</v>
      </c>
      <c r="G9" s="1599">
        <v>0</v>
      </c>
      <c r="H9" s="1600">
        <v>0</v>
      </c>
    </row>
    <row r="10" spans="1:12" ht="16.5">
      <c r="A10" s="1527" t="s">
        <v>1091</v>
      </c>
      <c r="B10" s="814"/>
      <c r="C10" s="814" t="s">
        <v>1250</v>
      </c>
      <c r="D10" s="1528"/>
      <c r="E10" s="1527" t="s">
        <v>2153</v>
      </c>
      <c r="F10" s="814"/>
      <c r="G10" s="1529" t="s">
        <v>2154</v>
      </c>
      <c r="H10" s="1530"/>
    </row>
    <row r="11" spans="1:12" ht="16.5">
      <c r="A11" s="814"/>
      <c r="B11" s="814"/>
      <c r="C11" s="1528"/>
      <c r="D11" s="1528"/>
      <c r="E11" s="814" t="s">
        <v>2155</v>
      </c>
      <c r="F11" s="814"/>
      <c r="G11" s="814"/>
      <c r="H11" s="1437"/>
    </row>
    <row r="12" spans="1:12" ht="16.5">
      <c r="A12" s="1527"/>
      <c r="B12" s="814"/>
      <c r="C12" s="1528"/>
      <c r="D12" s="1528"/>
      <c r="E12" s="1528"/>
      <c r="F12" s="814"/>
      <c r="G12" s="1531" t="s">
        <v>2200</v>
      </c>
      <c r="H12" s="814"/>
    </row>
    <row r="13" spans="1:12" ht="16.5">
      <c r="A13" s="814" t="s">
        <v>2175</v>
      </c>
      <c r="B13" s="814"/>
      <c r="C13" s="814"/>
      <c r="D13" s="1528"/>
      <c r="E13" s="1528"/>
      <c r="F13" s="1528"/>
      <c r="G13" s="814"/>
      <c r="H13" s="814"/>
    </row>
    <row r="14" spans="1:12" ht="16.5">
      <c r="A14" s="2265" t="s">
        <v>2158</v>
      </c>
      <c r="B14" s="2265"/>
      <c r="C14" s="2265"/>
      <c r="D14" s="2265"/>
      <c r="E14" s="2265"/>
      <c r="F14" s="2265"/>
      <c r="G14" s="2265"/>
      <c r="H14" s="2265"/>
      <c r="I14" s="2265"/>
      <c r="J14" s="2265"/>
      <c r="K14" s="2265"/>
      <c r="L14" s="2265"/>
    </row>
    <row r="15" spans="1:12" ht="16.5">
      <c r="A15" s="2266" t="s">
        <v>2196</v>
      </c>
      <c r="B15" s="2266"/>
      <c r="C15" s="2266"/>
      <c r="D15" s="2266"/>
      <c r="E15" s="2266"/>
      <c r="F15" s="2266"/>
      <c r="G15" s="2266"/>
      <c r="H15" s="2266"/>
    </row>
    <row r="16" spans="1:12">
      <c r="G16" s="1601"/>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C7EEFE22-7EC4-4C05-9E25-9F294536EEC5}"/>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D1A8F-6E52-4892-BF4C-0E474D91EF53}">
  <sheetPr>
    <pageSetUpPr fitToPage="1"/>
  </sheetPr>
  <dimension ref="A1:L16"/>
  <sheetViews>
    <sheetView zoomScale="85" zoomScaleNormal="85" workbookViewId="0">
      <selection activeCell="I2" sqref="I2"/>
    </sheetView>
  </sheetViews>
  <sheetFormatPr defaultColWidth="7.125" defaultRowHeight="12"/>
  <cols>
    <col min="1" max="1" width="12.375" style="1582" customWidth="1"/>
    <col min="2" max="8" width="16.125" style="1582" customWidth="1"/>
    <col min="9" max="256" width="7.125" style="1582"/>
    <col min="257" max="257" width="12.375" style="1582" customWidth="1"/>
    <col min="258" max="264" width="16.125" style="1582" customWidth="1"/>
    <col min="265" max="512" width="7.125" style="1582"/>
    <col min="513" max="513" width="12.375" style="1582" customWidth="1"/>
    <col min="514" max="520" width="16.125" style="1582" customWidth="1"/>
    <col min="521" max="768" width="7.125" style="1582"/>
    <col min="769" max="769" width="12.375" style="1582" customWidth="1"/>
    <col min="770" max="776" width="16.125" style="1582" customWidth="1"/>
    <col min="777" max="1024" width="7.125" style="1582"/>
    <col min="1025" max="1025" width="12.375" style="1582" customWidth="1"/>
    <col min="1026" max="1032" width="16.125" style="1582" customWidth="1"/>
    <col min="1033" max="1280" width="7.125" style="1582"/>
    <col min="1281" max="1281" width="12.375" style="1582" customWidth="1"/>
    <col min="1282" max="1288" width="16.125" style="1582" customWidth="1"/>
    <col min="1289" max="1536" width="7.125" style="1582"/>
    <col min="1537" max="1537" width="12.375" style="1582" customWidth="1"/>
    <col min="1538" max="1544" width="16.125" style="1582" customWidth="1"/>
    <col min="1545" max="1792" width="7.125" style="1582"/>
    <col min="1793" max="1793" width="12.375" style="1582" customWidth="1"/>
    <col min="1794" max="1800" width="16.125" style="1582" customWidth="1"/>
    <col min="1801" max="2048" width="7.125" style="1582"/>
    <col min="2049" max="2049" width="12.375" style="1582" customWidth="1"/>
    <col min="2050" max="2056" width="16.125" style="1582" customWidth="1"/>
    <col min="2057" max="2304" width="7.125" style="1582"/>
    <col min="2305" max="2305" width="12.375" style="1582" customWidth="1"/>
    <col min="2306" max="2312" width="16.125" style="1582" customWidth="1"/>
    <col min="2313" max="2560" width="7.125" style="1582"/>
    <col min="2561" max="2561" width="12.375" style="1582" customWidth="1"/>
    <col min="2562" max="2568" width="16.125" style="1582" customWidth="1"/>
    <col min="2569" max="2816" width="7.125" style="1582"/>
    <col min="2817" max="2817" width="12.375" style="1582" customWidth="1"/>
    <col min="2818" max="2824" width="16.125" style="1582" customWidth="1"/>
    <col min="2825" max="3072" width="7.125" style="1582"/>
    <col min="3073" max="3073" width="12.375" style="1582" customWidth="1"/>
    <col min="3074" max="3080" width="16.125" style="1582" customWidth="1"/>
    <col min="3081" max="3328" width="7.125" style="1582"/>
    <col min="3329" max="3329" width="12.375" style="1582" customWidth="1"/>
    <col min="3330" max="3336" width="16.125" style="1582" customWidth="1"/>
    <col min="3337" max="3584" width="7.125" style="1582"/>
    <col min="3585" max="3585" width="12.375" style="1582" customWidth="1"/>
    <col min="3586" max="3592" width="16.125" style="1582" customWidth="1"/>
    <col min="3593" max="3840" width="7.125" style="1582"/>
    <col min="3841" max="3841" width="12.375" style="1582" customWidth="1"/>
    <col min="3842" max="3848" width="16.125" style="1582" customWidth="1"/>
    <col min="3849" max="4096" width="7.125" style="1582"/>
    <col min="4097" max="4097" width="12.375" style="1582" customWidth="1"/>
    <col min="4098" max="4104" width="16.125" style="1582" customWidth="1"/>
    <col min="4105" max="4352" width="7.125" style="1582"/>
    <col min="4353" max="4353" width="12.375" style="1582" customWidth="1"/>
    <col min="4354" max="4360" width="16.125" style="1582" customWidth="1"/>
    <col min="4361" max="4608" width="7.125" style="1582"/>
    <col min="4609" max="4609" width="12.375" style="1582" customWidth="1"/>
    <col min="4610" max="4616" width="16.125" style="1582" customWidth="1"/>
    <col min="4617" max="4864" width="7.125" style="1582"/>
    <col min="4865" max="4865" width="12.375" style="1582" customWidth="1"/>
    <col min="4866" max="4872" width="16.125" style="1582" customWidth="1"/>
    <col min="4873" max="5120" width="7.125" style="1582"/>
    <col min="5121" max="5121" width="12.375" style="1582" customWidth="1"/>
    <col min="5122" max="5128" width="16.125" style="1582" customWidth="1"/>
    <col min="5129" max="5376" width="7.125" style="1582"/>
    <col min="5377" max="5377" width="12.375" style="1582" customWidth="1"/>
    <col min="5378" max="5384" width="16.125" style="1582" customWidth="1"/>
    <col min="5385" max="5632" width="7.125" style="1582"/>
    <col min="5633" max="5633" width="12.375" style="1582" customWidth="1"/>
    <col min="5634" max="5640" width="16.125" style="1582" customWidth="1"/>
    <col min="5641" max="5888" width="7.125" style="1582"/>
    <col min="5889" max="5889" width="12.375" style="1582" customWidth="1"/>
    <col min="5890" max="5896" width="16.125" style="1582" customWidth="1"/>
    <col min="5897" max="6144" width="7.125" style="1582"/>
    <col min="6145" max="6145" width="12.375" style="1582" customWidth="1"/>
    <col min="6146" max="6152" width="16.125" style="1582" customWidth="1"/>
    <col min="6153" max="6400" width="7.125" style="1582"/>
    <col min="6401" max="6401" width="12.375" style="1582" customWidth="1"/>
    <col min="6402" max="6408" width="16.125" style="1582" customWidth="1"/>
    <col min="6409" max="6656" width="7.125" style="1582"/>
    <col min="6657" max="6657" width="12.375" style="1582" customWidth="1"/>
    <col min="6658" max="6664" width="16.125" style="1582" customWidth="1"/>
    <col min="6665" max="6912" width="7.125" style="1582"/>
    <col min="6913" max="6913" width="12.375" style="1582" customWidth="1"/>
    <col min="6914" max="6920" width="16.125" style="1582" customWidth="1"/>
    <col min="6921" max="7168" width="7.125" style="1582"/>
    <col min="7169" max="7169" width="12.375" style="1582" customWidth="1"/>
    <col min="7170" max="7176" width="16.125" style="1582" customWidth="1"/>
    <col min="7177" max="7424" width="7.125" style="1582"/>
    <col min="7425" max="7425" width="12.375" style="1582" customWidth="1"/>
    <col min="7426" max="7432" width="16.125" style="1582" customWidth="1"/>
    <col min="7433" max="7680" width="7.125" style="1582"/>
    <col min="7681" max="7681" width="12.375" style="1582" customWidth="1"/>
    <col min="7682" max="7688" width="16.125" style="1582" customWidth="1"/>
    <col min="7689" max="7936" width="7.125" style="1582"/>
    <col min="7937" max="7937" width="12.375" style="1582" customWidth="1"/>
    <col min="7938" max="7944" width="16.125" style="1582" customWidth="1"/>
    <col min="7945" max="8192" width="7.125" style="1582"/>
    <col min="8193" max="8193" width="12.375" style="1582" customWidth="1"/>
    <col min="8194" max="8200" width="16.125" style="1582" customWidth="1"/>
    <col min="8201" max="8448" width="7.125" style="1582"/>
    <col min="8449" max="8449" width="12.375" style="1582" customWidth="1"/>
    <col min="8450" max="8456" width="16.125" style="1582" customWidth="1"/>
    <col min="8457" max="8704" width="7.125" style="1582"/>
    <col min="8705" max="8705" width="12.375" style="1582" customWidth="1"/>
    <col min="8706" max="8712" width="16.125" style="1582" customWidth="1"/>
    <col min="8713" max="8960" width="7.125" style="1582"/>
    <col min="8961" max="8961" width="12.375" style="1582" customWidth="1"/>
    <col min="8962" max="8968" width="16.125" style="1582" customWidth="1"/>
    <col min="8969" max="9216" width="7.125" style="1582"/>
    <col min="9217" max="9217" width="12.375" style="1582" customWidth="1"/>
    <col min="9218" max="9224" width="16.125" style="1582" customWidth="1"/>
    <col min="9225" max="9472" width="7.125" style="1582"/>
    <col min="9473" max="9473" width="12.375" style="1582" customWidth="1"/>
    <col min="9474" max="9480" width="16.125" style="1582" customWidth="1"/>
    <col min="9481" max="9728" width="7.125" style="1582"/>
    <col min="9729" max="9729" width="12.375" style="1582" customWidth="1"/>
    <col min="9730" max="9736" width="16.125" style="1582" customWidth="1"/>
    <col min="9737" max="9984" width="7.125" style="1582"/>
    <col min="9985" max="9985" width="12.375" style="1582" customWidth="1"/>
    <col min="9986" max="9992" width="16.125" style="1582" customWidth="1"/>
    <col min="9993" max="10240" width="7.125" style="1582"/>
    <col min="10241" max="10241" width="12.375" style="1582" customWidth="1"/>
    <col min="10242" max="10248" width="16.125" style="1582" customWidth="1"/>
    <col min="10249" max="10496" width="7.125" style="1582"/>
    <col min="10497" max="10497" width="12.375" style="1582" customWidth="1"/>
    <col min="10498" max="10504" width="16.125" style="1582" customWidth="1"/>
    <col min="10505" max="10752" width="7.125" style="1582"/>
    <col min="10753" max="10753" width="12.375" style="1582" customWidth="1"/>
    <col min="10754" max="10760" width="16.125" style="1582" customWidth="1"/>
    <col min="10761" max="11008" width="7.125" style="1582"/>
    <col min="11009" max="11009" width="12.375" style="1582" customWidth="1"/>
    <col min="11010" max="11016" width="16.125" style="1582" customWidth="1"/>
    <col min="11017" max="11264" width="7.125" style="1582"/>
    <col min="11265" max="11265" width="12.375" style="1582" customWidth="1"/>
    <col min="11266" max="11272" width="16.125" style="1582" customWidth="1"/>
    <col min="11273" max="11520" width="7.125" style="1582"/>
    <col min="11521" max="11521" width="12.375" style="1582" customWidth="1"/>
    <col min="11522" max="11528" width="16.125" style="1582" customWidth="1"/>
    <col min="11529" max="11776" width="7.125" style="1582"/>
    <col min="11777" max="11777" width="12.375" style="1582" customWidth="1"/>
    <col min="11778" max="11784" width="16.125" style="1582" customWidth="1"/>
    <col min="11785" max="12032" width="7.125" style="1582"/>
    <col min="12033" max="12033" width="12.375" style="1582" customWidth="1"/>
    <col min="12034" max="12040" width="16.125" style="1582" customWidth="1"/>
    <col min="12041" max="12288" width="7.125" style="1582"/>
    <col min="12289" max="12289" width="12.375" style="1582" customWidth="1"/>
    <col min="12290" max="12296" width="16.125" style="1582" customWidth="1"/>
    <col min="12297" max="12544" width="7.125" style="1582"/>
    <col min="12545" max="12545" width="12.375" style="1582" customWidth="1"/>
    <col min="12546" max="12552" width="16.125" style="1582" customWidth="1"/>
    <col min="12553" max="12800" width="7.125" style="1582"/>
    <col min="12801" max="12801" width="12.375" style="1582" customWidth="1"/>
    <col min="12802" max="12808" width="16.125" style="1582" customWidth="1"/>
    <col min="12809" max="13056" width="7.125" style="1582"/>
    <col min="13057" max="13057" width="12.375" style="1582" customWidth="1"/>
    <col min="13058" max="13064" width="16.125" style="1582" customWidth="1"/>
    <col min="13065" max="13312" width="7.125" style="1582"/>
    <col min="13313" max="13313" width="12.375" style="1582" customWidth="1"/>
    <col min="13314" max="13320" width="16.125" style="1582" customWidth="1"/>
    <col min="13321" max="13568" width="7.125" style="1582"/>
    <col min="13569" max="13569" width="12.375" style="1582" customWidth="1"/>
    <col min="13570" max="13576" width="16.125" style="1582" customWidth="1"/>
    <col min="13577" max="13824" width="7.125" style="1582"/>
    <col min="13825" max="13825" width="12.375" style="1582" customWidth="1"/>
    <col min="13826" max="13832" width="16.125" style="1582" customWidth="1"/>
    <col min="13833" max="14080" width="7.125" style="1582"/>
    <col min="14081" max="14081" width="12.375" style="1582" customWidth="1"/>
    <col min="14082" max="14088" width="16.125" style="1582" customWidth="1"/>
    <col min="14089" max="14336" width="7.125" style="1582"/>
    <col min="14337" max="14337" width="12.375" style="1582" customWidth="1"/>
    <col min="14338" max="14344" width="16.125" style="1582" customWidth="1"/>
    <col min="14345" max="14592" width="7.125" style="1582"/>
    <col min="14593" max="14593" width="12.375" style="1582" customWidth="1"/>
    <col min="14594" max="14600" width="16.125" style="1582" customWidth="1"/>
    <col min="14601" max="14848" width="7.125" style="1582"/>
    <col min="14849" max="14849" width="12.375" style="1582" customWidth="1"/>
    <col min="14850" max="14856" width="16.125" style="1582" customWidth="1"/>
    <col min="14857" max="15104" width="7.125" style="1582"/>
    <col min="15105" max="15105" width="12.375" style="1582" customWidth="1"/>
    <col min="15106" max="15112" width="16.125" style="1582" customWidth="1"/>
    <col min="15113" max="15360" width="7.125" style="1582"/>
    <col min="15361" max="15361" width="12.375" style="1582" customWidth="1"/>
    <col min="15362" max="15368" width="16.125" style="1582" customWidth="1"/>
    <col min="15369" max="15616" width="7.125" style="1582"/>
    <col min="15617" max="15617" width="12.375" style="1582" customWidth="1"/>
    <col min="15618" max="15624" width="16.125" style="1582" customWidth="1"/>
    <col min="15625" max="15872" width="7.125" style="1582"/>
    <col min="15873" max="15873" width="12.375" style="1582" customWidth="1"/>
    <col min="15874" max="15880" width="16.125" style="1582" customWidth="1"/>
    <col min="15881" max="16128" width="7.125" style="1582"/>
    <col min="16129" max="16129" width="12.375" style="1582" customWidth="1"/>
    <col min="16130" max="16136" width="16.125" style="1582" customWidth="1"/>
    <col min="16137" max="16384" width="7.125" style="1582"/>
  </cols>
  <sheetData>
    <row r="1" spans="1:12" s="1574" customFormat="1" ht="33" customHeight="1" thickBot="1">
      <c r="A1" s="1570" t="s">
        <v>2133</v>
      </c>
      <c r="B1" s="1571"/>
      <c r="C1" s="1572"/>
      <c r="D1" s="1573"/>
      <c r="F1" s="1575"/>
      <c r="G1" s="1570" t="s">
        <v>1056</v>
      </c>
      <c r="H1" s="1576" t="s">
        <v>1973</v>
      </c>
    </row>
    <row r="2" spans="1:12" s="1574" customFormat="1" ht="18" customHeight="1" thickBot="1">
      <c r="A2" s="1570" t="s">
        <v>2134</v>
      </c>
      <c r="B2" s="1498" t="s">
        <v>2135</v>
      </c>
      <c r="C2" s="1578"/>
      <c r="D2" s="1579"/>
      <c r="E2" s="1580"/>
      <c r="F2" s="1581"/>
      <c r="G2" s="1570" t="s">
        <v>2059</v>
      </c>
      <c r="H2" s="1570" t="s">
        <v>2197</v>
      </c>
      <c r="I2" s="125" t="s">
        <v>13</v>
      </c>
    </row>
    <row r="3" spans="1:12" ht="54" customHeight="1">
      <c r="A3" s="2368" t="s">
        <v>2198</v>
      </c>
      <c r="B3" s="2369"/>
      <c r="C3" s="2369"/>
      <c r="D3" s="2369"/>
      <c r="E3" s="2369"/>
      <c r="F3" s="2369"/>
      <c r="G3" s="2369"/>
      <c r="H3" s="2369"/>
    </row>
    <row r="4" spans="1:12" ht="24" customHeight="1" thickBot="1">
      <c r="A4" s="2353" t="s">
        <v>2250</v>
      </c>
      <c r="B4" s="2353"/>
      <c r="C4" s="2353"/>
      <c r="D4" s="2353"/>
      <c r="E4" s="2353"/>
      <c r="F4" s="2353"/>
      <c r="G4" s="2353"/>
      <c r="H4" s="2353"/>
    </row>
    <row r="5" spans="1:12" s="1583" customFormat="1" ht="21.95" customHeight="1">
      <c r="A5" s="2354" t="s">
        <v>2190</v>
      </c>
      <c r="B5" s="2356" t="s">
        <v>1240</v>
      </c>
      <c r="C5" s="2358" t="s">
        <v>2191</v>
      </c>
      <c r="D5" s="2359"/>
      <c r="E5" s="2360"/>
      <c r="F5" s="2359" t="s">
        <v>2192</v>
      </c>
      <c r="G5" s="2359"/>
      <c r="H5" s="2359"/>
    </row>
    <row r="6" spans="1:12" s="1583" customFormat="1" ht="21.95" customHeight="1" thickBot="1">
      <c r="A6" s="2355"/>
      <c r="B6" s="2357"/>
      <c r="C6" s="1584" t="s">
        <v>2147</v>
      </c>
      <c r="D6" s="1585" t="s">
        <v>2193</v>
      </c>
      <c r="E6" s="1586" t="s">
        <v>2182</v>
      </c>
      <c r="F6" s="1585" t="s">
        <v>2147</v>
      </c>
      <c r="G6" s="1585" t="s">
        <v>2193</v>
      </c>
      <c r="H6" s="1587" t="s">
        <v>2182</v>
      </c>
    </row>
    <row r="7" spans="1:12" s="1592" customFormat="1" ht="87.6" customHeight="1">
      <c r="A7" s="1588" t="s">
        <v>1240</v>
      </c>
      <c r="B7" s="1589">
        <v>0</v>
      </c>
      <c r="C7" s="1590">
        <v>0</v>
      </c>
      <c r="D7" s="1590">
        <v>0</v>
      </c>
      <c r="E7" s="1590">
        <v>0</v>
      </c>
      <c r="F7" s="1590">
        <v>0</v>
      </c>
      <c r="G7" s="1590">
        <v>0</v>
      </c>
      <c r="H7" s="1591">
        <v>0</v>
      </c>
    </row>
    <row r="8" spans="1:12" s="1592" customFormat="1" ht="64.150000000000006" customHeight="1">
      <c r="A8" s="1593" t="s">
        <v>2194</v>
      </c>
      <c r="B8" s="1594">
        <v>0</v>
      </c>
      <c r="C8" s="1595">
        <v>0</v>
      </c>
      <c r="D8" s="1595">
        <v>0</v>
      </c>
      <c r="E8" s="1595">
        <v>0</v>
      </c>
      <c r="F8" s="1595">
        <v>0</v>
      </c>
      <c r="G8" s="1595">
        <v>0</v>
      </c>
      <c r="H8" s="1596">
        <v>0</v>
      </c>
    </row>
    <row r="9" spans="1:12" s="1592" customFormat="1" ht="64.150000000000006" customHeight="1" thickBot="1">
      <c r="A9" s="1597" t="s">
        <v>2195</v>
      </c>
      <c r="B9" s="1598">
        <v>0</v>
      </c>
      <c r="C9" s="1599">
        <v>0</v>
      </c>
      <c r="D9" s="1599">
        <v>0</v>
      </c>
      <c r="E9" s="1599">
        <v>0</v>
      </c>
      <c r="F9" s="1599">
        <v>0</v>
      </c>
      <c r="G9" s="1599">
        <v>0</v>
      </c>
      <c r="H9" s="1600">
        <v>0</v>
      </c>
    </row>
    <row r="10" spans="1:12" ht="16.5">
      <c r="A10" s="1527" t="s">
        <v>1091</v>
      </c>
      <c r="B10" s="814"/>
      <c r="C10" s="814" t="s">
        <v>1250</v>
      </c>
      <c r="D10" s="1528"/>
      <c r="E10" s="1527" t="s">
        <v>2153</v>
      </c>
      <c r="F10" s="814"/>
      <c r="G10" s="1529" t="s">
        <v>2154</v>
      </c>
      <c r="H10" s="1530"/>
    </row>
    <row r="11" spans="1:12" ht="16.5">
      <c r="A11" s="814"/>
      <c r="B11" s="814"/>
      <c r="C11" s="1528"/>
      <c r="D11" s="1528"/>
      <c r="E11" s="814" t="s">
        <v>2155</v>
      </c>
      <c r="F11" s="814"/>
      <c r="G11" s="814"/>
      <c r="H11" s="1437"/>
    </row>
    <row r="12" spans="1:12" ht="16.5">
      <c r="A12" s="1527"/>
      <c r="B12" s="814"/>
      <c r="C12" s="1528"/>
      <c r="D12" s="1528"/>
      <c r="E12" s="1528"/>
      <c r="F12" s="814"/>
      <c r="G12" s="1531" t="s">
        <v>2251</v>
      </c>
      <c r="H12" s="814"/>
    </row>
    <row r="13" spans="1:12" ht="16.5">
      <c r="A13" s="814" t="s">
        <v>2175</v>
      </c>
      <c r="B13" s="814"/>
      <c r="C13" s="814"/>
      <c r="D13" s="1528"/>
      <c r="E13" s="1528"/>
      <c r="F13" s="1528"/>
      <c r="G13" s="814"/>
      <c r="H13" s="814"/>
    </row>
    <row r="14" spans="1:12" ht="16.5">
      <c r="A14" s="2265" t="s">
        <v>2158</v>
      </c>
      <c r="B14" s="2265"/>
      <c r="C14" s="2265"/>
      <c r="D14" s="2265"/>
      <c r="E14" s="2265"/>
      <c r="F14" s="2265"/>
      <c r="G14" s="2265"/>
      <c r="H14" s="2265"/>
      <c r="I14" s="2265"/>
      <c r="J14" s="2265"/>
      <c r="K14" s="2265"/>
      <c r="L14" s="2265"/>
    </row>
    <row r="15" spans="1:12" ht="16.5">
      <c r="A15" s="2266" t="s">
        <v>2196</v>
      </c>
      <c r="B15" s="2266"/>
      <c r="C15" s="2266"/>
      <c r="D15" s="2266"/>
      <c r="E15" s="2266"/>
      <c r="F15" s="2266"/>
      <c r="G15" s="2266"/>
      <c r="H15" s="2266"/>
    </row>
    <row r="16" spans="1:12">
      <c r="G16" s="1601"/>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9CDB48E6-5D3A-4D03-B9B5-172B8D79C549}"/>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A578-39B8-44E7-870B-50589A2553B1}">
  <dimension ref="A1:L16"/>
  <sheetViews>
    <sheetView view="pageBreakPreview" zoomScaleNormal="100" zoomScaleSheetLayoutView="100" workbookViewId="0">
      <selection activeCell="I2" sqref="I2"/>
    </sheetView>
  </sheetViews>
  <sheetFormatPr defaultColWidth="7.125" defaultRowHeight="12"/>
  <cols>
    <col min="1" max="1" width="12.375" style="1582" customWidth="1"/>
    <col min="2" max="8" width="16.125" style="1582" customWidth="1"/>
    <col min="9" max="256" width="7.125" style="1582"/>
    <col min="257" max="257" width="12.375" style="1582" customWidth="1"/>
    <col min="258" max="264" width="16.125" style="1582" customWidth="1"/>
    <col min="265" max="512" width="7.125" style="1582"/>
    <col min="513" max="513" width="12.375" style="1582" customWidth="1"/>
    <col min="514" max="520" width="16.125" style="1582" customWidth="1"/>
    <col min="521" max="768" width="7.125" style="1582"/>
    <col min="769" max="769" width="12.375" style="1582" customWidth="1"/>
    <col min="770" max="776" width="16.125" style="1582" customWidth="1"/>
    <col min="777" max="1024" width="7.125" style="1582"/>
    <col min="1025" max="1025" width="12.375" style="1582" customWidth="1"/>
    <col min="1026" max="1032" width="16.125" style="1582" customWidth="1"/>
    <col min="1033" max="1280" width="7.125" style="1582"/>
    <col min="1281" max="1281" width="12.375" style="1582" customWidth="1"/>
    <col min="1282" max="1288" width="16.125" style="1582" customWidth="1"/>
    <col min="1289" max="1536" width="7.125" style="1582"/>
    <col min="1537" max="1537" width="12.375" style="1582" customWidth="1"/>
    <col min="1538" max="1544" width="16.125" style="1582" customWidth="1"/>
    <col min="1545" max="1792" width="7.125" style="1582"/>
    <col min="1793" max="1793" width="12.375" style="1582" customWidth="1"/>
    <col min="1794" max="1800" width="16.125" style="1582" customWidth="1"/>
    <col min="1801" max="2048" width="7.125" style="1582"/>
    <col min="2049" max="2049" width="12.375" style="1582" customWidth="1"/>
    <col min="2050" max="2056" width="16.125" style="1582" customWidth="1"/>
    <col min="2057" max="2304" width="7.125" style="1582"/>
    <col min="2305" max="2305" width="12.375" style="1582" customWidth="1"/>
    <col min="2306" max="2312" width="16.125" style="1582" customWidth="1"/>
    <col min="2313" max="2560" width="7.125" style="1582"/>
    <col min="2561" max="2561" width="12.375" style="1582" customWidth="1"/>
    <col min="2562" max="2568" width="16.125" style="1582" customWidth="1"/>
    <col min="2569" max="2816" width="7.125" style="1582"/>
    <col min="2817" max="2817" width="12.375" style="1582" customWidth="1"/>
    <col min="2818" max="2824" width="16.125" style="1582" customWidth="1"/>
    <col min="2825" max="3072" width="7.125" style="1582"/>
    <col min="3073" max="3073" width="12.375" style="1582" customWidth="1"/>
    <col min="3074" max="3080" width="16.125" style="1582" customWidth="1"/>
    <col min="3081" max="3328" width="7.125" style="1582"/>
    <col min="3329" max="3329" width="12.375" style="1582" customWidth="1"/>
    <col min="3330" max="3336" width="16.125" style="1582" customWidth="1"/>
    <col min="3337" max="3584" width="7.125" style="1582"/>
    <col min="3585" max="3585" width="12.375" style="1582" customWidth="1"/>
    <col min="3586" max="3592" width="16.125" style="1582" customWidth="1"/>
    <col min="3593" max="3840" width="7.125" style="1582"/>
    <col min="3841" max="3841" width="12.375" style="1582" customWidth="1"/>
    <col min="3842" max="3848" width="16.125" style="1582" customWidth="1"/>
    <col min="3849" max="4096" width="7.125" style="1582"/>
    <col min="4097" max="4097" width="12.375" style="1582" customWidth="1"/>
    <col min="4098" max="4104" width="16.125" style="1582" customWidth="1"/>
    <col min="4105" max="4352" width="7.125" style="1582"/>
    <col min="4353" max="4353" width="12.375" style="1582" customWidth="1"/>
    <col min="4354" max="4360" width="16.125" style="1582" customWidth="1"/>
    <col min="4361" max="4608" width="7.125" style="1582"/>
    <col min="4609" max="4609" width="12.375" style="1582" customWidth="1"/>
    <col min="4610" max="4616" width="16.125" style="1582" customWidth="1"/>
    <col min="4617" max="4864" width="7.125" style="1582"/>
    <col min="4865" max="4865" width="12.375" style="1582" customWidth="1"/>
    <col min="4866" max="4872" width="16.125" style="1582" customWidth="1"/>
    <col min="4873" max="5120" width="7.125" style="1582"/>
    <col min="5121" max="5121" width="12.375" style="1582" customWidth="1"/>
    <col min="5122" max="5128" width="16.125" style="1582" customWidth="1"/>
    <col min="5129" max="5376" width="7.125" style="1582"/>
    <col min="5377" max="5377" width="12.375" style="1582" customWidth="1"/>
    <col min="5378" max="5384" width="16.125" style="1582" customWidth="1"/>
    <col min="5385" max="5632" width="7.125" style="1582"/>
    <col min="5633" max="5633" width="12.375" style="1582" customWidth="1"/>
    <col min="5634" max="5640" width="16.125" style="1582" customWidth="1"/>
    <col min="5641" max="5888" width="7.125" style="1582"/>
    <col min="5889" max="5889" width="12.375" style="1582" customWidth="1"/>
    <col min="5890" max="5896" width="16.125" style="1582" customWidth="1"/>
    <col min="5897" max="6144" width="7.125" style="1582"/>
    <col min="6145" max="6145" width="12.375" style="1582" customWidth="1"/>
    <col min="6146" max="6152" width="16.125" style="1582" customWidth="1"/>
    <col min="6153" max="6400" width="7.125" style="1582"/>
    <col min="6401" max="6401" width="12.375" style="1582" customWidth="1"/>
    <col min="6402" max="6408" width="16.125" style="1582" customWidth="1"/>
    <col min="6409" max="6656" width="7.125" style="1582"/>
    <col min="6657" max="6657" width="12.375" style="1582" customWidth="1"/>
    <col min="6658" max="6664" width="16.125" style="1582" customWidth="1"/>
    <col min="6665" max="6912" width="7.125" style="1582"/>
    <col min="6913" max="6913" width="12.375" style="1582" customWidth="1"/>
    <col min="6914" max="6920" width="16.125" style="1582" customWidth="1"/>
    <col min="6921" max="7168" width="7.125" style="1582"/>
    <col min="7169" max="7169" width="12.375" style="1582" customWidth="1"/>
    <col min="7170" max="7176" width="16.125" style="1582" customWidth="1"/>
    <col min="7177" max="7424" width="7.125" style="1582"/>
    <col min="7425" max="7425" width="12.375" style="1582" customWidth="1"/>
    <col min="7426" max="7432" width="16.125" style="1582" customWidth="1"/>
    <col min="7433" max="7680" width="7.125" style="1582"/>
    <col min="7681" max="7681" width="12.375" style="1582" customWidth="1"/>
    <col min="7682" max="7688" width="16.125" style="1582" customWidth="1"/>
    <col min="7689" max="7936" width="7.125" style="1582"/>
    <col min="7937" max="7937" width="12.375" style="1582" customWidth="1"/>
    <col min="7938" max="7944" width="16.125" style="1582" customWidth="1"/>
    <col min="7945" max="8192" width="7.125" style="1582"/>
    <col min="8193" max="8193" width="12.375" style="1582" customWidth="1"/>
    <col min="8194" max="8200" width="16.125" style="1582" customWidth="1"/>
    <col min="8201" max="8448" width="7.125" style="1582"/>
    <col min="8449" max="8449" width="12.375" style="1582" customWidth="1"/>
    <col min="8450" max="8456" width="16.125" style="1582" customWidth="1"/>
    <col min="8457" max="8704" width="7.125" style="1582"/>
    <col min="8705" max="8705" width="12.375" style="1582" customWidth="1"/>
    <col min="8706" max="8712" width="16.125" style="1582" customWidth="1"/>
    <col min="8713" max="8960" width="7.125" style="1582"/>
    <col min="8961" max="8961" width="12.375" style="1582" customWidth="1"/>
    <col min="8962" max="8968" width="16.125" style="1582" customWidth="1"/>
    <col min="8969" max="9216" width="7.125" style="1582"/>
    <col min="9217" max="9217" width="12.375" style="1582" customWidth="1"/>
    <col min="9218" max="9224" width="16.125" style="1582" customWidth="1"/>
    <col min="9225" max="9472" width="7.125" style="1582"/>
    <col min="9473" max="9473" width="12.375" style="1582" customWidth="1"/>
    <col min="9474" max="9480" width="16.125" style="1582" customWidth="1"/>
    <col min="9481" max="9728" width="7.125" style="1582"/>
    <col min="9729" max="9729" width="12.375" style="1582" customWidth="1"/>
    <col min="9730" max="9736" width="16.125" style="1582" customWidth="1"/>
    <col min="9737" max="9984" width="7.125" style="1582"/>
    <col min="9985" max="9985" width="12.375" style="1582" customWidth="1"/>
    <col min="9986" max="9992" width="16.125" style="1582" customWidth="1"/>
    <col min="9993" max="10240" width="7.125" style="1582"/>
    <col min="10241" max="10241" width="12.375" style="1582" customWidth="1"/>
    <col min="10242" max="10248" width="16.125" style="1582" customWidth="1"/>
    <col min="10249" max="10496" width="7.125" style="1582"/>
    <col min="10497" max="10497" width="12.375" style="1582" customWidth="1"/>
    <col min="10498" max="10504" width="16.125" style="1582" customWidth="1"/>
    <col min="10505" max="10752" width="7.125" style="1582"/>
    <col min="10753" max="10753" width="12.375" style="1582" customWidth="1"/>
    <col min="10754" max="10760" width="16.125" style="1582" customWidth="1"/>
    <col min="10761" max="11008" width="7.125" style="1582"/>
    <col min="11009" max="11009" width="12.375" style="1582" customWidth="1"/>
    <col min="11010" max="11016" width="16.125" style="1582" customWidth="1"/>
    <col min="11017" max="11264" width="7.125" style="1582"/>
    <col min="11265" max="11265" width="12.375" style="1582" customWidth="1"/>
    <col min="11266" max="11272" width="16.125" style="1582" customWidth="1"/>
    <col min="11273" max="11520" width="7.125" style="1582"/>
    <col min="11521" max="11521" width="12.375" style="1582" customWidth="1"/>
    <col min="11522" max="11528" width="16.125" style="1582" customWidth="1"/>
    <col min="11529" max="11776" width="7.125" style="1582"/>
    <col min="11777" max="11777" width="12.375" style="1582" customWidth="1"/>
    <col min="11778" max="11784" width="16.125" style="1582" customWidth="1"/>
    <col min="11785" max="12032" width="7.125" style="1582"/>
    <col min="12033" max="12033" width="12.375" style="1582" customWidth="1"/>
    <col min="12034" max="12040" width="16.125" style="1582" customWidth="1"/>
    <col min="12041" max="12288" width="7.125" style="1582"/>
    <col min="12289" max="12289" width="12.375" style="1582" customWidth="1"/>
    <col min="12290" max="12296" width="16.125" style="1582" customWidth="1"/>
    <col min="12297" max="12544" width="7.125" style="1582"/>
    <col min="12545" max="12545" width="12.375" style="1582" customWidth="1"/>
    <col min="12546" max="12552" width="16.125" style="1582" customWidth="1"/>
    <col min="12553" max="12800" width="7.125" style="1582"/>
    <col min="12801" max="12801" width="12.375" style="1582" customWidth="1"/>
    <col min="12802" max="12808" width="16.125" style="1582" customWidth="1"/>
    <col min="12809" max="13056" width="7.125" style="1582"/>
    <col min="13057" max="13057" width="12.375" style="1582" customWidth="1"/>
    <col min="13058" max="13064" width="16.125" style="1582" customWidth="1"/>
    <col min="13065" max="13312" width="7.125" style="1582"/>
    <col min="13313" max="13313" width="12.375" style="1582" customWidth="1"/>
    <col min="13314" max="13320" width="16.125" style="1582" customWidth="1"/>
    <col min="13321" max="13568" width="7.125" style="1582"/>
    <col min="13569" max="13569" width="12.375" style="1582" customWidth="1"/>
    <col min="13570" max="13576" width="16.125" style="1582" customWidth="1"/>
    <col min="13577" max="13824" width="7.125" style="1582"/>
    <col min="13825" max="13825" width="12.375" style="1582" customWidth="1"/>
    <col min="13826" max="13832" width="16.125" style="1582" customWidth="1"/>
    <col min="13833" max="14080" width="7.125" style="1582"/>
    <col min="14081" max="14081" width="12.375" style="1582" customWidth="1"/>
    <col min="14082" max="14088" width="16.125" style="1582" customWidth="1"/>
    <col min="14089" max="14336" width="7.125" style="1582"/>
    <col min="14337" max="14337" width="12.375" style="1582" customWidth="1"/>
    <col min="14338" max="14344" width="16.125" style="1582" customWidth="1"/>
    <col min="14345" max="14592" width="7.125" style="1582"/>
    <col min="14593" max="14593" width="12.375" style="1582" customWidth="1"/>
    <col min="14594" max="14600" width="16.125" style="1582" customWidth="1"/>
    <col min="14601" max="14848" width="7.125" style="1582"/>
    <col min="14849" max="14849" width="12.375" style="1582" customWidth="1"/>
    <col min="14850" max="14856" width="16.125" style="1582" customWidth="1"/>
    <col min="14857" max="15104" width="7.125" style="1582"/>
    <col min="15105" max="15105" width="12.375" style="1582" customWidth="1"/>
    <col min="15106" max="15112" width="16.125" style="1582" customWidth="1"/>
    <col min="15113" max="15360" width="7.125" style="1582"/>
    <col min="15361" max="15361" width="12.375" style="1582" customWidth="1"/>
    <col min="15362" max="15368" width="16.125" style="1582" customWidth="1"/>
    <col min="15369" max="15616" width="7.125" style="1582"/>
    <col min="15617" max="15617" width="12.375" style="1582" customWidth="1"/>
    <col min="15618" max="15624" width="16.125" style="1582" customWidth="1"/>
    <col min="15625" max="15872" width="7.125" style="1582"/>
    <col min="15873" max="15873" width="12.375" style="1582" customWidth="1"/>
    <col min="15874" max="15880" width="16.125" style="1582" customWidth="1"/>
    <col min="15881" max="16128" width="7.125" style="1582"/>
    <col min="16129" max="16129" width="12.375" style="1582" customWidth="1"/>
    <col min="16130" max="16136" width="16.125" style="1582" customWidth="1"/>
    <col min="16137" max="16384" width="7.125" style="1582"/>
  </cols>
  <sheetData>
    <row r="1" spans="1:12" s="1574" customFormat="1" ht="33" customHeight="1" thickBot="1">
      <c r="A1" s="1570" t="s">
        <v>2133</v>
      </c>
      <c r="B1" s="1571"/>
      <c r="C1" s="1572"/>
      <c r="D1" s="1573"/>
      <c r="F1" s="1570" t="s">
        <v>1056</v>
      </c>
      <c r="G1" s="2363" t="s">
        <v>2260</v>
      </c>
      <c r="H1" s="2371"/>
    </row>
    <row r="2" spans="1:12" s="1574" customFormat="1" ht="18" customHeight="1" thickBot="1">
      <c r="A2" s="1570" t="s">
        <v>2134</v>
      </c>
      <c r="B2" s="1683" t="s">
        <v>2261</v>
      </c>
      <c r="C2" s="1578"/>
      <c r="D2" s="1579"/>
      <c r="E2" s="1580"/>
      <c r="F2" s="1570" t="s">
        <v>2059</v>
      </c>
      <c r="G2" s="2365" t="s">
        <v>2299</v>
      </c>
      <c r="H2" s="2371"/>
      <c r="I2" s="125" t="s">
        <v>13</v>
      </c>
    </row>
    <row r="3" spans="1:12" ht="54" customHeight="1">
      <c r="A3" s="2372" t="s">
        <v>2300</v>
      </c>
      <c r="B3" s="2373"/>
      <c r="C3" s="2373"/>
      <c r="D3" s="2373"/>
      <c r="E3" s="2373"/>
      <c r="F3" s="2373"/>
      <c r="G3" s="2373"/>
      <c r="H3" s="2373"/>
    </row>
    <row r="4" spans="1:12" ht="24" customHeight="1" thickBot="1">
      <c r="A4" s="2353" t="s">
        <v>2301</v>
      </c>
      <c r="B4" s="2353"/>
      <c r="C4" s="2353"/>
      <c r="D4" s="2353"/>
      <c r="E4" s="2353"/>
      <c r="F4" s="2353"/>
      <c r="G4" s="2353"/>
      <c r="H4" s="2353"/>
    </row>
    <row r="5" spans="1:12" s="1583" customFormat="1" ht="21.95" customHeight="1">
      <c r="A5" s="2354" t="s">
        <v>2190</v>
      </c>
      <c r="B5" s="2356" t="s">
        <v>1240</v>
      </c>
      <c r="C5" s="2358" t="s">
        <v>2191</v>
      </c>
      <c r="D5" s="2359"/>
      <c r="E5" s="2360"/>
      <c r="F5" s="2359" t="s">
        <v>2192</v>
      </c>
      <c r="G5" s="2359"/>
      <c r="H5" s="2359"/>
    </row>
    <row r="6" spans="1:12" s="1583" customFormat="1" ht="21.95" customHeight="1" thickBot="1">
      <c r="A6" s="2355"/>
      <c r="B6" s="2357"/>
      <c r="C6" s="1584" t="s">
        <v>2147</v>
      </c>
      <c r="D6" s="1585" t="s">
        <v>2193</v>
      </c>
      <c r="E6" s="1586" t="s">
        <v>2182</v>
      </c>
      <c r="F6" s="1585" t="s">
        <v>2147</v>
      </c>
      <c r="G6" s="1585" t="s">
        <v>2193</v>
      </c>
      <c r="H6" s="1587" t="s">
        <v>2182</v>
      </c>
    </row>
    <row r="7" spans="1:12" s="1592" customFormat="1" ht="87.6" customHeight="1">
      <c r="A7" s="1588" t="s">
        <v>1240</v>
      </c>
      <c r="B7" s="1589">
        <v>0</v>
      </c>
      <c r="C7" s="1590">
        <v>0</v>
      </c>
      <c r="D7" s="1590">
        <v>0</v>
      </c>
      <c r="E7" s="1590">
        <v>0</v>
      </c>
      <c r="F7" s="1590">
        <v>0</v>
      </c>
      <c r="G7" s="1590">
        <v>0</v>
      </c>
      <c r="H7" s="1591">
        <v>0</v>
      </c>
    </row>
    <row r="8" spans="1:12" s="1592" customFormat="1" ht="64.150000000000006" customHeight="1">
      <c r="A8" s="1593" t="s">
        <v>2194</v>
      </c>
      <c r="B8" s="1594">
        <v>0</v>
      </c>
      <c r="C8" s="1595">
        <v>0</v>
      </c>
      <c r="D8" s="1595">
        <v>0</v>
      </c>
      <c r="E8" s="1595">
        <v>0</v>
      </c>
      <c r="F8" s="1595">
        <v>0</v>
      </c>
      <c r="G8" s="1595">
        <v>0</v>
      </c>
      <c r="H8" s="1596">
        <v>0</v>
      </c>
    </row>
    <row r="9" spans="1:12" s="1592" customFormat="1" ht="64.150000000000006" customHeight="1" thickBot="1">
      <c r="A9" s="1597" t="s">
        <v>2195</v>
      </c>
      <c r="B9" s="1598">
        <v>0</v>
      </c>
      <c r="C9" s="1599">
        <v>0</v>
      </c>
      <c r="D9" s="1599">
        <v>0</v>
      </c>
      <c r="E9" s="1599">
        <v>0</v>
      </c>
      <c r="F9" s="1599">
        <v>0</v>
      </c>
      <c r="G9" s="1599">
        <v>0</v>
      </c>
      <c r="H9" s="1600">
        <v>0</v>
      </c>
    </row>
    <row r="10" spans="1:12" ht="16.5">
      <c r="A10" s="1658" t="s">
        <v>1091</v>
      </c>
      <c r="B10" s="1680" t="s">
        <v>1250</v>
      </c>
      <c r="D10" s="1658" t="s">
        <v>2153</v>
      </c>
      <c r="F10" s="1684" t="s">
        <v>2154</v>
      </c>
      <c r="H10" s="1681"/>
    </row>
    <row r="11" spans="1:12" ht="16.5">
      <c r="A11" s="1659"/>
      <c r="B11" s="1659"/>
      <c r="C11" s="1662"/>
      <c r="D11" s="1659" t="s">
        <v>2155</v>
      </c>
      <c r="F11" s="1659"/>
      <c r="G11" s="1659"/>
      <c r="H11" s="1680"/>
    </row>
    <row r="12" spans="1:12" ht="16.5">
      <c r="A12" s="1658"/>
      <c r="B12" s="1659"/>
      <c r="C12" s="1662"/>
      <c r="D12" s="1662"/>
      <c r="E12" s="1662"/>
      <c r="F12" s="1659"/>
      <c r="H12" s="1659"/>
    </row>
    <row r="13" spans="1:12" ht="16.5">
      <c r="A13" s="1659" t="s">
        <v>2280</v>
      </c>
      <c r="B13" s="1659"/>
      <c r="C13" s="1659"/>
      <c r="D13" s="1662"/>
      <c r="E13" s="1662"/>
      <c r="F13" s="1662"/>
      <c r="H13" s="1682" t="s">
        <v>2302</v>
      </c>
    </row>
    <row r="14" spans="1:12" ht="31.5" customHeight="1">
      <c r="A14" s="2361" t="s">
        <v>2303</v>
      </c>
      <c r="B14" s="2329"/>
      <c r="C14" s="2329"/>
      <c r="D14" s="2329"/>
      <c r="E14" s="2329"/>
      <c r="F14" s="2329"/>
      <c r="G14" s="2329"/>
      <c r="H14" s="2329"/>
      <c r="I14" s="2329"/>
      <c r="J14" s="2329"/>
      <c r="K14" s="2329"/>
      <c r="L14" s="2329"/>
    </row>
    <row r="15" spans="1:12" ht="16.5">
      <c r="A15" s="2370" t="s">
        <v>2196</v>
      </c>
      <c r="B15" s="2370"/>
      <c r="C15" s="2370"/>
      <c r="D15" s="2370"/>
      <c r="E15" s="2370"/>
      <c r="F15" s="2370"/>
      <c r="G15" s="2370"/>
      <c r="H15" s="2370"/>
    </row>
    <row r="16" spans="1:12">
      <c r="G16" s="1601"/>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40E9CED8-5AF0-40B3-8D3D-2FC8061D1BB7}"/>
  </hyperlinks>
  <printOptions horizontalCentered="1"/>
  <pageMargins left="0.74803149606299213" right="0" top="1.1023622047244095" bottom="0.59055118110236227" header="0.31496062992125984" footer="0.31496062992125984"/>
  <pageSetup paperSize="9" scale="99" orientation="landscape" horizontalDpi="1200" r:id="rId1"/>
  <headerFooter alignWithMargins="0"/>
  <colBreaks count="1" manualBreakCount="1">
    <brk id="8" max="104857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21385-C1EB-4071-BFBA-63AA328862F8}">
  <dimension ref="A1:L16"/>
  <sheetViews>
    <sheetView zoomScale="75" workbookViewId="0">
      <selection activeCell="I2" sqref="I2"/>
    </sheetView>
  </sheetViews>
  <sheetFormatPr defaultColWidth="7.125" defaultRowHeight="12"/>
  <cols>
    <col min="1" max="1" width="12.375" style="1582" customWidth="1"/>
    <col min="2" max="8" width="17.5" style="1582" customWidth="1"/>
    <col min="9" max="256" width="7.125" style="1582"/>
    <col min="257" max="257" width="12.375" style="1582" customWidth="1"/>
    <col min="258" max="264" width="17.5" style="1582" customWidth="1"/>
    <col min="265" max="512" width="7.125" style="1582"/>
    <col min="513" max="513" width="12.375" style="1582" customWidth="1"/>
    <col min="514" max="520" width="17.5" style="1582" customWidth="1"/>
    <col min="521" max="768" width="7.125" style="1582"/>
    <col min="769" max="769" width="12.375" style="1582" customWidth="1"/>
    <col min="770" max="776" width="17.5" style="1582" customWidth="1"/>
    <col min="777" max="1024" width="7.125" style="1582"/>
    <col min="1025" max="1025" width="12.375" style="1582" customWidth="1"/>
    <col min="1026" max="1032" width="17.5" style="1582" customWidth="1"/>
    <col min="1033" max="1280" width="7.125" style="1582"/>
    <col min="1281" max="1281" width="12.375" style="1582" customWidth="1"/>
    <col min="1282" max="1288" width="17.5" style="1582" customWidth="1"/>
    <col min="1289" max="1536" width="7.125" style="1582"/>
    <col min="1537" max="1537" width="12.375" style="1582" customWidth="1"/>
    <col min="1538" max="1544" width="17.5" style="1582" customWidth="1"/>
    <col min="1545" max="1792" width="7.125" style="1582"/>
    <col min="1793" max="1793" width="12.375" style="1582" customWidth="1"/>
    <col min="1794" max="1800" width="17.5" style="1582" customWidth="1"/>
    <col min="1801" max="2048" width="7.125" style="1582"/>
    <col min="2049" max="2049" width="12.375" style="1582" customWidth="1"/>
    <col min="2050" max="2056" width="17.5" style="1582" customWidth="1"/>
    <col min="2057" max="2304" width="7.125" style="1582"/>
    <col min="2305" max="2305" width="12.375" style="1582" customWidth="1"/>
    <col min="2306" max="2312" width="17.5" style="1582" customWidth="1"/>
    <col min="2313" max="2560" width="7.125" style="1582"/>
    <col min="2561" max="2561" width="12.375" style="1582" customWidth="1"/>
    <col min="2562" max="2568" width="17.5" style="1582" customWidth="1"/>
    <col min="2569" max="2816" width="7.125" style="1582"/>
    <col min="2817" max="2817" width="12.375" style="1582" customWidth="1"/>
    <col min="2818" max="2824" width="17.5" style="1582" customWidth="1"/>
    <col min="2825" max="3072" width="7.125" style="1582"/>
    <col min="3073" max="3073" width="12.375" style="1582" customWidth="1"/>
    <col min="3074" max="3080" width="17.5" style="1582" customWidth="1"/>
    <col min="3081" max="3328" width="7.125" style="1582"/>
    <col min="3329" max="3329" width="12.375" style="1582" customWidth="1"/>
    <col min="3330" max="3336" width="17.5" style="1582" customWidth="1"/>
    <col min="3337" max="3584" width="7.125" style="1582"/>
    <col min="3585" max="3585" width="12.375" style="1582" customWidth="1"/>
    <col min="3586" max="3592" width="17.5" style="1582" customWidth="1"/>
    <col min="3593" max="3840" width="7.125" style="1582"/>
    <col min="3841" max="3841" width="12.375" style="1582" customWidth="1"/>
    <col min="3842" max="3848" width="17.5" style="1582" customWidth="1"/>
    <col min="3849" max="4096" width="7.125" style="1582"/>
    <col min="4097" max="4097" width="12.375" style="1582" customWidth="1"/>
    <col min="4098" max="4104" width="17.5" style="1582" customWidth="1"/>
    <col min="4105" max="4352" width="7.125" style="1582"/>
    <col min="4353" max="4353" width="12.375" style="1582" customWidth="1"/>
    <col min="4354" max="4360" width="17.5" style="1582" customWidth="1"/>
    <col min="4361" max="4608" width="7.125" style="1582"/>
    <col min="4609" max="4609" width="12.375" style="1582" customWidth="1"/>
    <col min="4610" max="4616" width="17.5" style="1582" customWidth="1"/>
    <col min="4617" max="4864" width="7.125" style="1582"/>
    <col min="4865" max="4865" width="12.375" style="1582" customWidth="1"/>
    <col min="4866" max="4872" width="17.5" style="1582" customWidth="1"/>
    <col min="4873" max="5120" width="7.125" style="1582"/>
    <col min="5121" max="5121" width="12.375" style="1582" customWidth="1"/>
    <col min="5122" max="5128" width="17.5" style="1582" customWidth="1"/>
    <col min="5129" max="5376" width="7.125" style="1582"/>
    <col min="5377" max="5377" width="12.375" style="1582" customWidth="1"/>
    <col min="5378" max="5384" width="17.5" style="1582" customWidth="1"/>
    <col min="5385" max="5632" width="7.125" style="1582"/>
    <col min="5633" max="5633" width="12.375" style="1582" customWidth="1"/>
    <col min="5634" max="5640" width="17.5" style="1582" customWidth="1"/>
    <col min="5641" max="5888" width="7.125" style="1582"/>
    <col min="5889" max="5889" width="12.375" style="1582" customWidth="1"/>
    <col min="5890" max="5896" width="17.5" style="1582" customWidth="1"/>
    <col min="5897" max="6144" width="7.125" style="1582"/>
    <col min="6145" max="6145" width="12.375" style="1582" customWidth="1"/>
    <col min="6146" max="6152" width="17.5" style="1582" customWidth="1"/>
    <col min="6153" max="6400" width="7.125" style="1582"/>
    <col min="6401" max="6401" width="12.375" style="1582" customWidth="1"/>
    <col min="6402" max="6408" width="17.5" style="1582" customWidth="1"/>
    <col min="6409" max="6656" width="7.125" style="1582"/>
    <col min="6657" max="6657" width="12.375" style="1582" customWidth="1"/>
    <col min="6658" max="6664" width="17.5" style="1582" customWidth="1"/>
    <col min="6665" max="6912" width="7.125" style="1582"/>
    <col min="6913" max="6913" width="12.375" style="1582" customWidth="1"/>
    <col min="6914" max="6920" width="17.5" style="1582" customWidth="1"/>
    <col min="6921" max="7168" width="7.125" style="1582"/>
    <col min="7169" max="7169" width="12.375" style="1582" customWidth="1"/>
    <col min="7170" max="7176" width="17.5" style="1582" customWidth="1"/>
    <col min="7177" max="7424" width="7.125" style="1582"/>
    <col min="7425" max="7425" width="12.375" style="1582" customWidth="1"/>
    <col min="7426" max="7432" width="17.5" style="1582" customWidth="1"/>
    <col min="7433" max="7680" width="7.125" style="1582"/>
    <col min="7681" max="7681" width="12.375" style="1582" customWidth="1"/>
    <col min="7682" max="7688" width="17.5" style="1582" customWidth="1"/>
    <col min="7689" max="7936" width="7.125" style="1582"/>
    <col min="7937" max="7937" width="12.375" style="1582" customWidth="1"/>
    <col min="7938" max="7944" width="17.5" style="1582" customWidth="1"/>
    <col min="7945" max="8192" width="7.125" style="1582"/>
    <col min="8193" max="8193" width="12.375" style="1582" customWidth="1"/>
    <col min="8194" max="8200" width="17.5" style="1582" customWidth="1"/>
    <col min="8201" max="8448" width="7.125" style="1582"/>
    <col min="8449" max="8449" width="12.375" style="1582" customWidth="1"/>
    <col min="8450" max="8456" width="17.5" style="1582" customWidth="1"/>
    <col min="8457" max="8704" width="7.125" style="1582"/>
    <col min="8705" max="8705" width="12.375" style="1582" customWidth="1"/>
    <col min="8706" max="8712" width="17.5" style="1582" customWidth="1"/>
    <col min="8713" max="8960" width="7.125" style="1582"/>
    <col min="8961" max="8961" width="12.375" style="1582" customWidth="1"/>
    <col min="8962" max="8968" width="17.5" style="1582" customWidth="1"/>
    <col min="8969" max="9216" width="7.125" style="1582"/>
    <col min="9217" max="9217" width="12.375" style="1582" customWidth="1"/>
    <col min="9218" max="9224" width="17.5" style="1582" customWidth="1"/>
    <col min="9225" max="9472" width="7.125" style="1582"/>
    <col min="9473" max="9473" width="12.375" style="1582" customWidth="1"/>
    <col min="9474" max="9480" width="17.5" style="1582" customWidth="1"/>
    <col min="9481" max="9728" width="7.125" style="1582"/>
    <col min="9729" max="9729" width="12.375" style="1582" customWidth="1"/>
    <col min="9730" max="9736" width="17.5" style="1582" customWidth="1"/>
    <col min="9737" max="9984" width="7.125" style="1582"/>
    <col min="9985" max="9985" width="12.375" style="1582" customWidth="1"/>
    <col min="9986" max="9992" width="17.5" style="1582" customWidth="1"/>
    <col min="9993" max="10240" width="7.125" style="1582"/>
    <col min="10241" max="10241" width="12.375" style="1582" customWidth="1"/>
    <col min="10242" max="10248" width="17.5" style="1582" customWidth="1"/>
    <col min="10249" max="10496" width="7.125" style="1582"/>
    <col min="10497" max="10497" width="12.375" style="1582" customWidth="1"/>
    <col min="10498" max="10504" width="17.5" style="1582" customWidth="1"/>
    <col min="10505" max="10752" width="7.125" style="1582"/>
    <col min="10753" max="10753" width="12.375" style="1582" customWidth="1"/>
    <col min="10754" max="10760" width="17.5" style="1582" customWidth="1"/>
    <col min="10761" max="11008" width="7.125" style="1582"/>
    <col min="11009" max="11009" width="12.375" style="1582" customWidth="1"/>
    <col min="11010" max="11016" width="17.5" style="1582" customWidth="1"/>
    <col min="11017" max="11264" width="7.125" style="1582"/>
    <col min="11265" max="11265" width="12.375" style="1582" customWidth="1"/>
    <col min="11266" max="11272" width="17.5" style="1582" customWidth="1"/>
    <col min="11273" max="11520" width="7.125" style="1582"/>
    <col min="11521" max="11521" width="12.375" style="1582" customWidth="1"/>
    <col min="11522" max="11528" width="17.5" style="1582" customWidth="1"/>
    <col min="11529" max="11776" width="7.125" style="1582"/>
    <col min="11777" max="11777" width="12.375" style="1582" customWidth="1"/>
    <col min="11778" max="11784" width="17.5" style="1582" customWidth="1"/>
    <col min="11785" max="12032" width="7.125" style="1582"/>
    <col min="12033" max="12033" width="12.375" style="1582" customWidth="1"/>
    <col min="12034" max="12040" width="17.5" style="1582" customWidth="1"/>
    <col min="12041" max="12288" width="7.125" style="1582"/>
    <col min="12289" max="12289" width="12.375" style="1582" customWidth="1"/>
    <col min="12290" max="12296" width="17.5" style="1582" customWidth="1"/>
    <col min="12297" max="12544" width="7.125" style="1582"/>
    <col min="12545" max="12545" width="12.375" style="1582" customWidth="1"/>
    <col min="12546" max="12552" width="17.5" style="1582" customWidth="1"/>
    <col min="12553" max="12800" width="7.125" style="1582"/>
    <col min="12801" max="12801" width="12.375" style="1582" customWidth="1"/>
    <col min="12802" max="12808" width="17.5" style="1582" customWidth="1"/>
    <col min="12809" max="13056" width="7.125" style="1582"/>
    <col min="13057" max="13057" width="12.375" style="1582" customWidth="1"/>
    <col min="13058" max="13064" width="17.5" style="1582" customWidth="1"/>
    <col min="13065" max="13312" width="7.125" style="1582"/>
    <col min="13313" max="13313" width="12.375" style="1582" customWidth="1"/>
    <col min="13314" max="13320" width="17.5" style="1582" customWidth="1"/>
    <col min="13321" max="13568" width="7.125" style="1582"/>
    <col min="13569" max="13569" width="12.375" style="1582" customWidth="1"/>
    <col min="13570" max="13576" width="17.5" style="1582" customWidth="1"/>
    <col min="13577" max="13824" width="7.125" style="1582"/>
    <col min="13825" max="13825" width="12.375" style="1582" customWidth="1"/>
    <col min="13826" max="13832" width="17.5" style="1582" customWidth="1"/>
    <col min="13833" max="14080" width="7.125" style="1582"/>
    <col min="14081" max="14081" width="12.375" style="1582" customWidth="1"/>
    <col min="14082" max="14088" width="17.5" style="1582" customWidth="1"/>
    <col min="14089" max="14336" width="7.125" style="1582"/>
    <col min="14337" max="14337" width="12.375" style="1582" customWidth="1"/>
    <col min="14338" max="14344" width="17.5" style="1582" customWidth="1"/>
    <col min="14345" max="14592" width="7.125" style="1582"/>
    <col min="14593" max="14593" width="12.375" style="1582" customWidth="1"/>
    <col min="14594" max="14600" width="17.5" style="1582" customWidth="1"/>
    <col min="14601" max="14848" width="7.125" style="1582"/>
    <col min="14849" max="14849" width="12.375" style="1582" customWidth="1"/>
    <col min="14850" max="14856" width="17.5" style="1582" customWidth="1"/>
    <col min="14857" max="15104" width="7.125" style="1582"/>
    <col min="15105" max="15105" width="12.375" style="1582" customWidth="1"/>
    <col min="15106" max="15112" width="17.5" style="1582" customWidth="1"/>
    <col min="15113" max="15360" width="7.125" style="1582"/>
    <col min="15361" max="15361" width="12.375" style="1582" customWidth="1"/>
    <col min="15362" max="15368" width="17.5" style="1582" customWidth="1"/>
    <col min="15369" max="15616" width="7.125" style="1582"/>
    <col min="15617" max="15617" width="12.375" style="1582" customWidth="1"/>
    <col min="15618" max="15624" width="17.5" style="1582" customWidth="1"/>
    <col min="15625" max="15872" width="7.125" style="1582"/>
    <col min="15873" max="15873" width="12.375" style="1582" customWidth="1"/>
    <col min="15874" max="15880" width="17.5" style="1582" customWidth="1"/>
    <col min="15881" max="16128" width="7.125" style="1582"/>
    <col min="16129" max="16129" width="12.375" style="1582" customWidth="1"/>
    <col min="16130" max="16136" width="17.5" style="1582" customWidth="1"/>
    <col min="16137" max="16384" width="7.125" style="1582"/>
  </cols>
  <sheetData>
    <row r="1" spans="1:12" ht="34.15" customHeight="1" thickBot="1">
      <c r="A1" s="1570" t="s">
        <v>2133</v>
      </c>
      <c r="B1" s="1571"/>
      <c r="C1" s="1573"/>
      <c r="D1" s="1573"/>
      <c r="E1" s="1574"/>
      <c r="F1" s="1575"/>
      <c r="G1" s="1570" t="s">
        <v>1056</v>
      </c>
      <c r="H1" s="1576" t="s">
        <v>1973</v>
      </c>
    </row>
    <row r="2" spans="1:12" ht="18" customHeight="1" thickBot="1">
      <c r="A2" s="1570" t="s">
        <v>2134</v>
      </c>
      <c r="B2" s="1498" t="s">
        <v>2135</v>
      </c>
      <c r="C2" s="1579"/>
      <c r="D2" s="1579"/>
      <c r="E2" s="1580"/>
      <c r="F2" s="1581"/>
      <c r="G2" s="1570" t="s">
        <v>2059</v>
      </c>
      <c r="H2" s="1570" t="s">
        <v>2201</v>
      </c>
      <c r="I2" s="125" t="s">
        <v>13</v>
      </c>
    </row>
    <row r="3" spans="1:12" ht="54" customHeight="1">
      <c r="A3" s="2374" t="s">
        <v>2202</v>
      </c>
      <c r="B3" s="2369"/>
      <c r="C3" s="2369"/>
      <c r="D3" s="2369"/>
      <c r="E3" s="2369"/>
      <c r="F3" s="2369"/>
      <c r="G3" s="2369"/>
      <c r="H3" s="2369"/>
    </row>
    <row r="4" spans="1:12" ht="24" customHeight="1" thickBot="1">
      <c r="A4" s="2375" t="s">
        <v>2203</v>
      </c>
      <c r="B4" s="2375"/>
      <c r="C4" s="2375"/>
      <c r="D4" s="2375"/>
      <c r="E4" s="2375"/>
      <c r="F4" s="2375"/>
      <c r="G4" s="2375"/>
      <c r="H4" s="2375"/>
    </row>
    <row r="5" spans="1:12" s="1583" customFormat="1" ht="21.95" customHeight="1">
      <c r="A5" s="2354" t="s">
        <v>2190</v>
      </c>
      <c r="B5" s="2356" t="s">
        <v>1240</v>
      </c>
      <c r="C5" s="2358" t="s">
        <v>2204</v>
      </c>
      <c r="D5" s="2359"/>
      <c r="E5" s="2360"/>
      <c r="F5" s="2358" t="s">
        <v>2205</v>
      </c>
      <c r="G5" s="2359"/>
      <c r="H5" s="2359"/>
    </row>
    <row r="6" spans="1:12" s="1583" customFormat="1" ht="21.95" customHeight="1" thickBot="1">
      <c r="A6" s="2355"/>
      <c r="B6" s="2357"/>
      <c r="C6" s="1585" t="s">
        <v>2147</v>
      </c>
      <c r="D6" s="1585" t="s">
        <v>2193</v>
      </c>
      <c r="E6" s="1586" t="s">
        <v>2182</v>
      </c>
      <c r="F6" s="1584" t="s">
        <v>2147</v>
      </c>
      <c r="G6" s="1585" t="s">
        <v>2193</v>
      </c>
      <c r="H6" s="1587" t="s">
        <v>2182</v>
      </c>
    </row>
    <row r="7" spans="1:12" s="1592" customFormat="1" ht="59.45" customHeight="1">
      <c r="A7" s="1588" t="s">
        <v>1240</v>
      </c>
      <c r="B7" s="1589">
        <v>0</v>
      </c>
      <c r="C7" s="1590">
        <v>0</v>
      </c>
      <c r="D7" s="1590">
        <v>0</v>
      </c>
      <c r="E7" s="1590">
        <v>0</v>
      </c>
      <c r="F7" s="1590">
        <v>0</v>
      </c>
      <c r="G7" s="1590">
        <v>0</v>
      </c>
      <c r="H7" s="1591">
        <v>0</v>
      </c>
    </row>
    <row r="8" spans="1:12" s="1592" customFormat="1" ht="59.45" customHeight="1">
      <c r="A8" s="1593" t="s">
        <v>2194</v>
      </c>
      <c r="B8" s="1594">
        <v>0</v>
      </c>
      <c r="C8" s="1595">
        <v>0</v>
      </c>
      <c r="D8" s="1595">
        <v>0</v>
      </c>
      <c r="E8" s="1595">
        <v>0</v>
      </c>
      <c r="F8" s="1595">
        <v>0</v>
      </c>
      <c r="G8" s="1595">
        <v>0</v>
      </c>
      <c r="H8" s="1596">
        <v>0</v>
      </c>
    </row>
    <row r="9" spans="1:12" s="1592" customFormat="1" ht="59.45" customHeight="1" thickBot="1">
      <c r="A9" s="1597" t="s">
        <v>2195</v>
      </c>
      <c r="B9" s="1598">
        <v>0</v>
      </c>
      <c r="C9" s="1599">
        <v>0</v>
      </c>
      <c r="D9" s="1599">
        <v>0</v>
      </c>
      <c r="E9" s="1599">
        <v>0</v>
      </c>
      <c r="F9" s="1599">
        <v>0</v>
      </c>
      <c r="G9" s="1599">
        <v>0</v>
      </c>
      <c r="H9" s="1600">
        <v>0</v>
      </c>
    </row>
    <row r="10" spans="1:12" ht="16.5">
      <c r="A10" s="1527" t="s">
        <v>1091</v>
      </c>
      <c r="B10" s="814"/>
      <c r="C10" s="814" t="s">
        <v>1250</v>
      </c>
      <c r="D10" s="1528"/>
      <c r="E10" s="1527" t="s">
        <v>2153</v>
      </c>
      <c r="F10" s="814"/>
      <c r="G10" s="1529" t="s">
        <v>2154</v>
      </c>
      <c r="H10" s="1530"/>
    </row>
    <row r="11" spans="1:12" ht="16.5">
      <c r="A11" s="814"/>
      <c r="B11" s="814"/>
      <c r="C11" s="1528"/>
      <c r="D11" s="1528"/>
      <c r="E11" s="814" t="s">
        <v>2155</v>
      </c>
      <c r="F11" s="814"/>
      <c r="G11" s="814"/>
      <c r="H11" s="1437"/>
    </row>
    <row r="12" spans="1:12" ht="16.5">
      <c r="A12" s="1527"/>
      <c r="B12" s="814"/>
      <c r="C12" s="1528"/>
      <c r="D12" s="1528"/>
      <c r="E12" s="1528"/>
      <c r="F12" s="814"/>
      <c r="G12" s="1531" t="s">
        <v>2206</v>
      </c>
      <c r="H12" s="814"/>
    </row>
    <row r="13" spans="1:12" ht="16.5">
      <c r="A13" s="814" t="s">
        <v>2175</v>
      </c>
      <c r="B13" s="814"/>
      <c r="C13" s="814"/>
      <c r="D13" s="1528"/>
      <c r="E13" s="1528"/>
      <c r="F13" s="1528"/>
      <c r="G13" s="814"/>
      <c r="H13" s="814"/>
    </row>
    <row r="14" spans="1:12" ht="16.5">
      <c r="A14" s="2265" t="s">
        <v>2158</v>
      </c>
      <c r="B14" s="2265"/>
      <c r="C14" s="2265"/>
      <c r="D14" s="2265"/>
      <c r="E14" s="2265"/>
      <c r="F14" s="2265"/>
      <c r="G14" s="2265"/>
      <c r="H14" s="2265"/>
      <c r="I14" s="2265"/>
      <c r="J14" s="2265"/>
      <c r="K14" s="2265"/>
      <c r="L14" s="2265"/>
    </row>
    <row r="15" spans="1:12" ht="16.5">
      <c r="A15" s="2266" t="s">
        <v>2196</v>
      </c>
      <c r="B15" s="2266"/>
      <c r="C15" s="2266"/>
      <c r="D15" s="2266"/>
      <c r="E15" s="2266"/>
      <c r="F15" s="2266"/>
      <c r="G15" s="2266"/>
      <c r="H15" s="2266"/>
    </row>
    <row r="16" spans="1:12">
      <c r="G16" s="1601"/>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3D069515-F41A-443B-AB2C-6F5EBAF0D608}"/>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EB1F-2ACF-4905-88FC-AC892F637BC4}">
  <dimension ref="A1:L16"/>
  <sheetViews>
    <sheetView zoomScale="75" workbookViewId="0">
      <selection activeCell="I2" sqref="I2"/>
    </sheetView>
  </sheetViews>
  <sheetFormatPr defaultColWidth="7.125" defaultRowHeight="12"/>
  <cols>
    <col min="1" max="1" width="12.375" style="1582" customWidth="1"/>
    <col min="2" max="8" width="17.5" style="1582" customWidth="1"/>
    <col min="9" max="256" width="7.125" style="1582"/>
    <col min="257" max="257" width="12.375" style="1582" customWidth="1"/>
    <col min="258" max="264" width="17.5" style="1582" customWidth="1"/>
    <col min="265" max="512" width="7.125" style="1582"/>
    <col min="513" max="513" width="12.375" style="1582" customWidth="1"/>
    <col min="514" max="520" width="17.5" style="1582" customWidth="1"/>
    <col min="521" max="768" width="7.125" style="1582"/>
    <col min="769" max="769" width="12.375" style="1582" customWidth="1"/>
    <col min="770" max="776" width="17.5" style="1582" customWidth="1"/>
    <col min="777" max="1024" width="7.125" style="1582"/>
    <col min="1025" max="1025" width="12.375" style="1582" customWidth="1"/>
    <col min="1026" max="1032" width="17.5" style="1582" customWidth="1"/>
    <col min="1033" max="1280" width="7.125" style="1582"/>
    <col min="1281" max="1281" width="12.375" style="1582" customWidth="1"/>
    <col min="1282" max="1288" width="17.5" style="1582" customWidth="1"/>
    <col min="1289" max="1536" width="7.125" style="1582"/>
    <col min="1537" max="1537" width="12.375" style="1582" customWidth="1"/>
    <col min="1538" max="1544" width="17.5" style="1582" customWidth="1"/>
    <col min="1545" max="1792" width="7.125" style="1582"/>
    <col min="1793" max="1793" width="12.375" style="1582" customWidth="1"/>
    <col min="1794" max="1800" width="17.5" style="1582" customWidth="1"/>
    <col min="1801" max="2048" width="7.125" style="1582"/>
    <col min="2049" max="2049" width="12.375" style="1582" customWidth="1"/>
    <col min="2050" max="2056" width="17.5" style="1582" customWidth="1"/>
    <col min="2057" max="2304" width="7.125" style="1582"/>
    <col min="2305" max="2305" width="12.375" style="1582" customWidth="1"/>
    <col min="2306" max="2312" width="17.5" style="1582" customWidth="1"/>
    <col min="2313" max="2560" width="7.125" style="1582"/>
    <col min="2561" max="2561" width="12.375" style="1582" customWidth="1"/>
    <col min="2562" max="2568" width="17.5" style="1582" customWidth="1"/>
    <col min="2569" max="2816" width="7.125" style="1582"/>
    <col min="2817" max="2817" width="12.375" style="1582" customWidth="1"/>
    <col min="2818" max="2824" width="17.5" style="1582" customWidth="1"/>
    <col min="2825" max="3072" width="7.125" style="1582"/>
    <col min="3073" max="3073" width="12.375" style="1582" customWidth="1"/>
    <col min="3074" max="3080" width="17.5" style="1582" customWidth="1"/>
    <col min="3081" max="3328" width="7.125" style="1582"/>
    <col min="3329" max="3329" width="12.375" style="1582" customWidth="1"/>
    <col min="3330" max="3336" width="17.5" style="1582" customWidth="1"/>
    <col min="3337" max="3584" width="7.125" style="1582"/>
    <col min="3585" max="3585" width="12.375" style="1582" customWidth="1"/>
    <col min="3586" max="3592" width="17.5" style="1582" customWidth="1"/>
    <col min="3593" max="3840" width="7.125" style="1582"/>
    <col min="3841" max="3841" width="12.375" style="1582" customWidth="1"/>
    <col min="3842" max="3848" width="17.5" style="1582" customWidth="1"/>
    <col min="3849" max="4096" width="7.125" style="1582"/>
    <col min="4097" max="4097" width="12.375" style="1582" customWidth="1"/>
    <col min="4098" max="4104" width="17.5" style="1582" customWidth="1"/>
    <col min="4105" max="4352" width="7.125" style="1582"/>
    <col min="4353" max="4353" width="12.375" style="1582" customWidth="1"/>
    <col min="4354" max="4360" width="17.5" style="1582" customWidth="1"/>
    <col min="4361" max="4608" width="7.125" style="1582"/>
    <col min="4609" max="4609" width="12.375" style="1582" customWidth="1"/>
    <col min="4610" max="4616" width="17.5" style="1582" customWidth="1"/>
    <col min="4617" max="4864" width="7.125" style="1582"/>
    <col min="4865" max="4865" width="12.375" style="1582" customWidth="1"/>
    <col min="4866" max="4872" width="17.5" style="1582" customWidth="1"/>
    <col min="4873" max="5120" width="7.125" style="1582"/>
    <col min="5121" max="5121" width="12.375" style="1582" customWidth="1"/>
    <col min="5122" max="5128" width="17.5" style="1582" customWidth="1"/>
    <col min="5129" max="5376" width="7.125" style="1582"/>
    <col min="5377" max="5377" width="12.375" style="1582" customWidth="1"/>
    <col min="5378" max="5384" width="17.5" style="1582" customWidth="1"/>
    <col min="5385" max="5632" width="7.125" style="1582"/>
    <col min="5633" max="5633" width="12.375" style="1582" customWidth="1"/>
    <col min="5634" max="5640" width="17.5" style="1582" customWidth="1"/>
    <col min="5641" max="5888" width="7.125" style="1582"/>
    <col min="5889" max="5889" width="12.375" style="1582" customWidth="1"/>
    <col min="5890" max="5896" width="17.5" style="1582" customWidth="1"/>
    <col min="5897" max="6144" width="7.125" style="1582"/>
    <col min="6145" max="6145" width="12.375" style="1582" customWidth="1"/>
    <col min="6146" max="6152" width="17.5" style="1582" customWidth="1"/>
    <col min="6153" max="6400" width="7.125" style="1582"/>
    <col min="6401" max="6401" width="12.375" style="1582" customWidth="1"/>
    <col min="6402" max="6408" width="17.5" style="1582" customWidth="1"/>
    <col min="6409" max="6656" width="7.125" style="1582"/>
    <col min="6657" max="6657" width="12.375" style="1582" customWidth="1"/>
    <col min="6658" max="6664" width="17.5" style="1582" customWidth="1"/>
    <col min="6665" max="6912" width="7.125" style="1582"/>
    <col min="6913" max="6913" width="12.375" style="1582" customWidth="1"/>
    <col min="6914" max="6920" width="17.5" style="1582" customWidth="1"/>
    <col min="6921" max="7168" width="7.125" style="1582"/>
    <col min="7169" max="7169" width="12.375" style="1582" customWidth="1"/>
    <col min="7170" max="7176" width="17.5" style="1582" customWidth="1"/>
    <col min="7177" max="7424" width="7.125" style="1582"/>
    <col min="7425" max="7425" width="12.375" style="1582" customWidth="1"/>
    <col min="7426" max="7432" width="17.5" style="1582" customWidth="1"/>
    <col min="7433" max="7680" width="7.125" style="1582"/>
    <col min="7681" max="7681" width="12.375" style="1582" customWidth="1"/>
    <col min="7682" max="7688" width="17.5" style="1582" customWidth="1"/>
    <col min="7689" max="7936" width="7.125" style="1582"/>
    <col min="7937" max="7937" width="12.375" style="1582" customWidth="1"/>
    <col min="7938" max="7944" width="17.5" style="1582" customWidth="1"/>
    <col min="7945" max="8192" width="7.125" style="1582"/>
    <col min="8193" max="8193" width="12.375" style="1582" customWidth="1"/>
    <col min="8194" max="8200" width="17.5" style="1582" customWidth="1"/>
    <col min="8201" max="8448" width="7.125" style="1582"/>
    <col min="8449" max="8449" width="12.375" style="1582" customWidth="1"/>
    <col min="8450" max="8456" width="17.5" style="1582" customWidth="1"/>
    <col min="8457" max="8704" width="7.125" style="1582"/>
    <col min="8705" max="8705" width="12.375" style="1582" customWidth="1"/>
    <col min="8706" max="8712" width="17.5" style="1582" customWidth="1"/>
    <col min="8713" max="8960" width="7.125" style="1582"/>
    <col min="8961" max="8961" width="12.375" style="1582" customWidth="1"/>
    <col min="8962" max="8968" width="17.5" style="1582" customWidth="1"/>
    <col min="8969" max="9216" width="7.125" style="1582"/>
    <col min="9217" max="9217" width="12.375" style="1582" customWidth="1"/>
    <col min="9218" max="9224" width="17.5" style="1582" customWidth="1"/>
    <col min="9225" max="9472" width="7.125" style="1582"/>
    <col min="9473" max="9473" width="12.375" style="1582" customWidth="1"/>
    <col min="9474" max="9480" width="17.5" style="1582" customWidth="1"/>
    <col min="9481" max="9728" width="7.125" style="1582"/>
    <col min="9729" max="9729" width="12.375" style="1582" customWidth="1"/>
    <col min="9730" max="9736" width="17.5" style="1582" customWidth="1"/>
    <col min="9737" max="9984" width="7.125" style="1582"/>
    <col min="9985" max="9985" width="12.375" style="1582" customWidth="1"/>
    <col min="9986" max="9992" width="17.5" style="1582" customWidth="1"/>
    <col min="9993" max="10240" width="7.125" style="1582"/>
    <col min="10241" max="10241" width="12.375" style="1582" customWidth="1"/>
    <col min="10242" max="10248" width="17.5" style="1582" customWidth="1"/>
    <col min="10249" max="10496" width="7.125" style="1582"/>
    <col min="10497" max="10497" width="12.375" style="1582" customWidth="1"/>
    <col min="10498" max="10504" width="17.5" style="1582" customWidth="1"/>
    <col min="10505" max="10752" width="7.125" style="1582"/>
    <col min="10753" max="10753" width="12.375" style="1582" customWidth="1"/>
    <col min="10754" max="10760" width="17.5" style="1582" customWidth="1"/>
    <col min="10761" max="11008" width="7.125" style="1582"/>
    <col min="11009" max="11009" width="12.375" style="1582" customWidth="1"/>
    <col min="11010" max="11016" width="17.5" style="1582" customWidth="1"/>
    <col min="11017" max="11264" width="7.125" style="1582"/>
    <col min="11265" max="11265" width="12.375" style="1582" customWidth="1"/>
    <col min="11266" max="11272" width="17.5" style="1582" customWidth="1"/>
    <col min="11273" max="11520" width="7.125" style="1582"/>
    <col min="11521" max="11521" width="12.375" style="1582" customWidth="1"/>
    <col min="11522" max="11528" width="17.5" style="1582" customWidth="1"/>
    <col min="11529" max="11776" width="7.125" style="1582"/>
    <col min="11777" max="11777" width="12.375" style="1582" customWidth="1"/>
    <col min="11778" max="11784" width="17.5" style="1582" customWidth="1"/>
    <col min="11785" max="12032" width="7.125" style="1582"/>
    <col min="12033" max="12033" width="12.375" style="1582" customWidth="1"/>
    <col min="12034" max="12040" width="17.5" style="1582" customWidth="1"/>
    <col min="12041" max="12288" width="7.125" style="1582"/>
    <col min="12289" max="12289" width="12.375" style="1582" customWidth="1"/>
    <col min="12290" max="12296" width="17.5" style="1582" customWidth="1"/>
    <col min="12297" max="12544" width="7.125" style="1582"/>
    <col min="12545" max="12545" width="12.375" style="1582" customWidth="1"/>
    <col min="12546" max="12552" width="17.5" style="1582" customWidth="1"/>
    <col min="12553" max="12800" width="7.125" style="1582"/>
    <col min="12801" max="12801" width="12.375" style="1582" customWidth="1"/>
    <col min="12802" max="12808" width="17.5" style="1582" customWidth="1"/>
    <col min="12809" max="13056" width="7.125" style="1582"/>
    <col min="13057" max="13057" width="12.375" style="1582" customWidth="1"/>
    <col min="13058" max="13064" width="17.5" style="1582" customWidth="1"/>
    <col min="13065" max="13312" width="7.125" style="1582"/>
    <col min="13313" max="13313" width="12.375" style="1582" customWidth="1"/>
    <col min="13314" max="13320" width="17.5" style="1582" customWidth="1"/>
    <col min="13321" max="13568" width="7.125" style="1582"/>
    <col min="13569" max="13569" width="12.375" style="1582" customWidth="1"/>
    <col min="13570" max="13576" width="17.5" style="1582" customWidth="1"/>
    <col min="13577" max="13824" width="7.125" style="1582"/>
    <col min="13825" max="13825" width="12.375" style="1582" customWidth="1"/>
    <col min="13826" max="13832" width="17.5" style="1582" customWidth="1"/>
    <col min="13833" max="14080" width="7.125" style="1582"/>
    <col min="14081" max="14081" width="12.375" style="1582" customWidth="1"/>
    <col min="14082" max="14088" width="17.5" style="1582" customWidth="1"/>
    <col min="14089" max="14336" width="7.125" style="1582"/>
    <col min="14337" max="14337" width="12.375" style="1582" customWidth="1"/>
    <col min="14338" max="14344" width="17.5" style="1582" customWidth="1"/>
    <col min="14345" max="14592" width="7.125" style="1582"/>
    <col min="14593" max="14593" width="12.375" style="1582" customWidth="1"/>
    <col min="14594" max="14600" width="17.5" style="1582" customWidth="1"/>
    <col min="14601" max="14848" width="7.125" style="1582"/>
    <col min="14849" max="14849" width="12.375" style="1582" customWidth="1"/>
    <col min="14850" max="14856" width="17.5" style="1582" customWidth="1"/>
    <col min="14857" max="15104" width="7.125" style="1582"/>
    <col min="15105" max="15105" width="12.375" style="1582" customWidth="1"/>
    <col min="15106" max="15112" width="17.5" style="1582" customWidth="1"/>
    <col min="15113" max="15360" width="7.125" style="1582"/>
    <col min="15361" max="15361" width="12.375" style="1582" customWidth="1"/>
    <col min="15362" max="15368" width="17.5" style="1582" customWidth="1"/>
    <col min="15369" max="15616" width="7.125" style="1582"/>
    <col min="15617" max="15617" width="12.375" style="1582" customWidth="1"/>
    <col min="15618" max="15624" width="17.5" style="1582" customWidth="1"/>
    <col min="15625" max="15872" width="7.125" style="1582"/>
    <col min="15873" max="15873" width="12.375" style="1582" customWidth="1"/>
    <col min="15874" max="15880" width="17.5" style="1582" customWidth="1"/>
    <col min="15881" max="16128" width="7.125" style="1582"/>
    <col min="16129" max="16129" width="12.375" style="1582" customWidth="1"/>
    <col min="16130" max="16136" width="17.5" style="1582" customWidth="1"/>
    <col min="16137" max="16384" width="7.125" style="1582"/>
  </cols>
  <sheetData>
    <row r="1" spans="1:12" ht="34.15" customHeight="1" thickBot="1">
      <c r="A1" s="1570" t="s">
        <v>2133</v>
      </c>
      <c r="B1" s="1571"/>
      <c r="C1" s="1573"/>
      <c r="D1" s="1573"/>
      <c r="E1" s="1574"/>
      <c r="F1" s="1575"/>
      <c r="G1" s="1570" t="s">
        <v>1056</v>
      </c>
      <c r="H1" s="1576" t="s">
        <v>1973</v>
      </c>
    </row>
    <row r="2" spans="1:12" ht="18" customHeight="1" thickBot="1">
      <c r="A2" s="1570" t="s">
        <v>2134</v>
      </c>
      <c r="B2" s="1498" t="s">
        <v>2135</v>
      </c>
      <c r="C2" s="1579"/>
      <c r="D2" s="1579"/>
      <c r="E2" s="1580"/>
      <c r="F2" s="1581"/>
      <c r="G2" s="1570" t="s">
        <v>2059</v>
      </c>
      <c r="H2" s="1570" t="s">
        <v>2201</v>
      </c>
      <c r="I2" s="125" t="s">
        <v>13</v>
      </c>
    </row>
    <row r="3" spans="1:12" ht="54" customHeight="1">
      <c r="A3" s="2374" t="s">
        <v>2202</v>
      </c>
      <c r="B3" s="2369"/>
      <c r="C3" s="2369"/>
      <c r="D3" s="2369"/>
      <c r="E3" s="2369"/>
      <c r="F3" s="2369"/>
      <c r="G3" s="2369"/>
      <c r="H3" s="2369"/>
    </row>
    <row r="4" spans="1:12" ht="24" customHeight="1" thickBot="1">
      <c r="A4" s="2375" t="s">
        <v>2252</v>
      </c>
      <c r="B4" s="2375"/>
      <c r="C4" s="2375"/>
      <c r="D4" s="2375"/>
      <c r="E4" s="2375"/>
      <c r="F4" s="2375"/>
      <c r="G4" s="2375"/>
      <c r="H4" s="2375"/>
    </row>
    <row r="5" spans="1:12" s="1583" customFormat="1" ht="21.95" customHeight="1">
      <c r="A5" s="2354" t="s">
        <v>2190</v>
      </c>
      <c r="B5" s="2356" t="s">
        <v>1240</v>
      </c>
      <c r="C5" s="2358" t="s">
        <v>2204</v>
      </c>
      <c r="D5" s="2359"/>
      <c r="E5" s="2360"/>
      <c r="F5" s="2358" t="s">
        <v>2205</v>
      </c>
      <c r="G5" s="2359"/>
      <c r="H5" s="2359"/>
    </row>
    <row r="6" spans="1:12" s="1583" customFormat="1" ht="21.95" customHeight="1" thickBot="1">
      <c r="A6" s="2355"/>
      <c r="B6" s="2357"/>
      <c r="C6" s="1585" t="s">
        <v>2147</v>
      </c>
      <c r="D6" s="1585" t="s">
        <v>2193</v>
      </c>
      <c r="E6" s="1586" t="s">
        <v>2182</v>
      </c>
      <c r="F6" s="1584" t="s">
        <v>2147</v>
      </c>
      <c r="G6" s="1585" t="s">
        <v>2193</v>
      </c>
      <c r="H6" s="1587" t="s">
        <v>2182</v>
      </c>
    </row>
    <row r="7" spans="1:12" s="1592" customFormat="1" ht="59.45" customHeight="1">
      <c r="A7" s="1588" t="s">
        <v>1240</v>
      </c>
      <c r="B7" s="1589">
        <v>0</v>
      </c>
      <c r="C7" s="1590">
        <v>0</v>
      </c>
      <c r="D7" s="1590">
        <v>0</v>
      </c>
      <c r="E7" s="1590">
        <v>0</v>
      </c>
      <c r="F7" s="1590">
        <v>0</v>
      </c>
      <c r="G7" s="1590">
        <v>0</v>
      </c>
      <c r="H7" s="1591">
        <v>0</v>
      </c>
    </row>
    <row r="8" spans="1:12" s="1592" customFormat="1" ht="59.45" customHeight="1">
      <c r="A8" s="1593" t="s">
        <v>2194</v>
      </c>
      <c r="B8" s="1594">
        <v>0</v>
      </c>
      <c r="C8" s="1595">
        <v>0</v>
      </c>
      <c r="D8" s="1595">
        <v>0</v>
      </c>
      <c r="E8" s="1595">
        <v>0</v>
      </c>
      <c r="F8" s="1595">
        <v>0</v>
      </c>
      <c r="G8" s="1595">
        <v>0</v>
      </c>
      <c r="H8" s="1596">
        <v>0</v>
      </c>
    </row>
    <row r="9" spans="1:12" s="1592" customFormat="1" ht="59.45" customHeight="1" thickBot="1">
      <c r="A9" s="1597" t="s">
        <v>2195</v>
      </c>
      <c r="B9" s="1598">
        <v>0</v>
      </c>
      <c r="C9" s="1599">
        <v>0</v>
      </c>
      <c r="D9" s="1599">
        <v>0</v>
      </c>
      <c r="E9" s="1599">
        <v>0</v>
      </c>
      <c r="F9" s="1599">
        <v>0</v>
      </c>
      <c r="G9" s="1599">
        <v>0</v>
      </c>
      <c r="H9" s="1600">
        <v>0</v>
      </c>
    </row>
    <row r="10" spans="1:12" ht="16.5">
      <c r="A10" s="1527" t="s">
        <v>1091</v>
      </c>
      <c r="B10" s="814"/>
      <c r="C10" s="814" t="s">
        <v>1250</v>
      </c>
      <c r="D10" s="1528"/>
      <c r="E10" s="1527" t="s">
        <v>2153</v>
      </c>
      <c r="F10" s="814"/>
      <c r="G10" s="1529" t="s">
        <v>2154</v>
      </c>
      <c r="H10" s="1530"/>
    </row>
    <row r="11" spans="1:12" ht="16.5">
      <c r="A11" s="814"/>
      <c r="B11" s="814"/>
      <c r="C11" s="1528"/>
      <c r="D11" s="1528"/>
      <c r="E11" s="814" t="s">
        <v>2155</v>
      </c>
      <c r="F11" s="814"/>
      <c r="G11" s="814"/>
      <c r="H11" s="1437"/>
    </row>
    <row r="12" spans="1:12" ht="16.5">
      <c r="A12" s="1527"/>
      <c r="B12" s="814"/>
      <c r="C12" s="1528"/>
      <c r="D12" s="1528"/>
      <c r="E12" s="1528"/>
      <c r="F12" s="814"/>
      <c r="G12" s="1531" t="s">
        <v>2251</v>
      </c>
      <c r="H12" s="814"/>
    </row>
    <row r="13" spans="1:12" ht="16.5">
      <c r="A13" s="814" t="s">
        <v>2175</v>
      </c>
      <c r="B13" s="814"/>
      <c r="C13" s="814"/>
      <c r="D13" s="1528"/>
      <c r="E13" s="1528"/>
      <c r="F13" s="1528"/>
      <c r="G13" s="814"/>
      <c r="H13" s="814"/>
    </row>
    <row r="14" spans="1:12" ht="16.5">
      <c r="A14" s="2265" t="s">
        <v>2158</v>
      </c>
      <c r="B14" s="2265"/>
      <c r="C14" s="2265"/>
      <c r="D14" s="2265"/>
      <c r="E14" s="2265"/>
      <c r="F14" s="2265"/>
      <c r="G14" s="2265"/>
      <c r="H14" s="2265"/>
      <c r="I14" s="2265"/>
      <c r="J14" s="2265"/>
      <c r="K14" s="2265"/>
      <c r="L14" s="2265"/>
    </row>
    <row r="15" spans="1:12" ht="16.5">
      <c r="A15" s="2266" t="s">
        <v>2196</v>
      </c>
      <c r="B15" s="2266"/>
      <c r="C15" s="2266"/>
      <c r="D15" s="2266"/>
      <c r="E15" s="2266"/>
      <c r="F15" s="2266"/>
      <c r="G15" s="2266"/>
      <c r="H15" s="2266"/>
    </row>
    <row r="16" spans="1:12">
      <c r="G16" s="1601"/>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DB67712C-560F-40D0-AEFF-CFAB47A2826E}"/>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EE900-4468-4E98-9FEC-58B47A69030D}">
  <dimension ref="A1:L16"/>
  <sheetViews>
    <sheetView view="pageBreakPreview" zoomScale="75" zoomScaleNormal="75" zoomScaleSheetLayoutView="75" workbookViewId="0">
      <selection activeCell="I2" sqref="I2"/>
    </sheetView>
  </sheetViews>
  <sheetFormatPr defaultColWidth="7.125" defaultRowHeight="12"/>
  <cols>
    <col min="1" max="1" width="12.375" style="1582" customWidth="1"/>
    <col min="2" max="8" width="17.5" style="1582" customWidth="1"/>
    <col min="9" max="256" width="7.125" style="1582"/>
    <col min="257" max="257" width="12.375" style="1582" customWidth="1"/>
    <col min="258" max="264" width="17.5" style="1582" customWidth="1"/>
    <col min="265" max="512" width="7.125" style="1582"/>
    <col min="513" max="513" width="12.375" style="1582" customWidth="1"/>
    <col min="514" max="520" width="17.5" style="1582" customWidth="1"/>
    <col min="521" max="768" width="7.125" style="1582"/>
    <col min="769" max="769" width="12.375" style="1582" customWidth="1"/>
    <col min="770" max="776" width="17.5" style="1582" customWidth="1"/>
    <col min="777" max="1024" width="7.125" style="1582"/>
    <col min="1025" max="1025" width="12.375" style="1582" customWidth="1"/>
    <col min="1026" max="1032" width="17.5" style="1582" customWidth="1"/>
    <col min="1033" max="1280" width="7.125" style="1582"/>
    <col min="1281" max="1281" width="12.375" style="1582" customWidth="1"/>
    <col min="1282" max="1288" width="17.5" style="1582" customWidth="1"/>
    <col min="1289" max="1536" width="7.125" style="1582"/>
    <col min="1537" max="1537" width="12.375" style="1582" customWidth="1"/>
    <col min="1538" max="1544" width="17.5" style="1582" customWidth="1"/>
    <col min="1545" max="1792" width="7.125" style="1582"/>
    <col min="1793" max="1793" width="12.375" style="1582" customWidth="1"/>
    <col min="1794" max="1800" width="17.5" style="1582" customWidth="1"/>
    <col min="1801" max="2048" width="7.125" style="1582"/>
    <col min="2049" max="2049" width="12.375" style="1582" customWidth="1"/>
    <col min="2050" max="2056" width="17.5" style="1582" customWidth="1"/>
    <col min="2057" max="2304" width="7.125" style="1582"/>
    <col min="2305" max="2305" width="12.375" style="1582" customWidth="1"/>
    <col min="2306" max="2312" width="17.5" style="1582" customWidth="1"/>
    <col min="2313" max="2560" width="7.125" style="1582"/>
    <col min="2561" max="2561" width="12.375" style="1582" customWidth="1"/>
    <col min="2562" max="2568" width="17.5" style="1582" customWidth="1"/>
    <col min="2569" max="2816" width="7.125" style="1582"/>
    <col min="2817" max="2817" width="12.375" style="1582" customWidth="1"/>
    <col min="2818" max="2824" width="17.5" style="1582" customWidth="1"/>
    <col min="2825" max="3072" width="7.125" style="1582"/>
    <col min="3073" max="3073" width="12.375" style="1582" customWidth="1"/>
    <col min="3074" max="3080" width="17.5" style="1582" customWidth="1"/>
    <col min="3081" max="3328" width="7.125" style="1582"/>
    <col min="3329" max="3329" width="12.375" style="1582" customWidth="1"/>
    <col min="3330" max="3336" width="17.5" style="1582" customWidth="1"/>
    <col min="3337" max="3584" width="7.125" style="1582"/>
    <col min="3585" max="3585" width="12.375" style="1582" customWidth="1"/>
    <col min="3586" max="3592" width="17.5" style="1582" customWidth="1"/>
    <col min="3593" max="3840" width="7.125" style="1582"/>
    <col min="3841" max="3841" width="12.375" style="1582" customWidth="1"/>
    <col min="3842" max="3848" width="17.5" style="1582" customWidth="1"/>
    <col min="3849" max="4096" width="7.125" style="1582"/>
    <col min="4097" max="4097" width="12.375" style="1582" customWidth="1"/>
    <col min="4098" max="4104" width="17.5" style="1582" customWidth="1"/>
    <col min="4105" max="4352" width="7.125" style="1582"/>
    <col min="4353" max="4353" width="12.375" style="1582" customWidth="1"/>
    <col min="4354" max="4360" width="17.5" style="1582" customWidth="1"/>
    <col min="4361" max="4608" width="7.125" style="1582"/>
    <col min="4609" max="4609" width="12.375" style="1582" customWidth="1"/>
    <col min="4610" max="4616" width="17.5" style="1582" customWidth="1"/>
    <col min="4617" max="4864" width="7.125" style="1582"/>
    <col min="4865" max="4865" width="12.375" style="1582" customWidth="1"/>
    <col min="4866" max="4872" width="17.5" style="1582" customWidth="1"/>
    <col min="4873" max="5120" width="7.125" style="1582"/>
    <col min="5121" max="5121" width="12.375" style="1582" customWidth="1"/>
    <col min="5122" max="5128" width="17.5" style="1582" customWidth="1"/>
    <col min="5129" max="5376" width="7.125" style="1582"/>
    <col min="5377" max="5377" width="12.375" style="1582" customWidth="1"/>
    <col min="5378" max="5384" width="17.5" style="1582" customWidth="1"/>
    <col min="5385" max="5632" width="7.125" style="1582"/>
    <col min="5633" max="5633" width="12.375" style="1582" customWidth="1"/>
    <col min="5634" max="5640" width="17.5" style="1582" customWidth="1"/>
    <col min="5641" max="5888" width="7.125" style="1582"/>
    <col min="5889" max="5889" width="12.375" style="1582" customWidth="1"/>
    <col min="5890" max="5896" width="17.5" style="1582" customWidth="1"/>
    <col min="5897" max="6144" width="7.125" style="1582"/>
    <col min="6145" max="6145" width="12.375" style="1582" customWidth="1"/>
    <col min="6146" max="6152" width="17.5" style="1582" customWidth="1"/>
    <col min="6153" max="6400" width="7.125" style="1582"/>
    <col min="6401" max="6401" width="12.375" style="1582" customWidth="1"/>
    <col min="6402" max="6408" width="17.5" style="1582" customWidth="1"/>
    <col min="6409" max="6656" width="7.125" style="1582"/>
    <col min="6657" max="6657" width="12.375" style="1582" customWidth="1"/>
    <col min="6658" max="6664" width="17.5" style="1582" customWidth="1"/>
    <col min="6665" max="6912" width="7.125" style="1582"/>
    <col min="6913" max="6913" width="12.375" style="1582" customWidth="1"/>
    <col min="6914" max="6920" width="17.5" style="1582" customWidth="1"/>
    <col min="6921" max="7168" width="7.125" style="1582"/>
    <col min="7169" max="7169" width="12.375" style="1582" customWidth="1"/>
    <col min="7170" max="7176" width="17.5" style="1582" customWidth="1"/>
    <col min="7177" max="7424" width="7.125" style="1582"/>
    <col min="7425" max="7425" width="12.375" style="1582" customWidth="1"/>
    <col min="7426" max="7432" width="17.5" style="1582" customWidth="1"/>
    <col min="7433" max="7680" width="7.125" style="1582"/>
    <col min="7681" max="7681" width="12.375" style="1582" customWidth="1"/>
    <col min="7682" max="7688" width="17.5" style="1582" customWidth="1"/>
    <col min="7689" max="7936" width="7.125" style="1582"/>
    <col min="7937" max="7937" width="12.375" style="1582" customWidth="1"/>
    <col min="7938" max="7944" width="17.5" style="1582" customWidth="1"/>
    <col min="7945" max="8192" width="7.125" style="1582"/>
    <col min="8193" max="8193" width="12.375" style="1582" customWidth="1"/>
    <col min="8194" max="8200" width="17.5" style="1582" customWidth="1"/>
    <col min="8201" max="8448" width="7.125" style="1582"/>
    <col min="8449" max="8449" width="12.375" style="1582" customWidth="1"/>
    <col min="8450" max="8456" width="17.5" style="1582" customWidth="1"/>
    <col min="8457" max="8704" width="7.125" style="1582"/>
    <col min="8705" max="8705" width="12.375" style="1582" customWidth="1"/>
    <col min="8706" max="8712" width="17.5" style="1582" customWidth="1"/>
    <col min="8713" max="8960" width="7.125" style="1582"/>
    <col min="8961" max="8961" width="12.375" style="1582" customWidth="1"/>
    <col min="8962" max="8968" width="17.5" style="1582" customWidth="1"/>
    <col min="8969" max="9216" width="7.125" style="1582"/>
    <col min="9217" max="9217" width="12.375" style="1582" customWidth="1"/>
    <col min="9218" max="9224" width="17.5" style="1582" customWidth="1"/>
    <col min="9225" max="9472" width="7.125" style="1582"/>
    <col min="9473" max="9473" width="12.375" style="1582" customWidth="1"/>
    <col min="9474" max="9480" width="17.5" style="1582" customWidth="1"/>
    <col min="9481" max="9728" width="7.125" style="1582"/>
    <col min="9729" max="9729" width="12.375" style="1582" customWidth="1"/>
    <col min="9730" max="9736" width="17.5" style="1582" customWidth="1"/>
    <col min="9737" max="9984" width="7.125" style="1582"/>
    <col min="9985" max="9985" width="12.375" style="1582" customWidth="1"/>
    <col min="9986" max="9992" width="17.5" style="1582" customWidth="1"/>
    <col min="9993" max="10240" width="7.125" style="1582"/>
    <col min="10241" max="10241" width="12.375" style="1582" customWidth="1"/>
    <col min="10242" max="10248" width="17.5" style="1582" customWidth="1"/>
    <col min="10249" max="10496" width="7.125" style="1582"/>
    <col min="10497" max="10497" width="12.375" style="1582" customWidth="1"/>
    <col min="10498" max="10504" width="17.5" style="1582" customWidth="1"/>
    <col min="10505" max="10752" width="7.125" style="1582"/>
    <col min="10753" max="10753" width="12.375" style="1582" customWidth="1"/>
    <col min="10754" max="10760" width="17.5" style="1582" customWidth="1"/>
    <col min="10761" max="11008" width="7.125" style="1582"/>
    <col min="11009" max="11009" width="12.375" style="1582" customWidth="1"/>
    <col min="11010" max="11016" width="17.5" style="1582" customWidth="1"/>
    <col min="11017" max="11264" width="7.125" style="1582"/>
    <col min="11265" max="11265" width="12.375" style="1582" customWidth="1"/>
    <col min="11266" max="11272" width="17.5" style="1582" customWidth="1"/>
    <col min="11273" max="11520" width="7.125" style="1582"/>
    <col min="11521" max="11521" width="12.375" style="1582" customWidth="1"/>
    <col min="11522" max="11528" width="17.5" style="1582" customWidth="1"/>
    <col min="11529" max="11776" width="7.125" style="1582"/>
    <col min="11777" max="11777" width="12.375" style="1582" customWidth="1"/>
    <col min="11778" max="11784" width="17.5" style="1582" customWidth="1"/>
    <col min="11785" max="12032" width="7.125" style="1582"/>
    <col min="12033" max="12033" width="12.375" style="1582" customWidth="1"/>
    <col min="12034" max="12040" width="17.5" style="1582" customWidth="1"/>
    <col min="12041" max="12288" width="7.125" style="1582"/>
    <col min="12289" max="12289" width="12.375" style="1582" customWidth="1"/>
    <col min="12290" max="12296" width="17.5" style="1582" customWidth="1"/>
    <col min="12297" max="12544" width="7.125" style="1582"/>
    <col min="12545" max="12545" width="12.375" style="1582" customWidth="1"/>
    <col min="12546" max="12552" width="17.5" style="1582" customWidth="1"/>
    <col min="12553" max="12800" width="7.125" style="1582"/>
    <col min="12801" max="12801" width="12.375" style="1582" customWidth="1"/>
    <col min="12802" max="12808" width="17.5" style="1582" customWidth="1"/>
    <col min="12809" max="13056" width="7.125" style="1582"/>
    <col min="13057" max="13057" width="12.375" style="1582" customWidth="1"/>
    <col min="13058" max="13064" width="17.5" style="1582" customWidth="1"/>
    <col min="13065" max="13312" width="7.125" style="1582"/>
    <col min="13313" max="13313" width="12.375" style="1582" customWidth="1"/>
    <col min="13314" max="13320" width="17.5" style="1582" customWidth="1"/>
    <col min="13321" max="13568" width="7.125" style="1582"/>
    <col min="13569" max="13569" width="12.375" style="1582" customWidth="1"/>
    <col min="13570" max="13576" width="17.5" style="1582" customWidth="1"/>
    <col min="13577" max="13824" width="7.125" style="1582"/>
    <col min="13825" max="13825" width="12.375" style="1582" customWidth="1"/>
    <col min="13826" max="13832" width="17.5" style="1582" customWidth="1"/>
    <col min="13833" max="14080" width="7.125" style="1582"/>
    <col min="14081" max="14081" width="12.375" style="1582" customWidth="1"/>
    <col min="14082" max="14088" width="17.5" style="1582" customWidth="1"/>
    <col min="14089" max="14336" width="7.125" style="1582"/>
    <col min="14337" max="14337" width="12.375" style="1582" customWidth="1"/>
    <col min="14338" max="14344" width="17.5" style="1582" customWidth="1"/>
    <col min="14345" max="14592" width="7.125" style="1582"/>
    <col min="14593" max="14593" width="12.375" style="1582" customWidth="1"/>
    <col min="14594" max="14600" width="17.5" style="1582" customWidth="1"/>
    <col min="14601" max="14848" width="7.125" style="1582"/>
    <col min="14849" max="14849" width="12.375" style="1582" customWidth="1"/>
    <col min="14850" max="14856" width="17.5" style="1582" customWidth="1"/>
    <col min="14857" max="15104" width="7.125" style="1582"/>
    <col min="15105" max="15105" width="12.375" style="1582" customWidth="1"/>
    <col min="15106" max="15112" width="17.5" style="1582" customWidth="1"/>
    <col min="15113" max="15360" width="7.125" style="1582"/>
    <col min="15361" max="15361" width="12.375" style="1582" customWidth="1"/>
    <col min="15362" max="15368" width="17.5" style="1582" customWidth="1"/>
    <col min="15369" max="15616" width="7.125" style="1582"/>
    <col min="15617" max="15617" width="12.375" style="1582" customWidth="1"/>
    <col min="15618" max="15624" width="17.5" style="1582" customWidth="1"/>
    <col min="15625" max="15872" width="7.125" style="1582"/>
    <col min="15873" max="15873" width="12.375" style="1582" customWidth="1"/>
    <col min="15874" max="15880" width="17.5" style="1582" customWidth="1"/>
    <col min="15881" max="16128" width="7.125" style="1582"/>
    <col min="16129" max="16129" width="12.375" style="1582" customWidth="1"/>
    <col min="16130" max="16136" width="17.5" style="1582" customWidth="1"/>
    <col min="16137" max="16384" width="7.125" style="1582"/>
  </cols>
  <sheetData>
    <row r="1" spans="1:12" ht="34.15" customHeight="1" thickBot="1">
      <c r="A1" s="1570" t="s">
        <v>2259</v>
      </c>
      <c r="B1" s="1571"/>
      <c r="C1" s="1573"/>
      <c r="D1" s="1573"/>
      <c r="E1" s="1667"/>
      <c r="F1" s="1570" t="s">
        <v>1056</v>
      </c>
      <c r="G1" s="2376" t="s">
        <v>2260</v>
      </c>
      <c r="H1" s="2377"/>
      <c r="I1" s="1577"/>
      <c r="J1" s="1577"/>
      <c r="K1" s="1577"/>
      <c r="L1" s="1577"/>
    </row>
    <row r="2" spans="1:12" ht="18" customHeight="1" thickBot="1">
      <c r="A2" s="1570" t="s">
        <v>2134</v>
      </c>
      <c r="B2" s="1683" t="s">
        <v>2261</v>
      </c>
      <c r="C2" s="1579"/>
      <c r="D2" s="1579"/>
      <c r="E2" s="1668"/>
      <c r="F2" s="1570" t="s">
        <v>2059</v>
      </c>
      <c r="G2" s="2378" t="s">
        <v>2304</v>
      </c>
      <c r="H2" s="2377"/>
      <c r="I2" s="125" t="s">
        <v>13</v>
      </c>
      <c r="J2" s="1577"/>
      <c r="K2" s="1577"/>
      <c r="L2" s="1577"/>
    </row>
    <row r="3" spans="1:12" ht="54" customHeight="1">
      <c r="A3" s="2372" t="s">
        <v>2305</v>
      </c>
      <c r="B3" s="2373"/>
      <c r="C3" s="2373"/>
      <c r="D3" s="2373"/>
      <c r="E3" s="2373"/>
      <c r="F3" s="2373"/>
      <c r="G3" s="2373"/>
      <c r="H3" s="2373"/>
      <c r="I3" s="1577"/>
      <c r="J3" s="1577"/>
      <c r="K3" s="1577"/>
      <c r="L3" s="1577"/>
    </row>
    <row r="4" spans="1:12" ht="24" customHeight="1" thickBot="1">
      <c r="A4" s="2375" t="s">
        <v>2306</v>
      </c>
      <c r="B4" s="2375"/>
      <c r="C4" s="2375"/>
      <c r="D4" s="2375"/>
      <c r="E4" s="2375"/>
      <c r="F4" s="2375"/>
      <c r="G4" s="2375"/>
      <c r="H4" s="2375"/>
      <c r="I4" s="1577"/>
      <c r="J4" s="1577"/>
      <c r="K4" s="1577"/>
      <c r="L4" s="1685"/>
    </row>
    <row r="5" spans="1:12" s="1583" customFormat="1" ht="21.95" customHeight="1">
      <c r="A5" s="2354" t="s">
        <v>2190</v>
      </c>
      <c r="B5" s="2356" t="s">
        <v>1240</v>
      </c>
      <c r="C5" s="2358" t="s">
        <v>2204</v>
      </c>
      <c r="D5" s="2359"/>
      <c r="E5" s="2360"/>
      <c r="F5" s="2358" t="s">
        <v>2205</v>
      </c>
      <c r="G5" s="2359"/>
      <c r="H5" s="2359"/>
      <c r="I5" s="1669"/>
      <c r="J5" s="1669"/>
      <c r="K5" s="1669"/>
      <c r="L5" s="1669"/>
    </row>
    <row r="6" spans="1:12" s="1583" customFormat="1" ht="21.95" customHeight="1" thickBot="1">
      <c r="A6" s="2355"/>
      <c r="B6" s="2357"/>
      <c r="C6" s="1585" t="s">
        <v>2147</v>
      </c>
      <c r="D6" s="1585" t="s">
        <v>2193</v>
      </c>
      <c r="E6" s="1586" t="s">
        <v>2182</v>
      </c>
      <c r="F6" s="1584" t="s">
        <v>2147</v>
      </c>
      <c r="G6" s="1585" t="s">
        <v>2193</v>
      </c>
      <c r="H6" s="1587" t="s">
        <v>2182</v>
      </c>
      <c r="I6" s="1669"/>
      <c r="J6" s="1669"/>
      <c r="K6" s="1669"/>
      <c r="L6" s="1669"/>
    </row>
    <row r="7" spans="1:12" s="1592" customFormat="1" ht="59.45" customHeight="1">
      <c r="A7" s="1588" t="s">
        <v>1240</v>
      </c>
      <c r="B7" s="1670">
        <v>0</v>
      </c>
      <c r="C7" s="1671">
        <v>0</v>
      </c>
      <c r="D7" s="1671">
        <v>0</v>
      </c>
      <c r="E7" s="1671">
        <v>0</v>
      </c>
      <c r="F7" s="1671">
        <v>0</v>
      </c>
      <c r="G7" s="1671">
        <v>0</v>
      </c>
      <c r="H7" s="1672">
        <v>0</v>
      </c>
      <c r="I7" s="1673"/>
      <c r="J7" s="1673"/>
      <c r="K7" s="1673"/>
      <c r="L7" s="1673"/>
    </row>
    <row r="8" spans="1:12" s="1592" customFormat="1" ht="59.45" customHeight="1">
      <c r="A8" s="1593" t="s">
        <v>2194</v>
      </c>
      <c r="B8" s="1674">
        <v>0</v>
      </c>
      <c r="C8" s="1675">
        <v>0</v>
      </c>
      <c r="D8" s="1675">
        <v>0</v>
      </c>
      <c r="E8" s="1675">
        <v>0</v>
      </c>
      <c r="F8" s="1675">
        <v>0</v>
      </c>
      <c r="G8" s="1675">
        <v>0</v>
      </c>
      <c r="H8" s="1676">
        <v>0</v>
      </c>
      <c r="I8" s="1673"/>
      <c r="J8" s="1673"/>
      <c r="K8" s="1673"/>
      <c r="L8" s="1673"/>
    </row>
    <row r="9" spans="1:12" s="1592" customFormat="1" ht="59.45" customHeight="1" thickBot="1">
      <c r="A9" s="1597" t="s">
        <v>2195</v>
      </c>
      <c r="B9" s="1677">
        <v>0</v>
      </c>
      <c r="C9" s="1678">
        <v>0</v>
      </c>
      <c r="D9" s="1678">
        <v>0</v>
      </c>
      <c r="E9" s="1678">
        <v>0</v>
      </c>
      <c r="F9" s="1678">
        <v>0</v>
      </c>
      <c r="G9" s="1678">
        <v>0</v>
      </c>
      <c r="H9" s="1679">
        <v>0</v>
      </c>
      <c r="I9" s="1673"/>
      <c r="J9" s="1673"/>
      <c r="K9" s="1673"/>
      <c r="L9" s="1673"/>
    </row>
    <row r="10" spans="1:12" ht="16.5">
      <c r="A10" s="1658" t="s">
        <v>1091</v>
      </c>
      <c r="B10" s="1680" t="s">
        <v>1250</v>
      </c>
      <c r="D10" s="1658" t="s">
        <v>2153</v>
      </c>
      <c r="F10" s="1661" t="s">
        <v>2154</v>
      </c>
      <c r="H10" s="1681"/>
      <c r="I10" s="1577"/>
      <c r="J10" s="1577"/>
      <c r="K10" s="1577"/>
      <c r="L10" s="1577"/>
    </row>
    <row r="11" spans="1:12" ht="16.5">
      <c r="A11" s="1659"/>
      <c r="B11" s="1659"/>
      <c r="C11" s="1662"/>
      <c r="D11" s="1659" t="s">
        <v>2155</v>
      </c>
      <c r="F11" s="1659"/>
      <c r="G11" s="1659"/>
      <c r="H11" s="1680"/>
      <c r="I11" s="1577"/>
      <c r="J11" s="1577"/>
      <c r="K11" s="1577"/>
      <c r="L11" s="1577"/>
    </row>
    <row r="12" spans="1:12" ht="16.5">
      <c r="A12" s="1658"/>
      <c r="B12" s="1659"/>
      <c r="C12" s="1662"/>
      <c r="D12" s="1662"/>
      <c r="E12" s="1662"/>
      <c r="F12" s="1659"/>
      <c r="H12" s="1682" t="s">
        <v>2296</v>
      </c>
      <c r="I12" s="1577"/>
      <c r="J12" s="1577"/>
      <c r="K12" s="1577"/>
      <c r="L12" s="1577"/>
    </row>
    <row r="13" spans="1:12" ht="16.5">
      <c r="A13" s="1659" t="s">
        <v>2280</v>
      </c>
      <c r="B13" s="1659"/>
      <c r="C13" s="1659"/>
      <c r="D13" s="1662"/>
      <c r="E13" s="1662"/>
      <c r="F13" s="1662"/>
      <c r="G13" s="1659"/>
      <c r="H13" s="1659"/>
      <c r="I13" s="1577"/>
      <c r="J13" s="1577"/>
      <c r="K13" s="1577"/>
      <c r="L13" s="1577"/>
    </row>
    <row r="14" spans="1:12" ht="16.5">
      <c r="A14" s="2329" t="s">
        <v>2273</v>
      </c>
      <c r="B14" s="2329"/>
      <c r="C14" s="2329"/>
      <c r="D14" s="2329"/>
      <c r="E14" s="2329"/>
      <c r="F14" s="2329"/>
      <c r="G14" s="2329"/>
      <c r="H14" s="2329"/>
      <c r="I14" s="2329"/>
      <c r="J14" s="2329"/>
      <c r="K14" s="2329"/>
      <c r="L14" s="2329"/>
    </row>
    <row r="15" spans="1:12" ht="16.5">
      <c r="A15" s="2362" t="s">
        <v>2298</v>
      </c>
      <c r="B15" s="2362"/>
      <c r="C15" s="2362"/>
      <c r="D15" s="2362"/>
      <c r="E15" s="2362"/>
      <c r="F15" s="2362"/>
      <c r="G15" s="2362"/>
      <c r="H15" s="2362"/>
      <c r="I15" s="1577"/>
      <c r="J15" s="1577"/>
      <c r="K15" s="1577"/>
      <c r="L15" s="1577"/>
    </row>
    <row r="16" spans="1:12">
      <c r="G16" s="1601"/>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69275445-CDCA-42C3-9400-C7956B6DE1E4}"/>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486A3-CA71-411D-8F0E-4AF2DE7BFC82}">
  <dimension ref="A1:L224"/>
  <sheetViews>
    <sheetView showGridLines="0" zoomScaleNormal="100" workbookViewId="0">
      <selection activeCell="I2" sqref="I2"/>
    </sheetView>
  </sheetViews>
  <sheetFormatPr defaultRowHeight="15.75"/>
  <cols>
    <col min="1" max="1" width="12.25" style="1532" customWidth="1"/>
    <col min="2" max="2" width="11" style="1532" customWidth="1"/>
    <col min="3" max="3" width="12.75" style="1532" customWidth="1"/>
    <col min="4" max="4" width="12.75" style="1552" customWidth="1"/>
    <col min="5" max="8" width="12.75" style="1532" customWidth="1"/>
    <col min="9" max="16384" width="9" style="1532"/>
  </cols>
  <sheetData>
    <row r="1" spans="1:12" s="1537" customFormat="1" ht="21" customHeight="1" thickBot="1">
      <c r="A1" s="1538" t="s">
        <v>2207</v>
      </c>
      <c r="B1" s="1536"/>
      <c r="D1" s="1536"/>
      <c r="F1" s="1538" t="s">
        <v>2208</v>
      </c>
      <c r="G1" s="2283" t="s">
        <v>1973</v>
      </c>
      <c r="H1" s="2284"/>
    </row>
    <row r="2" spans="1:12" s="1537" customFormat="1" ht="21" customHeight="1">
      <c r="A2" s="1538" t="s">
        <v>2209</v>
      </c>
      <c r="B2" s="1498" t="s">
        <v>2135</v>
      </c>
      <c r="D2" s="1539"/>
      <c r="E2" s="1540"/>
      <c r="F2" s="1538" t="s">
        <v>2210</v>
      </c>
      <c r="G2" s="2301" t="s">
        <v>2211</v>
      </c>
      <c r="H2" s="2301"/>
      <c r="I2" s="125" t="s">
        <v>13</v>
      </c>
    </row>
    <row r="3" spans="1:12" s="1541" customFormat="1" ht="37.5" customHeight="1">
      <c r="A3" s="2379" t="s">
        <v>2212</v>
      </c>
      <c r="B3" s="2302"/>
      <c r="C3" s="2302"/>
      <c r="D3" s="2302"/>
      <c r="E3" s="2302"/>
      <c r="F3" s="2302"/>
      <c r="G3" s="2302"/>
      <c r="H3" s="2302"/>
    </row>
    <row r="4" spans="1:12" ht="21" customHeight="1" thickBot="1">
      <c r="A4" s="2380" t="s">
        <v>2213</v>
      </c>
      <c r="B4" s="2381"/>
      <c r="C4" s="2381"/>
      <c r="D4" s="2381"/>
      <c r="E4" s="2381"/>
      <c r="F4" s="2381"/>
      <c r="G4" s="2381"/>
      <c r="H4" s="2381"/>
    </row>
    <row r="5" spans="1:12" s="1543" customFormat="1" ht="37.35" customHeight="1">
      <c r="A5" s="2382" t="s">
        <v>2214</v>
      </c>
      <c r="B5" s="2384" t="s">
        <v>2215</v>
      </c>
      <c r="C5" s="2385" t="s">
        <v>2216</v>
      </c>
      <c r="D5" s="2386"/>
      <c r="E5" s="2386"/>
      <c r="F5" s="2387" t="s">
        <v>2217</v>
      </c>
      <c r="G5" s="2388"/>
      <c r="H5" s="2388"/>
    </row>
    <row r="6" spans="1:12" s="1543" customFormat="1" ht="37.35" customHeight="1">
      <c r="A6" s="2383"/>
      <c r="B6" s="2292"/>
      <c r="C6" s="1545" t="s">
        <v>2218</v>
      </c>
      <c r="D6" s="1542" t="s">
        <v>2219</v>
      </c>
      <c r="E6" s="1542" t="s">
        <v>2220</v>
      </c>
      <c r="F6" s="1545" t="s">
        <v>2218</v>
      </c>
      <c r="G6" s="1542" t="s">
        <v>2221</v>
      </c>
      <c r="H6" s="1544" t="s">
        <v>2220</v>
      </c>
    </row>
    <row r="7" spans="1:12" s="1543" customFormat="1" ht="43.5" customHeight="1">
      <c r="A7" s="1602" t="s">
        <v>2222</v>
      </c>
      <c r="B7" s="1603">
        <v>0</v>
      </c>
      <c r="C7" s="1604">
        <v>0</v>
      </c>
      <c r="D7" s="1604">
        <v>0</v>
      </c>
      <c r="E7" s="1604">
        <v>0</v>
      </c>
      <c r="F7" s="1604">
        <v>0</v>
      </c>
      <c r="G7" s="1604">
        <v>0</v>
      </c>
      <c r="H7" s="1605">
        <v>0</v>
      </c>
    </row>
    <row r="8" spans="1:12" s="1543" customFormat="1" ht="43.9" customHeight="1">
      <c r="A8" s="1606" t="s">
        <v>2223</v>
      </c>
      <c r="B8" s="1607">
        <v>0</v>
      </c>
      <c r="C8" s="1608">
        <v>0</v>
      </c>
      <c r="D8" s="1608">
        <v>0</v>
      </c>
      <c r="E8" s="1608">
        <v>0</v>
      </c>
      <c r="F8" s="1608">
        <v>0</v>
      </c>
      <c r="G8" s="1609">
        <v>0</v>
      </c>
      <c r="H8" s="1610">
        <v>0</v>
      </c>
    </row>
    <row r="9" spans="1:12" s="1543" customFormat="1" ht="43.9" customHeight="1">
      <c r="A9" s="1606" t="s">
        <v>2224</v>
      </c>
      <c r="B9" s="1607">
        <v>0</v>
      </c>
      <c r="C9" s="1608">
        <v>0</v>
      </c>
      <c r="D9" s="1608">
        <v>0</v>
      </c>
      <c r="E9" s="1608">
        <v>0</v>
      </c>
      <c r="F9" s="1608">
        <v>0</v>
      </c>
      <c r="G9" s="1609">
        <v>0</v>
      </c>
      <c r="H9" s="1610">
        <v>0</v>
      </c>
    </row>
    <row r="10" spans="1:12" s="1543" customFormat="1" ht="43.9" customHeight="1" thickBot="1">
      <c r="A10" s="1611" t="s">
        <v>2225</v>
      </c>
      <c r="B10" s="1612">
        <v>0</v>
      </c>
      <c r="C10" s="1613">
        <v>0</v>
      </c>
      <c r="D10" s="1613">
        <v>0</v>
      </c>
      <c r="E10" s="1613">
        <v>0</v>
      </c>
      <c r="F10" s="1613">
        <v>0</v>
      </c>
      <c r="G10" s="1614">
        <v>0</v>
      </c>
      <c r="H10" s="1615">
        <v>0</v>
      </c>
    </row>
    <row r="11" spans="1:12" ht="24.75" customHeight="1">
      <c r="A11" s="1616" t="s">
        <v>2226</v>
      </c>
      <c r="B11" s="1617"/>
      <c r="C11" s="1617" t="s">
        <v>2227</v>
      </c>
      <c r="D11" s="1617"/>
      <c r="E11" s="1617" t="s">
        <v>2228</v>
      </c>
      <c r="F11" s="1616"/>
      <c r="G11" s="1618" t="s">
        <v>2229</v>
      </c>
      <c r="H11" s="1619"/>
    </row>
    <row r="12" spans="1:12" ht="12.75" customHeight="1">
      <c r="E12" s="1620" t="s">
        <v>2230</v>
      </c>
      <c r="G12" s="2289"/>
      <c r="H12" s="2289"/>
    </row>
    <row r="13" spans="1:12" ht="16.5">
      <c r="A13" s="1554"/>
      <c r="F13" s="2262" t="s">
        <v>2231</v>
      </c>
      <c r="G13" s="2262"/>
      <c r="H13" s="2262"/>
    </row>
    <row r="14" spans="1:12" ht="19.899999999999999" customHeight="1">
      <c r="A14" s="2265" t="s">
        <v>2158</v>
      </c>
      <c r="B14" s="2265"/>
      <c r="C14" s="2265"/>
      <c r="D14" s="2265"/>
      <c r="E14" s="2265"/>
      <c r="F14" s="2265"/>
      <c r="G14" s="2265"/>
      <c r="H14" s="2265"/>
      <c r="I14" s="2265"/>
      <c r="J14" s="2265"/>
      <c r="K14" s="2265"/>
      <c r="L14" s="2265"/>
    </row>
    <row r="15" spans="1:12" ht="17.45" customHeight="1">
      <c r="A15" s="2266" t="s">
        <v>2232</v>
      </c>
      <c r="B15" s="2266"/>
      <c r="C15" s="2266"/>
      <c r="D15" s="2266"/>
      <c r="E15" s="2266"/>
      <c r="F15" s="2266"/>
      <c r="G15" s="2266"/>
      <c r="H15" s="2266"/>
    </row>
    <row r="16" spans="1:12" ht="17.45" customHeight="1">
      <c r="A16" s="2264" t="s">
        <v>2233</v>
      </c>
      <c r="B16" s="2266"/>
      <c r="C16" s="2266"/>
      <c r="D16" s="2266"/>
      <c r="E16" s="2266"/>
      <c r="F16" s="2266"/>
      <c r="G16" s="2266"/>
      <c r="H16" s="2266"/>
    </row>
    <row r="17" spans="1:7" ht="21.75" customHeight="1"/>
    <row r="18" spans="1:7" ht="21" customHeight="1">
      <c r="A18" s="1556"/>
      <c r="B18" s="1556"/>
      <c r="C18" s="1556"/>
      <c r="D18" s="1557"/>
      <c r="E18" s="1556"/>
      <c r="F18" s="1556"/>
      <c r="G18" s="1556"/>
    </row>
    <row r="19" spans="1:7" ht="21" customHeight="1">
      <c r="A19" s="1556"/>
      <c r="B19" s="1556"/>
      <c r="C19" s="1556"/>
      <c r="D19" s="1557"/>
      <c r="E19" s="1556"/>
      <c r="F19" s="1556"/>
      <c r="G19" s="1556"/>
    </row>
    <row r="20" spans="1:7" ht="21" customHeight="1">
      <c r="A20" s="1556"/>
      <c r="B20" s="1556"/>
      <c r="C20" s="1556"/>
      <c r="D20" s="1557"/>
      <c r="E20" s="1556"/>
      <c r="F20" s="1556"/>
      <c r="G20" s="1556"/>
    </row>
    <row r="21" spans="1:7" ht="21" customHeight="1">
      <c r="A21" s="1556"/>
      <c r="B21" s="1556"/>
      <c r="C21" s="1556"/>
      <c r="D21" s="1557"/>
      <c r="E21" s="1556"/>
      <c r="F21" s="1556"/>
      <c r="G21" s="1556"/>
    </row>
    <row r="22" spans="1:7" ht="21" customHeight="1">
      <c r="A22" s="1556"/>
      <c r="B22" s="1556"/>
      <c r="C22" s="1556"/>
      <c r="D22" s="1557"/>
      <c r="E22" s="1556"/>
      <c r="F22" s="1556"/>
      <c r="G22" s="1556"/>
    </row>
    <row r="23" spans="1:7" ht="21" customHeight="1">
      <c r="A23" s="1556"/>
      <c r="B23" s="1556"/>
      <c r="C23" s="1556"/>
      <c r="D23" s="1557"/>
      <c r="E23" s="1556"/>
      <c r="F23" s="1556"/>
      <c r="G23" s="1556"/>
    </row>
    <row r="24" spans="1:7" ht="21" customHeight="1">
      <c r="A24" s="1556"/>
      <c r="B24" s="1556"/>
      <c r="C24" s="1556"/>
      <c r="D24" s="1557"/>
      <c r="E24" s="1556"/>
      <c r="F24" s="1556"/>
      <c r="G24" s="1556"/>
    </row>
    <row r="25" spans="1:7" ht="21" customHeight="1">
      <c r="A25" s="1556"/>
      <c r="B25" s="1556"/>
      <c r="C25" s="1556"/>
      <c r="D25" s="1557"/>
      <c r="E25" s="1556"/>
      <c r="F25" s="1556"/>
      <c r="G25" s="1556"/>
    </row>
    <row r="26" spans="1:7" ht="21" customHeight="1">
      <c r="A26" s="1556"/>
      <c r="B26" s="1556"/>
      <c r="C26" s="1556"/>
      <c r="D26" s="1557"/>
      <c r="E26" s="1556"/>
      <c r="F26" s="1556"/>
      <c r="G26" s="1556"/>
    </row>
    <row r="27" spans="1:7" ht="21" customHeight="1">
      <c r="A27" s="1556"/>
      <c r="B27" s="1556"/>
      <c r="C27" s="1556"/>
      <c r="D27" s="1557"/>
      <c r="E27" s="1556"/>
    </row>
    <row r="28" spans="1:7" ht="21" customHeight="1">
      <c r="A28" s="1556"/>
      <c r="B28" s="1556"/>
      <c r="C28" s="1556"/>
      <c r="D28" s="1557"/>
      <c r="E28" s="1556"/>
    </row>
    <row r="29" spans="1:7" ht="21" customHeight="1">
      <c r="A29" s="1556"/>
      <c r="B29" s="1556"/>
      <c r="C29" s="1556"/>
      <c r="D29" s="1557"/>
      <c r="E29" s="1556"/>
    </row>
    <row r="30" spans="1:7" ht="21" customHeight="1">
      <c r="A30" s="1556"/>
      <c r="B30" s="1556"/>
      <c r="C30" s="1556"/>
      <c r="D30" s="1557"/>
      <c r="E30" s="1556"/>
    </row>
    <row r="31" spans="1:7" ht="21" customHeight="1">
      <c r="A31" s="1556"/>
      <c r="B31" s="1556"/>
      <c r="C31" s="1556"/>
      <c r="D31" s="1557"/>
      <c r="E31" s="1556"/>
    </row>
    <row r="32" spans="1:7" ht="21" customHeight="1">
      <c r="A32" s="1556"/>
      <c r="B32" s="1556"/>
      <c r="C32" s="1556"/>
      <c r="D32" s="1557"/>
      <c r="E32" s="1556"/>
    </row>
    <row r="33" spans="1:5" ht="21" customHeight="1">
      <c r="A33" s="1556"/>
      <c r="B33" s="1556"/>
      <c r="C33" s="1556"/>
      <c r="D33" s="1557"/>
      <c r="E33" s="1556"/>
    </row>
    <row r="34" spans="1:5" ht="21" customHeight="1">
      <c r="A34" s="1556"/>
      <c r="B34" s="1556"/>
      <c r="C34" s="1556"/>
      <c r="D34" s="1557"/>
      <c r="E34" s="1556"/>
    </row>
    <row r="35" spans="1:5" ht="21" customHeight="1">
      <c r="A35" s="1556"/>
      <c r="B35" s="1556"/>
      <c r="C35" s="1556"/>
      <c r="D35" s="1557"/>
      <c r="E35" s="1556"/>
    </row>
    <row r="36" spans="1:5" ht="21" customHeight="1">
      <c r="A36" s="1556"/>
      <c r="B36" s="1556"/>
      <c r="C36" s="1556"/>
      <c r="D36" s="1557"/>
      <c r="E36" s="1556"/>
    </row>
    <row r="37" spans="1:5" ht="23.25">
      <c r="A37" s="1556"/>
      <c r="B37" s="1556"/>
      <c r="C37" s="1556"/>
      <c r="D37" s="1557"/>
      <c r="E37" s="1556"/>
    </row>
    <row r="38" spans="1:5" ht="23.25">
      <c r="A38" s="1556"/>
      <c r="B38" s="1556"/>
      <c r="C38" s="1556"/>
      <c r="D38" s="1557"/>
      <c r="E38" s="1556"/>
    </row>
    <row r="39" spans="1:5" ht="23.25">
      <c r="A39" s="1556"/>
      <c r="B39" s="1556"/>
      <c r="C39" s="1556"/>
      <c r="D39" s="1557"/>
      <c r="E39" s="1556"/>
    </row>
    <row r="40" spans="1:5" ht="23.25">
      <c r="A40" s="1556"/>
      <c r="B40" s="1556"/>
      <c r="C40" s="1556"/>
      <c r="D40" s="1557"/>
      <c r="E40" s="1556"/>
    </row>
    <row r="41" spans="1:5" ht="23.25">
      <c r="A41" s="1556"/>
      <c r="B41" s="1556"/>
      <c r="C41" s="1556"/>
      <c r="D41" s="1557"/>
      <c r="E41" s="1556"/>
    </row>
    <row r="42" spans="1:5" ht="23.25">
      <c r="A42" s="1556"/>
      <c r="B42" s="1556"/>
      <c r="C42" s="1556"/>
      <c r="D42" s="1557"/>
      <c r="E42" s="1556"/>
    </row>
    <row r="43" spans="1:5" ht="23.25">
      <c r="A43" s="1556"/>
      <c r="B43" s="1556"/>
      <c r="C43" s="1556"/>
      <c r="D43" s="1557"/>
      <c r="E43" s="1556"/>
    </row>
    <row r="44" spans="1:5" ht="23.25">
      <c r="A44" s="1556"/>
      <c r="B44" s="1556"/>
      <c r="C44" s="1556"/>
      <c r="D44" s="1557"/>
      <c r="E44" s="1556"/>
    </row>
    <row r="45" spans="1:5" ht="23.25">
      <c r="A45" s="1556"/>
      <c r="B45" s="1556"/>
      <c r="C45" s="1556"/>
      <c r="D45" s="1557"/>
      <c r="E45" s="1556"/>
    </row>
    <row r="46" spans="1:5" ht="23.25">
      <c r="A46" s="1556"/>
      <c r="B46" s="1556"/>
      <c r="C46" s="1556"/>
      <c r="D46" s="1557"/>
      <c r="E46" s="1556"/>
    </row>
    <row r="47" spans="1:5" ht="23.25">
      <c r="A47" s="1556"/>
      <c r="B47" s="1556"/>
      <c r="C47" s="1556"/>
      <c r="D47" s="1557"/>
      <c r="E47" s="1556"/>
    </row>
    <row r="48" spans="1:5" ht="23.25">
      <c r="A48" s="1556"/>
      <c r="B48" s="1556"/>
      <c r="C48" s="1556"/>
      <c r="D48" s="1557"/>
      <c r="E48" s="1556"/>
    </row>
    <row r="49" spans="1:5" ht="23.25">
      <c r="A49" s="1556"/>
      <c r="B49" s="1556"/>
      <c r="C49" s="1556"/>
      <c r="D49" s="1557"/>
      <c r="E49" s="1556"/>
    </row>
    <row r="50" spans="1:5" ht="23.25">
      <c r="A50" s="1556"/>
      <c r="B50" s="1556"/>
      <c r="C50" s="1556"/>
      <c r="D50" s="1557"/>
      <c r="E50" s="1556"/>
    </row>
    <row r="51" spans="1:5" ht="23.25">
      <c r="A51" s="1556"/>
      <c r="B51" s="1556"/>
      <c r="C51" s="1556"/>
      <c r="D51" s="1557"/>
      <c r="E51" s="1556"/>
    </row>
    <row r="52" spans="1:5" ht="23.25">
      <c r="A52" s="1556"/>
      <c r="B52" s="1556"/>
      <c r="C52" s="1556"/>
      <c r="D52" s="1557"/>
      <c r="E52" s="1556"/>
    </row>
    <row r="53" spans="1:5" ht="23.25">
      <c r="A53" s="1556"/>
      <c r="B53" s="1556"/>
      <c r="C53" s="1556"/>
      <c r="D53" s="1557"/>
      <c r="E53" s="1556"/>
    </row>
    <row r="54" spans="1:5" ht="23.25">
      <c r="A54" s="1556"/>
      <c r="B54" s="1556"/>
      <c r="C54" s="1556"/>
      <c r="D54" s="1557"/>
      <c r="E54" s="1556"/>
    </row>
    <row r="55" spans="1:5" ht="23.25">
      <c r="A55" s="1556"/>
      <c r="B55" s="1556"/>
      <c r="C55" s="1556"/>
      <c r="D55" s="1557"/>
      <c r="E55" s="1556"/>
    </row>
    <row r="56" spans="1:5" ht="23.25">
      <c r="A56" s="1556"/>
      <c r="B56" s="1556"/>
      <c r="C56" s="1556"/>
      <c r="D56" s="1557"/>
      <c r="E56" s="1556"/>
    </row>
    <row r="57" spans="1:5" ht="23.25">
      <c r="A57" s="1556"/>
      <c r="B57" s="1556"/>
      <c r="C57" s="1556"/>
      <c r="D57" s="1557"/>
      <c r="E57" s="1556"/>
    </row>
    <row r="58" spans="1:5" ht="23.25">
      <c r="A58" s="1556"/>
      <c r="B58" s="1556"/>
      <c r="C58" s="1556"/>
      <c r="D58" s="1557"/>
      <c r="E58" s="1556"/>
    </row>
    <row r="59" spans="1:5" ht="23.25">
      <c r="A59" s="1556"/>
      <c r="B59" s="1556"/>
      <c r="C59" s="1556"/>
      <c r="D59" s="1557"/>
      <c r="E59" s="1556"/>
    </row>
    <row r="60" spans="1:5" ht="23.25">
      <c r="A60" s="1556"/>
      <c r="B60" s="1556"/>
      <c r="C60" s="1556"/>
      <c r="D60" s="1557"/>
      <c r="E60" s="1556"/>
    </row>
    <row r="61" spans="1:5" ht="23.25">
      <c r="A61" s="1556"/>
      <c r="B61" s="1556"/>
      <c r="C61" s="1556"/>
      <c r="D61" s="1557"/>
      <c r="E61" s="1556"/>
    </row>
    <row r="62" spans="1:5" ht="23.25">
      <c r="A62" s="1556"/>
      <c r="B62" s="1556"/>
      <c r="C62" s="1556"/>
      <c r="D62" s="1557"/>
      <c r="E62" s="1556"/>
    </row>
    <row r="63" spans="1:5" ht="23.25">
      <c r="A63" s="1556"/>
      <c r="B63" s="1556"/>
      <c r="C63" s="1556"/>
      <c r="D63" s="1557"/>
      <c r="E63" s="1556"/>
    </row>
    <row r="64" spans="1:5" ht="23.25">
      <c r="A64" s="1556"/>
      <c r="B64" s="1556"/>
      <c r="C64" s="1556"/>
      <c r="D64" s="1557"/>
      <c r="E64" s="1556"/>
    </row>
    <row r="65" spans="1:5" ht="23.25">
      <c r="A65" s="1556"/>
      <c r="B65" s="1556"/>
      <c r="C65" s="1556"/>
      <c r="D65" s="1557"/>
      <c r="E65" s="1556"/>
    </row>
    <row r="66" spans="1:5" ht="23.25">
      <c r="A66" s="1556"/>
      <c r="B66" s="1556"/>
      <c r="C66" s="1556"/>
      <c r="D66" s="1557"/>
      <c r="E66" s="1556"/>
    </row>
    <row r="67" spans="1:5" ht="23.25">
      <c r="A67" s="1556"/>
      <c r="B67" s="1556"/>
      <c r="C67" s="1556"/>
      <c r="D67" s="1557"/>
      <c r="E67" s="1556"/>
    </row>
    <row r="68" spans="1:5" ht="23.25">
      <c r="A68" s="1556"/>
      <c r="B68" s="1556"/>
      <c r="C68" s="1556"/>
      <c r="D68" s="1557"/>
      <c r="E68" s="1556"/>
    </row>
    <row r="69" spans="1:5" ht="23.25">
      <c r="A69" s="1556"/>
      <c r="B69" s="1556"/>
      <c r="C69" s="1556"/>
      <c r="D69" s="1557"/>
      <c r="E69" s="1556"/>
    </row>
    <row r="70" spans="1:5" ht="23.25">
      <c r="A70" s="1556"/>
      <c r="B70" s="1556"/>
      <c r="C70" s="1556"/>
      <c r="D70" s="1557"/>
      <c r="E70" s="1556"/>
    </row>
    <row r="71" spans="1:5" ht="23.25">
      <c r="A71" s="1556"/>
      <c r="B71" s="1556"/>
      <c r="C71" s="1556"/>
      <c r="D71" s="1557"/>
      <c r="E71" s="1556"/>
    </row>
    <row r="72" spans="1:5" ht="23.25">
      <c r="A72" s="1556"/>
      <c r="B72" s="1556"/>
      <c r="C72" s="1556"/>
      <c r="D72" s="1557"/>
      <c r="E72" s="1556"/>
    </row>
    <row r="73" spans="1:5" ht="23.25">
      <c r="A73" s="1556"/>
      <c r="B73" s="1556"/>
      <c r="C73" s="1556"/>
      <c r="D73" s="1557"/>
      <c r="E73" s="1556"/>
    </row>
    <row r="74" spans="1:5" ht="23.25">
      <c r="A74" s="1556"/>
      <c r="B74" s="1556"/>
      <c r="C74" s="1556"/>
      <c r="D74" s="1557"/>
      <c r="E74" s="1556"/>
    </row>
    <row r="75" spans="1:5" ht="23.25">
      <c r="A75" s="1556"/>
      <c r="B75" s="1556"/>
      <c r="C75" s="1556"/>
      <c r="D75" s="1557"/>
      <c r="E75" s="1556"/>
    </row>
    <row r="76" spans="1:5" ht="23.25">
      <c r="A76" s="1556"/>
      <c r="B76" s="1556"/>
      <c r="C76" s="1556"/>
      <c r="D76" s="1557"/>
      <c r="E76" s="1556"/>
    </row>
    <row r="77" spans="1:5" ht="23.25">
      <c r="A77" s="1556"/>
      <c r="B77" s="1556"/>
      <c r="C77" s="1556"/>
      <c r="D77" s="1557"/>
      <c r="E77" s="1556"/>
    </row>
    <row r="78" spans="1:5" ht="23.25">
      <c r="A78" s="1556"/>
      <c r="B78" s="1556"/>
      <c r="C78" s="1556"/>
      <c r="D78" s="1557"/>
      <c r="E78" s="1556"/>
    </row>
    <row r="79" spans="1:5" ht="23.25">
      <c r="A79" s="1556"/>
      <c r="B79" s="1556"/>
      <c r="C79" s="1556"/>
      <c r="D79" s="1557"/>
      <c r="E79" s="1556"/>
    </row>
    <row r="80" spans="1:5" ht="23.25">
      <c r="A80" s="1556"/>
      <c r="B80" s="1556"/>
      <c r="C80" s="1556"/>
      <c r="D80" s="1557"/>
      <c r="E80" s="1556"/>
    </row>
    <row r="81" spans="1:5" ht="23.25">
      <c r="A81" s="1556"/>
      <c r="B81" s="1556"/>
      <c r="C81" s="1556"/>
      <c r="D81" s="1557"/>
      <c r="E81" s="1556"/>
    </row>
    <row r="82" spans="1:5" ht="23.25">
      <c r="A82" s="1556"/>
      <c r="B82" s="1556"/>
      <c r="C82" s="1556"/>
      <c r="D82" s="1557"/>
      <c r="E82" s="1556"/>
    </row>
    <row r="83" spans="1:5" ht="23.25">
      <c r="A83" s="1556"/>
      <c r="B83" s="1556"/>
      <c r="C83" s="1556"/>
      <c r="D83" s="1557"/>
      <c r="E83" s="1556"/>
    </row>
    <row r="84" spans="1:5" ht="23.25">
      <c r="A84" s="1556"/>
      <c r="B84" s="1556"/>
      <c r="C84" s="1556"/>
      <c r="D84" s="1557"/>
      <c r="E84" s="1556"/>
    </row>
    <row r="85" spans="1:5" ht="23.25">
      <c r="A85" s="1556"/>
      <c r="B85" s="1556"/>
      <c r="C85" s="1556"/>
      <c r="D85" s="1557"/>
      <c r="E85" s="1556"/>
    </row>
    <row r="86" spans="1:5" ht="23.25">
      <c r="A86" s="1556"/>
      <c r="B86" s="1556"/>
      <c r="C86" s="1556"/>
      <c r="D86" s="1557"/>
      <c r="E86" s="1556"/>
    </row>
    <row r="87" spans="1:5" ht="23.25">
      <c r="A87" s="1556"/>
      <c r="B87" s="1556"/>
      <c r="C87" s="1556"/>
      <c r="D87" s="1557"/>
      <c r="E87" s="1556"/>
    </row>
    <row r="88" spans="1:5" ht="23.25">
      <c r="A88" s="1556"/>
      <c r="B88" s="1556"/>
      <c r="C88" s="1556"/>
      <c r="D88" s="1557"/>
      <c r="E88" s="1556"/>
    </row>
    <row r="89" spans="1:5" ht="23.25">
      <c r="A89" s="1556"/>
      <c r="B89" s="1556"/>
      <c r="C89" s="1556"/>
      <c r="D89" s="1557"/>
      <c r="E89" s="1556"/>
    </row>
    <row r="90" spans="1:5" ht="23.25">
      <c r="A90" s="1556"/>
      <c r="B90" s="1556"/>
      <c r="C90" s="1556"/>
      <c r="D90" s="1557"/>
      <c r="E90" s="1556"/>
    </row>
    <row r="91" spans="1:5" ht="23.25">
      <c r="A91" s="1556"/>
      <c r="B91" s="1556"/>
      <c r="C91" s="1556"/>
      <c r="D91" s="1557"/>
      <c r="E91" s="1556"/>
    </row>
    <row r="92" spans="1:5" ht="23.25">
      <c r="A92" s="1556"/>
      <c r="B92" s="1556"/>
      <c r="C92" s="1556"/>
      <c r="D92" s="1557"/>
      <c r="E92" s="1556"/>
    </row>
    <row r="93" spans="1:5" ht="23.25">
      <c r="A93" s="1556"/>
      <c r="B93" s="1556"/>
      <c r="C93" s="1556"/>
      <c r="D93" s="1557"/>
      <c r="E93" s="1556"/>
    </row>
    <row r="94" spans="1:5" ht="23.25">
      <c r="A94" s="1556"/>
      <c r="B94" s="1556"/>
      <c r="C94" s="1556"/>
      <c r="D94" s="1557"/>
      <c r="E94" s="1556"/>
    </row>
    <row r="95" spans="1:5" ht="23.25">
      <c r="A95" s="1556"/>
      <c r="B95" s="1556"/>
      <c r="C95" s="1556"/>
      <c r="D95" s="1557"/>
      <c r="E95" s="1556"/>
    </row>
    <row r="96" spans="1:5" ht="23.25">
      <c r="A96" s="1556"/>
      <c r="B96" s="1556"/>
      <c r="C96" s="1556"/>
      <c r="D96" s="1557"/>
      <c r="E96" s="1556"/>
    </row>
    <row r="97" spans="1:5" ht="23.25">
      <c r="A97" s="1556"/>
      <c r="B97" s="1556"/>
      <c r="C97" s="1556"/>
      <c r="D97" s="1557"/>
      <c r="E97" s="1556"/>
    </row>
    <row r="98" spans="1:5" ht="23.25">
      <c r="A98" s="1556"/>
      <c r="B98" s="1556"/>
      <c r="C98" s="1556"/>
      <c r="D98" s="1557"/>
      <c r="E98" s="1556"/>
    </row>
    <row r="99" spans="1:5" ht="23.25">
      <c r="A99" s="1556"/>
      <c r="B99" s="1556"/>
      <c r="C99" s="1556"/>
      <c r="D99" s="1557"/>
      <c r="E99" s="1556"/>
    </row>
    <row r="100" spans="1:5" ht="23.25">
      <c r="A100" s="1556"/>
      <c r="B100" s="1556"/>
      <c r="C100" s="1556"/>
      <c r="D100" s="1557"/>
      <c r="E100" s="1556"/>
    </row>
    <row r="101" spans="1:5" ht="23.25">
      <c r="A101" s="1556"/>
      <c r="B101" s="1556"/>
      <c r="C101" s="1556"/>
      <c r="D101" s="1557"/>
      <c r="E101" s="1556"/>
    </row>
    <row r="102" spans="1:5" ht="23.25">
      <c r="A102" s="1556"/>
      <c r="B102" s="1556"/>
      <c r="C102" s="1556"/>
      <c r="D102" s="1557"/>
      <c r="E102" s="1556"/>
    </row>
    <row r="103" spans="1:5" ht="23.25">
      <c r="A103" s="1556"/>
      <c r="B103" s="1556"/>
      <c r="C103" s="1556"/>
      <c r="D103" s="1557"/>
      <c r="E103" s="1556"/>
    </row>
    <row r="104" spans="1:5" ht="23.25">
      <c r="A104" s="1556"/>
      <c r="B104" s="1556"/>
      <c r="C104" s="1556"/>
      <c r="D104" s="1557"/>
      <c r="E104" s="1556"/>
    </row>
    <row r="105" spans="1:5" ht="23.25">
      <c r="A105" s="1556"/>
      <c r="B105" s="1556"/>
      <c r="C105" s="1556"/>
      <c r="D105" s="1557"/>
      <c r="E105" s="1556"/>
    </row>
    <row r="106" spans="1:5" ht="23.25">
      <c r="A106" s="1556"/>
      <c r="B106" s="1556"/>
      <c r="C106" s="1556"/>
      <c r="D106" s="1557"/>
      <c r="E106" s="1556"/>
    </row>
    <row r="107" spans="1:5" ht="23.25">
      <c r="A107" s="1556"/>
      <c r="B107" s="1556"/>
      <c r="C107" s="1556"/>
      <c r="D107" s="1557"/>
      <c r="E107" s="1556"/>
    </row>
    <row r="108" spans="1:5" ht="23.25">
      <c r="A108" s="1556"/>
      <c r="B108" s="1556"/>
      <c r="C108" s="1556"/>
      <c r="D108" s="1557"/>
      <c r="E108" s="1556"/>
    </row>
    <row r="109" spans="1:5" ht="23.25">
      <c r="A109" s="1556"/>
      <c r="B109" s="1556"/>
      <c r="C109" s="1556"/>
      <c r="D109" s="1557"/>
      <c r="E109" s="1556"/>
    </row>
    <row r="110" spans="1:5" ht="23.25">
      <c r="A110" s="1556"/>
      <c r="B110" s="1556"/>
      <c r="C110" s="1556"/>
      <c r="D110" s="1557"/>
      <c r="E110" s="1556"/>
    </row>
    <row r="111" spans="1:5" ht="23.25">
      <c r="A111" s="1556"/>
      <c r="B111" s="1556"/>
      <c r="C111" s="1556"/>
      <c r="D111" s="1557"/>
      <c r="E111" s="1556"/>
    </row>
    <row r="112" spans="1:5" ht="23.25">
      <c r="A112" s="1556"/>
      <c r="B112" s="1556"/>
      <c r="C112" s="1556"/>
      <c r="D112" s="1557"/>
      <c r="E112" s="1556"/>
    </row>
    <row r="113" spans="1:5" ht="23.25">
      <c r="A113" s="1556"/>
      <c r="B113" s="1556"/>
      <c r="C113" s="1556"/>
      <c r="D113" s="1557"/>
      <c r="E113" s="1556"/>
    </row>
    <row r="114" spans="1:5" ht="23.25">
      <c r="A114" s="1556"/>
      <c r="B114" s="1556"/>
      <c r="C114" s="1556"/>
      <c r="D114" s="1557"/>
      <c r="E114" s="1556"/>
    </row>
    <row r="115" spans="1:5" ht="23.25">
      <c r="A115" s="1556"/>
      <c r="B115" s="1556"/>
      <c r="C115" s="1556"/>
      <c r="D115" s="1557"/>
      <c r="E115" s="1556"/>
    </row>
    <row r="116" spans="1:5" ht="23.25">
      <c r="A116" s="1556"/>
      <c r="B116" s="1556"/>
      <c r="C116" s="1556"/>
      <c r="D116" s="1557"/>
      <c r="E116" s="1556"/>
    </row>
    <row r="117" spans="1:5" ht="23.25">
      <c r="A117" s="1556"/>
      <c r="B117" s="1556"/>
      <c r="C117" s="1556"/>
      <c r="D117" s="1557"/>
      <c r="E117" s="1556"/>
    </row>
    <row r="118" spans="1:5" ht="23.25">
      <c r="A118" s="1556"/>
      <c r="B118" s="1556"/>
      <c r="C118" s="1556"/>
      <c r="D118" s="1557"/>
      <c r="E118" s="1556"/>
    </row>
    <row r="119" spans="1:5" ht="23.25">
      <c r="A119" s="1556"/>
      <c r="B119" s="1556"/>
      <c r="C119" s="1556"/>
      <c r="D119" s="1557"/>
      <c r="E119" s="1556"/>
    </row>
    <row r="120" spans="1:5" ht="23.25">
      <c r="A120" s="1556"/>
      <c r="B120" s="1556"/>
      <c r="C120" s="1556"/>
      <c r="D120" s="1557"/>
      <c r="E120" s="1556"/>
    </row>
    <row r="121" spans="1:5" ht="23.25">
      <c r="A121" s="1556"/>
      <c r="B121" s="1556"/>
      <c r="C121" s="1556"/>
      <c r="D121" s="1557"/>
      <c r="E121" s="1556"/>
    </row>
    <row r="122" spans="1:5" ht="23.25">
      <c r="A122" s="1556"/>
      <c r="B122" s="1556"/>
      <c r="C122" s="1556"/>
      <c r="D122" s="1557"/>
      <c r="E122" s="1556"/>
    </row>
    <row r="123" spans="1:5" ht="23.25">
      <c r="A123" s="1556"/>
      <c r="B123" s="1556"/>
      <c r="C123" s="1556"/>
      <c r="D123" s="1557"/>
      <c r="E123" s="1556"/>
    </row>
    <row r="124" spans="1:5" ht="23.25">
      <c r="A124" s="1556"/>
      <c r="B124" s="1556"/>
      <c r="C124" s="1556"/>
      <c r="D124" s="1557"/>
      <c r="E124" s="1556"/>
    </row>
    <row r="125" spans="1:5" ht="23.25">
      <c r="A125" s="1556"/>
      <c r="B125" s="1556"/>
      <c r="C125" s="1556"/>
      <c r="D125" s="1557"/>
      <c r="E125" s="1556"/>
    </row>
    <row r="126" spans="1:5" ht="23.25">
      <c r="A126" s="1556"/>
      <c r="B126" s="1556"/>
      <c r="C126" s="1556"/>
      <c r="D126" s="1557"/>
      <c r="E126" s="1556"/>
    </row>
    <row r="127" spans="1:5" ht="23.25">
      <c r="A127" s="1556"/>
      <c r="B127" s="1556"/>
      <c r="C127" s="1556"/>
      <c r="D127" s="1557"/>
      <c r="E127" s="1556"/>
    </row>
    <row r="128" spans="1:5" ht="23.25">
      <c r="A128" s="1556"/>
      <c r="B128" s="1556"/>
      <c r="C128" s="1556"/>
      <c r="D128" s="1557"/>
      <c r="E128" s="1556"/>
    </row>
    <row r="129" spans="1:5" ht="23.25">
      <c r="A129" s="1556"/>
      <c r="B129" s="1556"/>
      <c r="C129" s="1556"/>
      <c r="D129" s="1557"/>
      <c r="E129" s="1556"/>
    </row>
    <row r="130" spans="1:5" ht="23.25">
      <c r="A130" s="1556"/>
      <c r="B130" s="1556"/>
      <c r="C130" s="1556"/>
      <c r="D130" s="1557"/>
      <c r="E130" s="1556"/>
    </row>
    <row r="131" spans="1:5" ht="23.25">
      <c r="A131" s="1556"/>
      <c r="B131" s="1556"/>
      <c r="C131" s="1556"/>
      <c r="D131" s="1557"/>
      <c r="E131" s="1556"/>
    </row>
    <row r="132" spans="1:5" ht="23.25">
      <c r="A132" s="1556"/>
      <c r="B132" s="1556"/>
      <c r="C132" s="1556"/>
      <c r="D132" s="1557"/>
      <c r="E132" s="1556"/>
    </row>
    <row r="133" spans="1:5" ht="23.25">
      <c r="A133" s="1556"/>
      <c r="B133" s="1556"/>
      <c r="C133" s="1556"/>
      <c r="D133" s="1557"/>
      <c r="E133" s="1556"/>
    </row>
    <row r="134" spans="1:5" ht="23.25">
      <c r="A134" s="1556"/>
      <c r="B134" s="1556"/>
      <c r="C134" s="1556"/>
      <c r="D134" s="1557"/>
      <c r="E134" s="1556"/>
    </row>
    <row r="135" spans="1:5" ht="23.25">
      <c r="A135" s="1556"/>
      <c r="B135" s="1556"/>
      <c r="C135" s="1556"/>
      <c r="D135" s="1557"/>
      <c r="E135" s="1556"/>
    </row>
    <row r="136" spans="1:5" ht="23.25">
      <c r="A136" s="1556"/>
      <c r="B136" s="1556"/>
      <c r="C136" s="1556"/>
      <c r="D136" s="1557"/>
      <c r="E136" s="1556"/>
    </row>
    <row r="137" spans="1:5" ht="23.25">
      <c r="A137" s="1556"/>
      <c r="B137" s="1556"/>
      <c r="C137" s="1556"/>
      <c r="D137" s="1557"/>
      <c r="E137" s="1556"/>
    </row>
    <row r="138" spans="1:5" ht="23.25">
      <c r="A138" s="1556"/>
      <c r="B138" s="1556"/>
      <c r="C138" s="1556"/>
      <c r="D138" s="1557"/>
      <c r="E138" s="1556"/>
    </row>
    <row r="139" spans="1:5" ht="23.25">
      <c r="A139" s="1556"/>
      <c r="B139" s="1556"/>
      <c r="C139" s="1556"/>
      <c r="D139" s="1557"/>
      <c r="E139" s="1556"/>
    </row>
    <row r="140" spans="1:5" ht="23.25">
      <c r="A140" s="1556"/>
      <c r="B140" s="1556"/>
      <c r="C140" s="1556"/>
      <c r="D140" s="1557"/>
      <c r="E140" s="1556"/>
    </row>
    <row r="141" spans="1:5" ht="23.25">
      <c r="A141" s="1556"/>
      <c r="B141" s="1556"/>
      <c r="C141" s="1556"/>
      <c r="D141" s="1557"/>
      <c r="E141" s="1556"/>
    </row>
    <row r="142" spans="1:5" ht="23.25">
      <c r="A142" s="1556"/>
      <c r="B142" s="1556"/>
      <c r="C142" s="1556"/>
      <c r="D142" s="1557"/>
      <c r="E142" s="1556"/>
    </row>
    <row r="143" spans="1:5" ht="23.25">
      <c r="A143" s="1556"/>
      <c r="B143" s="1556"/>
      <c r="C143" s="1556"/>
      <c r="D143" s="1557"/>
      <c r="E143" s="1556"/>
    </row>
    <row r="144" spans="1:5" ht="23.25">
      <c r="A144" s="1556"/>
      <c r="B144" s="1556"/>
      <c r="C144" s="1556"/>
      <c r="D144" s="1557"/>
      <c r="E144" s="1556"/>
    </row>
    <row r="145" spans="1:5" ht="23.25">
      <c r="A145" s="1556"/>
      <c r="B145" s="1556"/>
      <c r="C145" s="1556"/>
      <c r="D145" s="1557"/>
      <c r="E145" s="1556"/>
    </row>
    <row r="146" spans="1:5" ht="23.25">
      <c r="A146" s="1556"/>
      <c r="B146" s="1556"/>
      <c r="C146" s="1556"/>
      <c r="D146" s="1557"/>
      <c r="E146" s="1556"/>
    </row>
    <row r="147" spans="1:5" ht="23.25">
      <c r="A147" s="1556"/>
      <c r="B147" s="1556"/>
      <c r="C147" s="1556"/>
      <c r="D147" s="1557"/>
      <c r="E147" s="1556"/>
    </row>
    <row r="148" spans="1:5" ht="23.25">
      <c r="A148" s="1556"/>
      <c r="B148" s="1556"/>
      <c r="C148" s="1556"/>
      <c r="D148" s="1557"/>
      <c r="E148" s="1556"/>
    </row>
    <row r="149" spans="1:5" ht="23.25">
      <c r="A149" s="1556"/>
      <c r="B149" s="1556"/>
      <c r="C149" s="1556"/>
      <c r="D149" s="1557"/>
      <c r="E149" s="1556"/>
    </row>
    <row r="150" spans="1:5" ht="23.25">
      <c r="A150" s="1556"/>
      <c r="B150" s="1556"/>
      <c r="C150" s="1556"/>
      <c r="D150" s="1557"/>
      <c r="E150" s="1556"/>
    </row>
    <row r="151" spans="1:5" ht="23.25">
      <c r="A151" s="1556"/>
      <c r="B151" s="1556"/>
      <c r="C151" s="1556"/>
      <c r="D151" s="1557"/>
      <c r="E151" s="1556"/>
    </row>
    <row r="152" spans="1:5" ht="23.25">
      <c r="A152" s="1556"/>
      <c r="B152" s="1556"/>
      <c r="C152" s="1556"/>
      <c r="D152" s="1557"/>
      <c r="E152" s="1556"/>
    </row>
    <row r="153" spans="1:5" ht="23.25">
      <c r="A153" s="1556"/>
      <c r="B153" s="1556"/>
      <c r="C153" s="1556"/>
      <c r="D153" s="1557"/>
      <c r="E153" s="1556"/>
    </row>
    <row r="154" spans="1:5" ht="23.25">
      <c r="A154" s="1556"/>
      <c r="B154" s="1556"/>
      <c r="C154" s="1556"/>
      <c r="D154" s="1557"/>
      <c r="E154" s="1556"/>
    </row>
    <row r="155" spans="1:5" ht="23.25">
      <c r="A155" s="1556"/>
      <c r="B155" s="1556"/>
      <c r="C155" s="1556"/>
      <c r="D155" s="1557"/>
      <c r="E155" s="1556"/>
    </row>
    <row r="156" spans="1:5" ht="23.25">
      <c r="A156" s="1556"/>
      <c r="B156" s="1556"/>
      <c r="C156" s="1556"/>
      <c r="D156" s="1557"/>
      <c r="E156" s="1556"/>
    </row>
    <row r="157" spans="1:5" ht="23.25">
      <c r="A157" s="1556"/>
      <c r="B157" s="1556"/>
      <c r="C157" s="1556"/>
      <c r="D157" s="1557"/>
      <c r="E157" s="1556"/>
    </row>
    <row r="158" spans="1:5" ht="23.25">
      <c r="A158" s="1556"/>
      <c r="B158" s="1556"/>
      <c r="C158" s="1556"/>
      <c r="D158" s="1557"/>
      <c r="E158" s="1556"/>
    </row>
    <row r="159" spans="1:5" ht="23.25">
      <c r="A159" s="1556"/>
      <c r="B159" s="1556"/>
      <c r="C159" s="1556"/>
      <c r="D159" s="1557"/>
      <c r="E159" s="1556"/>
    </row>
    <row r="160" spans="1:5" ht="23.25">
      <c r="A160" s="1556"/>
      <c r="B160" s="1556"/>
      <c r="C160" s="1556"/>
      <c r="D160" s="1557"/>
      <c r="E160" s="1556"/>
    </row>
    <row r="161" spans="1:5" ht="23.25">
      <c r="A161" s="1556"/>
      <c r="B161" s="1556"/>
      <c r="C161" s="1556"/>
      <c r="D161" s="1557"/>
      <c r="E161" s="1556"/>
    </row>
    <row r="162" spans="1:5" ht="23.25">
      <c r="A162" s="1556"/>
      <c r="B162" s="1556"/>
      <c r="C162" s="1556"/>
      <c r="D162" s="1557"/>
      <c r="E162" s="1556"/>
    </row>
    <row r="163" spans="1:5" ht="23.25">
      <c r="A163" s="1556"/>
      <c r="B163" s="1556"/>
      <c r="C163" s="1556"/>
      <c r="D163" s="1557"/>
      <c r="E163" s="1556"/>
    </row>
    <row r="164" spans="1:5" ht="23.25">
      <c r="A164" s="1556"/>
      <c r="B164" s="1556"/>
      <c r="C164" s="1556"/>
      <c r="D164" s="1557"/>
      <c r="E164" s="1556"/>
    </row>
    <row r="165" spans="1:5" ht="23.25">
      <c r="A165" s="1556"/>
      <c r="B165" s="1556"/>
      <c r="C165" s="1556"/>
      <c r="D165" s="1557"/>
      <c r="E165" s="1556"/>
    </row>
    <row r="166" spans="1:5" ht="23.25">
      <c r="A166" s="1556"/>
      <c r="B166" s="1556"/>
      <c r="C166" s="1556"/>
      <c r="D166" s="1557"/>
      <c r="E166" s="1556"/>
    </row>
    <row r="167" spans="1:5" ht="23.25">
      <c r="A167" s="1556"/>
      <c r="B167" s="1556"/>
      <c r="C167" s="1556"/>
      <c r="D167" s="1557"/>
      <c r="E167" s="1556"/>
    </row>
    <row r="168" spans="1:5" ht="23.25">
      <c r="A168" s="1556"/>
      <c r="B168" s="1556"/>
      <c r="C168" s="1556"/>
      <c r="D168" s="1557"/>
      <c r="E168" s="1556"/>
    </row>
    <row r="169" spans="1:5" ht="23.25">
      <c r="A169" s="1556"/>
      <c r="B169" s="1556"/>
      <c r="C169" s="1556"/>
      <c r="D169" s="1557"/>
      <c r="E169" s="1556"/>
    </row>
    <row r="170" spans="1:5" ht="23.25">
      <c r="A170" s="1556"/>
      <c r="B170" s="1556"/>
      <c r="C170" s="1556"/>
      <c r="D170" s="1557"/>
      <c r="E170" s="1556"/>
    </row>
    <row r="171" spans="1:5" ht="23.25">
      <c r="A171" s="1556"/>
      <c r="B171" s="1556"/>
      <c r="C171" s="1556"/>
      <c r="D171" s="1557"/>
      <c r="E171" s="1556"/>
    </row>
    <row r="172" spans="1:5" ht="23.25">
      <c r="A172" s="1556"/>
      <c r="B172" s="1556"/>
      <c r="C172" s="1556"/>
      <c r="D172" s="1557"/>
      <c r="E172" s="1556"/>
    </row>
    <row r="173" spans="1:5" ht="23.25">
      <c r="A173" s="1556"/>
      <c r="B173" s="1556"/>
      <c r="C173" s="1556"/>
      <c r="D173" s="1557"/>
      <c r="E173" s="1556"/>
    </row>
    <row r="174" spans="1:5" ht="23.25">
      <c r="A174" s="1556"/>
      <c r="B174" s="1556"/>
      <c r="C174" s="1556"/>
      <c r="D174" s="1557"/>
      <c r="E174" s="1556"/>
    </row>
    <row r="175" spans="1:5" ht="23.25">
      <c r="A175" s="1556"/>
      <c r="B175" s="1556"/>
      <c r="C175" s="1556"/>
      <c r="D175" s="1557"/>
      <c r="E175" s="1556"/>
    </row>
    <row r="176" spans="1:5" ht="23.25">
      <c r="A176" s="1556"/>
      <c r="B176" s="1556"/>
      <c r="C176" s="1556"/>
      <c r="D176" s="1557"/>
      <c r="E176" s="1556"/>
    </row>
    <row r="177" spans="1:5" ht="23.25">
      <c r="A177" s="1556"/>
      <c r="B177" s="1556"/>
      <c r="C177" s="1556"/>
      <c r="D177" s="1557"/>
      <c r="E177" s="1556"/>
    </row>
    <row r="178" spans="1:5" ht="23.25">
      <c r="A178" s="1556"/>
      <c r="B178" s="1556"/>
      <c r="C178" s="1556"/>
      <c r="D178" s="1557"/>
      <c r="E178" s="1556"/>
    </row>
    <row r="179" spans="1:5" ht="23.25">
      <c r="A179" s="1556"/>
      <c r="B179" s="1556"/>
      <c r="C179" s="1556"/>
      <c r="D179" s="1557"/>
      <c r="E179" s="1556"/>
    </row>
    <row r="180" spans="1:5" ht="23.25">
      <c r="A180" s="1556"/>
      <c r="B180" s="1556"/>
      <c r="C180" s="1556"/>
      <c r="D180" s="1557"/>
      <c r="E180" s="1556"/>
    </row>
    <row r="181" spans="1:5" ht="23.25">
      <c r="A181" s="1556"/>
      <c r="B181" s="1556"/>
      <c r="C181" s="1556"/>
      <c r="D181" s="1557"/>
      <c r="E181" s="1556"/>
    </row>
    <row r="182" spans="1:5" ht="23.25">
      <c r="A182" s="1556"/>
      <c r="B182" s="1556"/>
      <c r="C182" s="1556"/>
      <c r="D182" s="1557"/>
      <c r="E182" s="1556"/>
    </row>
    <row r="183" spans="1:5" ht="23.25">
      <c r="A183" s="1556"/>
      <c r="B183" s="1556"/>
      <c r="C183" s="1556"/>
      <c r="D183" s="1557"/>
      <c r="E183" s="1556"/>
    </row>
    <row r="184" spans="1:5" ht="23.25">
      <c r="A184" s="1556"/>
      <c r="B184" s="1556"/>
      <c r="C184" s="1556"/>
      <c r="D184" s="1557"/>
      <c r="E184" s="1556"/>
    </row>
    <row r="185" spans="1:5" ht="23.25">
      <c r="A185" s="1556"/>
      <c r="B185" s="1556"/>
      <c r="C185" s="1556"/>
      <c r="D185" s="1557"/>
      <c r="E185" s="1556"/>
    </row>
    <row r="186" spans="1:5" ht="23.25">
      <c r="A186" s="1556"/>
      <c r="B186" s="1556"/>
      <c r="C186" s="1556"/>
      <c r="D186" s="1557"/>
      <c r="E186" s="1556"/>
    </row>
    <row r="187" spans="1:5" ht="23.25">
      <c r="A187" s="1556"/>
      <c r="B187" s="1556"/>
      <c r="C187" s="1556"/>
      <c r="D187" s="1557"/>
      <c r="E187" s="1556"/>
    </row>
    <row r="188" spans="1:5" ht="23.25">
      <c r="A188" s="1556"/>
      <c r="B188" s="1556"/>
      <c r="C188" s="1556"/>
      <c r="D188" s="1557"/>
      <c r="E188" s="1556"/>
    </row>
    <row r="189" spans="1:5" ht="23.25">
      <c r="A189" s="1556"/>
      <c r="B189" s="1556"/>
      <c r="C189" s="1556"/>
      <c r="D189" s="1557"/>
      <c r="E189" s="1556"/>
    </row>
    <row r="190" spans="1:5" ht="23.25">
      <c r="A190" s="1556"/>
      <c r="B190" s="1556"/>
      <c r="C190" s="1556"/>
      <c r="D190" s="1557"/>
      <c r="E190" s="1556"/>
    </row>
    <row r="191" spans="1:5" ht="23.25">
      <c r="A191" s="1556"/>
      <c r="B191" s="1556"/>
      <c r="C191" s="1556"/>
      <c r="D191" s="1557"/>
      <c r="E191" s="1556"/>
    </row>
    <row r="192" spans="1:5" ht="23.25">
      <c r="A192" s="1556"/>
      <c r="B192" s="1556"/>
      <c r="C192" s="1556"/>
      <c r="D192" s="1557"/>
      <c r="E192" s="1556"/>
    </row>
    <row r="193" spans="1:5" ht="23.25">
      <c r="A193" s="1556"/>
      <c r="B193" s="1556"/>
      <c r="C193" s="1556"/>
      <c r="D193" s="1557"/>
      <c r="E193" s="1556"/>
    </row>
    <row r="194" spans="1:5" ht="23.25">
      <c r="A194" s="1556"/>
      <c r="B194" s="1556"/>
      <c r="C194" s="1556"/>
      <c r="D194" s="1557"/>
      <c r="E194" s="1556"/>
    </row>
    <row r="195" spans="1:5" ht="23.25">
      <c r="A195" s="1556"/>
      <c r="B195" s="1556"/>
      <c r="C195" s="1556"/>
      <c r="D195" s="1557"/>
      <c r="E195" s="1556"/>
    </row>
    <row r="196" spans="1:5" ht="23.25">
      <c r="A196" s="1556"/>
      <c r="B196" s="1556"/>
      <c r="C196" s="1556"/>
      <c r="D196" s="1557"/>
      <c r="E196" s="1556"/>
    </row>
    <row r="197" spans="1:5" ht="23.25">
      <c r="A197" s="1556"/>
      <c r="B197" s="1556"/>
      <c r="C197" s="1556"/>
      <c r="D197" s="1557"/>
      <c r="E197" s="1556"/>
    </row>
    <row r="198" spans="1:5" ht="23.25">
      <c r="A198" s="1556"/>
      <c r="B198" s="1556"/>
      <c r="C198" s="1556"/>
      <c r="D198" s="1557"/>
      <c r="E198" s="1556"/>
    </row>
    <row r="199" spans="1:5" ht="23.25">
      <c r="A199" s="1556"/>
      <c r="B199" s="1556"/>
      <c r="C199" s="1556"/>
      <c r="D199" s="1557"/>
      <c r="E199" s="1556"/>
    </row>
    <row r="200" spans="1:5" ht="23.25">
      <c r="A200" s="1556"/>
      <c r="B200" s="1556"/>
      <c r="C200" s="1556"/>
      <c r="D200" s="1557"/>
      <c r="E200" s="1556"/>
    </row>
    <row r="201" spans="1:5" ht="23.25">
      <c r="A201" s="1556"/>
      <c r="B201" s="1556"/>
      <c r="C201" s="1556"/>
      <c r="D201" s="1557"/>
      <c r="E201" s="1556"/>
    </row>
    <row r="202" spans="1:5" ht="23.25">
      <c r="A202" s="1556"/>
      <c r="B202" s="1556"/>
      <c r="C202" s="1556"/>
      <c r="D202" s="1557"/>
      <c r="E202" s="1556"/>
    </row>
    <row r="203" spans="1:5" ht="23.25">
      <c r="A203" s="1556"/>
      <c r="B203" s="1556"/>
      <c r="C203" s="1556"/>
      <c r="D203" s="1557"/>
      <c r="E203" s="1556"/>
    </row>
    <row r="204" spans="1:5" ht="23.25">
      <c r="A204" s="1556"/>
      <c r="B204" s="1556"/>
      <c r="C204" s="1556"/>
      <c r="D204" s="1557"/>
      <c r="E204" s="1556"/>
    </row>
    <row r="205" spans="1:5" ht="23.25">
      <c r="A205" s="1556"/>
      <c r="B205" s="1556"/>
      <c r="C205" s="1556"/>
      <c r="D205" s="1557"/>
      <c r="E205" s="1556"/>
    </row>
    <row r="206" spans="1:5" ht="23.25">
      <c r="A206" s="1556"/>
      <c r="B206" s="1556"/>
      <c r="C206" s="1556"/>
      <c r="D206" s="1557"/>
      <c r="E206" s="1556"/>
    </row>
    <row r="207" spans="1:5" ht="23.25">
      <c r="A207" s="1556"/>
      <c r="B207" s="1556"/>
      <c r="C207" s="1556"/>
      <c r="D207" s="1557"/>
      <c r="E207" s="1556"/>
    </row>
    <row r="208" spans="1:5" ht="23.25">
      <c r="A208" s="1556"/>
      <c r="B208" s="1556"/>
      <c r="C208" s="1556"/>
      <c r="D208" s="1557"/>
      <c r="E208" s="1556"/>
    </row>
    <row r="209" spans="1:5" ht="23.25">
      <c r="A209" s="1556"/>
      <c r="B209" s="1556"/>
      <c r="C209" s="1556"/>
      <c r="D209" s="1557"/>
      <c r="E209" s="1556"/>
    </row>
    <row r="210" spans="1:5" ht="23.25">
      <c r="A210" s="1556"/>
      <c r="B210" s="1556"/>
      <c r="C210" s="1556"/>
      <c r="D210" s="1557"/>
      <c r="E210" s="1556"/>
    </row>
    <row r="211" spans="1:5" ht="23.25">
      <c r="A211" s="1556"/>
      <c r="B211" s="1556"/>
      <c r="C211" s="1556"/>
      <c r="D211" s="1557"/>
      <c r="E211" s="1556"/>
    </row>
    <row r="212" spans="1:5" ht="23.25">
      <c r="A212" s="1556"/>
      <c r="B212" s="1556"/>
      <c r="C212" s="1556"/>
      <c r="D212" s="1557"/>
      <c r="E212" s="1556"/>
    </row>
    <row r="213" spans="1:5" ht="23.25">
      <c r="A213" s="1556"/>
      <c r="B213" s="1556"/>
      <c r="C213" s="1556"/>
      <c r="D213" s="1557"/>
      <c r="E213" s="1556"/>
    </row>
    <row r="214" spans="1:5" ht="23.25">
      <c r="A214" s="1556"/>
      <c r="B214" s="1556"/>
      <c r="C214" s="1556"/>
      <c r="D214" s="1557"/>
      <c r="E214" s="1556"/>
    </row>
    <row r="215" spans="1:5" ht="23.25">
      <c r="A215" s="1556"/>
      <c r="B215" s="1556"/>
      <c r="C215" s="1556"/>
      <c r="D215" s="1557"/>
      <c r="E215" s="1556"/>
    </row>
    <row r="216" spans="1:5" ht="23.25">
      <c r="A216" s="1556"/>
      <c r="B216" s="1556"/>
      <c r="C216" s="1556"/>
      <c r="D216" s="1557"/>
      <c r="E216" s="1556"/>
    </row>
    <row r="217" spans="1:5" ht="23.25">
      <c r="A217" s="1556"/>
      <c r="B217" s="1556"/>
      <c r="C217" s="1556"/>
      <c r="D217" s="1557"/>
      <c r="E217" s="1556"/>
    </row>
    <row r="218" spans="1:5" ht="23.25">
      <c r="A218" s="1556"/>
      <c r="B218" s="1556"/>
      <c r="C218" s="1556"/>
      <c r="D218" s="1557"/>
      <c r="E218" s="1556"/>
    </row>
    <row r="219" spans="1:5" ht="23.25">
      <c r="A219" s="1556"/>
      <c r="B219" s="1556"/>
      <c r="C219" s="1556"/>
      <c r="D219" s="1557"/>
      <c r="E219" s="1556"/>
    </row>
    <row r="220" spans="1:5" ht="23.25">
      <c r="A220" s="1556"/>
      <c r="B220" s="1556"/>
      <c r="C220" s="1556"/>
      <c r="D220" s="1557"/>
      <c r="E220" s="1556"/>
    </row>
    <row r="221" spans="1:5" ht="23.25">
      <c r="A221" s="1556"/>
      <c r="B221" s="1556"/>
      <c r="C221" s="1556"/>
      <c r="D221" s="1557"/>
      <c r="E221" s="1556"/>
    </row>
    <row r="222" spans="1:5" ht="23.25">
      <c r="A222" s="1556"/>
      <c r="B222" s="1556"/>
      <c r="C222" s="1556"/>
      <c r="D222" s="1557"/>
      <c r="E222" s="1556"/>
    </row>
    <row r="223" spans="1:5" ht="23.25">
      <c r="A223" s="1556"/>
      <c r="B223" s="1556"/>
      <c r="C223" s="1556"/>
      <c r="D223" s="1557"/>
      <c r="E223" s="1556"/>
    </row>
    <row r="224" spans="1:5" ht="23.25">
      <c r="A224" s="1556"/>
      <c r="B224" s="1556"/>
      <c r="C224" s="1556"/>
      <c r="D224" s="1557"/>
      <c r="E224" s="1556"/>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4B6EB23A-E246-4CD1-831E-3D20D02CB5BC}"/>
  </hyperlinks>
  <printOptions horizontalCentered="1"/>
  <pageMargins left="1.0236220472440944" right="0" top="0.74803149606299213" bottom="0.35433070866141736" header="0.31496062992125984" footer="0.31496062992125984"/>
  <pageSetup paperSize="9" scale="115" fitToWidth="2" fitToHeight="2"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TotalTime>329</TotalTime>
  <Application>Microsoft Excel</Application>
  <DocSecurity>0</DocSecurity>
  <ScaleCrop>false</ScaleCrop>
  <HeadingPairs>
    <vt:vector size="4" baseType="variant">
      <vt:variant>
        <vt:lpstr>工作表</vt:lpstr>
      </vt:variant>
      <vt:variant>
        <vt:i4>146</vt:i4>
      </vt:variant>
      <vt:variant>
        <vt:lpstr>具名範圍</vt:lpstr>
      </vt:variant>
      <vt:variant>
        <vt:i4>74</vt:i4>
      </vt:variant>
    </vt:vector>
  </HeadingPairs>
  <TitlesOfParts>
    <vt:vector size="220" baseType="lpstr">
      <vt:lpstr>預告統計資料發布時間表</vt:lpstr>
      <vt:lpstr>公庫收支月報</vt:lpstr>
      <vt:lpstr>資源回收成果報告</vt:lpstr>
      <vt:lpstr>一般垃圾及廚餘清理狀況</vt:lpstr>
      <vt:lpstr>停車位概況-路邊停車位</vt:lpstr>
      <vt:lpstr>停車位概況-區內路外身心障礙者專用停車位</vt:lpstr>
      <vt:lpstr>停車位概況-路邊身心障礙者專用停車位</vt:lpstr>
      <vt:lpstr>停車位概況-區外路外身心障礙者專用停車位</vt:lpstr>
      <vt:lpstr>停車位概況-區內路外電動車專用停車位</vt:lpstr>
      <vt:lpstr>停車位概況-區外路外電動車專用停車位</vt:lpstr>
      <vt:lpstr>停車位概況-路邊電動車專用停車位</vt:lpstr>
      <vt:lpstr>停車位概況-都市計畫區內路外</vt:lpstr>
      <vt:lpstr>停車位概況-都市計畫區外路外</vt:lpstr>
      <vt:lpstr>農耕土地面積</vt:lpstr>
      <vt:lpstr>有效農機使用證之農機數量</vt:lpstr>
      <vt:lpstr>列冊需關懷獨居老人人數及服務概況</vt:lpstr>
      <vt:lpstr>推行社區發展工作概況</vt:lpstr>
      <vt:lpstr>公墓設施使用概況</vt:lpstr>
      <vt:lpstr>火化場設施概況</vt:lpstr>
      <vt:lpstr>骨灰(骸)存放設施使用概況</vt:lpstr>
      <vt:lpstr>殯儀館設施概況</vt:lpstr>
      <vt:lpstr>殯葬管理業務概況</vt:lpstr>
      <vt:lpstr>辦理調解方式概況</vt:lpstr>
      <vt:lpstr>調解委員會組織概況</vt:lpstr>
      <vt:lpstr>辦理調解業務概況</vt:lpstr>
      <vt:lpstr>垃圾處理場(廠)及垃圾回收清除車輛統計</vt:lpstr>
      <vt:lpstr>環境保護決算概況</vt:lpstr>
      <vt:lpstr>環境保護預算概況</vt:lpstr>
      <vt:lpstr>治山防災整體治理工程</vt:lpstr>
      <vt:lpstr>天然災害水土保持設施損失情形</vt:lpstr>
      <vt:lpstr>農路改善及維護工程</vt:lpstr>
      <vt:lpstr>漁業從業人數</vt:lpstr>
      <vt:lpstr>漁戶數及漁戶人口數</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環保人員概況</vt:lpstr>
      <vt:lpstr>宗教財團法人概況</vt:lpstr>
      <vt:lpstr>寺廟登記概況</vt:lpstr>
      <vt:lpstr>教會（堂）概況</vt:lpstr>
      <vt:lpstr>宗教團體興辦公益慈善及社會教化事業概況</vt:lpstr>
      <vt:lpstr>公庫收支(歲入)-112年12月</vt:lpstr>
      <vt:lpstr>公庫收支(歲出)-112年12月</vt:lpstr>
      <vt:lpstr>公庫收支(歲入)-113年1月</vt:lpstr>
      <vt:lpstr>公庫收支(歲出)-113年1月</vt:lpstr>
      <vt:lpstr>公庫收支(歲入)-113年2月</vt:lpstr>
      <vt:lpstr>公庫收支(歲出)-113年2月</vt:lpstr>
      <vt:lpstr>公庫收支(歲入)-113年3月</vt:lpstr>
      <vt:lpstr>公庫收支(歲出)-113年3月</vt:lpstr>
      <vt:lpstr>公庫收支(歲入)-113年4月</vt:lpstr>
      <vt:lpstr>公庫收支(歲出)-113年4月</vt:lpstr>
      <vt:lpstr>公庫收支(歲入)-113年5月</vt:lpstr>
      <vt:lpstr>公庫收支(歲出)-113年5月</vt:lpstr>
      <vt:lpstr>公庫收支(歲入)-113年6月</vt:lpstr>
      <vt:lpstr>公庫收支(歲出)-113年6月</vt:lpstr>
      <vt:lpstr>公庫收支(歲入)-113年7月</vt:lpstr>
      <vt:lpstr>公庫收支(歲出)-113年7月</vt:lpstr>
      <vt:lpstr>資源回收成果報告-112年12月</vt:lpstr>
      <vt:lpstr>資源回收成果報告-113年1月</vt:lpstr>
      <vt:lpstr>資源回收成果報告-113年2月</vt:lpstr>
      <vt:lpstr>資源回收成果報告-113年3月</vt:lpstr>
      <vt:lpstr>資源回收成果報告-113年4月</vt:lpstr>
      <vt:lpstr>資源回收成果報告-113年5月</vt:lpstr>
      <vt:lpstr>資源回收成果報告-113年6月</vt:lpstr>
      <vt:lpstr>資源回收成果報告-113年7月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環保人員概況-112年下半年度</vt:lpstr>
      <vt:lpstr>環保人員概況(續1)-112年下半年度</vt:lpstr>
      <vt:lpstr>環保人員概況(續2完)-112年下半年度</vt:lpstr>
      <vt:lpstr>環保人員概況-113年上半年度</vt:lpstr>
      <vt:lpstr>環保人員概況(續1)-113年上半年度</vt:lpstr>
      <vt:lpstr>環保人員概況(續2完)-113年上半年度</vt:lpstr>
      <vt:lpstr>停車位概況-都市計畫區內路外-112年第4季</vt:lpstr>
      <vt:lpstr>停車位概況-都市計畫區內路外-113年第1季</vt:lpstr>
      <vt:lpstr>停車位概況-都市計畫區內路外-113年第2季</vt:lpstr>
      <vt:lpstr>停車位概況-都市計畫區外路外-112年第4季</vt:lpstr>
      <vt:lpstr>停車位概況-都市計畫區外路外-113年第1季</vt:lpstr>
      <vt:lpstr>停車位概況-都市計畫區外路外-113年第2季</vt:lpstr>
      <vt:lpstr>停車位概況-路邊停車位-112年第4季</vt:lpstr>
      <vt:lpstr>停車位概況-路邊停車位-113年第1季</vt:lpstr>
      <vt:lpstr>停車位概況-路邊停車位-113年第2季</vt:lpstr>
      <vt:lpstr>停車位概況-區內路外身心障礙專用停車位-112年第4季</vt:lpstr>
      <vt:lpstr>停車位概況-區內路外身心障礙專用停車位-113年第1季</vt:lpstr>
      <vt:lpstr>停車位概況-區內路外身心障礙專用停車位-113年第2季</vt:lpstr>
      <vt:lpstr>停車位概況-區外路外身心障礙專用停車位-112年第4季</vt:lpstr>
      <vt:lpstr>停車位概況-區外路外身心障礙專用停車位-113年第1季</vt:lpstr>
      <vt:lpstr>停車位概況-區外路外身心障礙專用停車位-113年第2季</vt:lpstr>
      <vt:lpstr>停車位概況-路邊身心障礙專用停車位-112年第4季</vt:lpstr>
      <vt:lpstr>停車位概況-路邊身心障礙專用停車位-113年第1季</vt:lpstr>
      <vt:lpstr>停車位概況-路邊身心障礙專用停車位-113年第2季</vt:lpstr>
      <vt:lpstr>停車位概況-區內路外電動車專用停車位-112年第4季</vt:lpstr>
      <vt:lpstr>停車位概況-區內路外電動車專用停車位-113年第1季</vt:lpstr>
      <vt:lpstr>停車位概況-區內路外電動車專用停車位-113年第2季</vt:lpstr>
      <vt:lpstr>停車位概況-區外路外電動車專用停車位-112年第4季</vt:lpstr>
      <vt:lpstr>停車位概況-區外路外電動車專用停車位-113年第1季</vt:lpstr>
      <vt:lpstr>停車位概況-區外路外電動車專用停車位-113年第2季</vt:lpstr>
      <vt:lpstr>停車位概況-路邊電動車專用停車位-112年第4季</vt:lpstr>
      <vt:lpstr>停車位概況-路邊電動車專用停車位-113年第1季</vt:lpstr>
      <vt:lpstr>停車位概況-路邊電動車專用停車位-113年第2季</vt:lpstr>
      <vt:lpstr>都市計畫區域內公共工程實施數量-112年</vt:lpstr>
      <vt:lpstr>天然災害水土保持設施損失情形-112年</vt:lpstr>
      <vt:lpstr>農路改善及維護工程-112年</vt:lpstr>
      <vt:lpstr>都市計畫公共設施用地已取得面積-112年</vt:lpstr>
      <vt:lpstr>都市計畫公共設施用地已闢建面積-112年</vt:lpstr>
      <vt:lpstr>現有已開闢道路長度及面積暨橋梁座數、自行車道長度-112年</vt:lpstr>
      <vt:lpstr>漁業從業人數-112年</vt:lpstr>
      <vt:lpstr>漁業從業人數(續)-112年</vt:lpstr>
      <vt:lpstr>漁戶數及漁戶人口數-112年 </vt:lpstr>
      <vt:lpstr>垃圾處理場(廠)及垃圾回收清除車輛-112年下半年</vt:lpstr>
      <vt:lpstr>垃圾處理場(廠)及垃圾回收清除車輛-113上半年</vt:lpstr>
      <vt:lpstr>環境保護決算-112年</vt:lpstr>
      <vt:lpstr>環境保護決算-112年(續1)</vt:lpstr>
      <vt:lpstr>環境保護決算-112年(續2)</vt:lpstr>
      <vt:lpstr>環境保護決算-112年(續3)</vt:lpstr>
      <vt:lpstr>環境保護預算-113年</vt:lpstr>
      <vt:lpstr>環境保護預算-113年(續1)</vt:lpstr>
      <vt:lpstr>環境保護預算-113年(續2)</vt:lpstr>
      <vt:lpstr>環境保護預算-113年(續3)</vt:lpstr>
      <vt:lpstr>治山防災整體治理工程-112年度</vt:lpstr>
      <vt:lpstr>治山防災整體治理工程(續)-112年度</vt:lpstr>
      <vt:lpstr>農耕土地面積-112年</vt:lpstr>
      <vt:lpstr>有效農機使用證之農機數量-112年</vt:lpstr>
      <vt:lpstr>列冊需關懷獨居老人人數及服務概況-112年第4季</vt:lpstr>
      <vt:lpstr>獨居老人服務概況-113年第1季</vt:lpstr>
      <vt:lpstr>獨居老人服務概況-113年第2季</vt:lpstr>
      <vt:lpstr>推行社區發展工作概況-112年</vt:lpstr>
      <vt:lpstr>公墓設施概況-112年</vt:lpstr>
      <vt:lpstr>火化場設施概況-112年</vt:lpstr>
      <vt:lpstr>骨灰(骸)存放設施概況-112年</vt:lpstr>
      <vt:lpstr>殯儀館設施概況-112年</vt:lpstr>
      <vt:lpstr>殯葬管理業務概況-112年</vt:lpstr>
      <vt:lpstr>辦理調解方式概況-112年</vt:lpstr>
      <vt:lpstr>調解委員會組織概況-112年</vt:lpstr>
      <vt:lpstr>調解業務概況-112年</vt:lpstr>
      <vt:lpstr>宗教財團法人概況-112年</vt:lpstr>
      <vt:lpstr>寺廟登記概況-112年</vt:lpstr>
      <vt:lpstr>教會(堂)概況-112年</vt:lpstr>
      <vt:lpstr>宗教團體興辦公益慈善及社會教化事業概況-112年</vt:lpstr>
      <vt:lpstr>公墓設施使用概況!OLE_LINK1</vt:lpstr>
      <vt:lpstr>'停車位概況-區內路外身心障礙專用停車位-112年第4季'!pp</vt:lpstr>
      <vt:lpstr>'停車位概況-區內路外身心障礙專用停車位-113年第1季'!pp</vt:lpstr>
      <vt:lpstr>'停車位概況-區內路外身心障礙專用停車位-113年第2季'!pp</vt:lpstr>
      <vt:lpstr>'停車位概況-區外路外身心障礙專用停車位-112年第4季'!pp</vt:lpstr>
      <vt:lpstr>'停車位概況-區外路外身心障礙專用停車位-113年第1季'!pp</vt:lpstr>
      <vt:lpstr>'停車位概況-區外路外身心障礙專用停車位-113年第2季'!pp</vt:lpstr>
      <vt:lpstr>'停車位概況-路邊身心障礙專用停車位-112年第4季'!pp</vt:lpstr>
      <vt:lpstr>'停車位概況-路邊身心障礙專用停車位-113年第1季'!pp</vt:lpstr>
      <vt:lpstr>'停車位概況-路邊身心障礙專用停車位-113年第2季'!pp</vt:lpstr>
      <vt:lpstr>'現有已開闢道路長度及面積暨橋梁座數、自行車道長度-112年'!pp</vt:lpstr>
      <vt:lpstr>'一般垃圾及廚餘清理狀況-112年12月'!Print_Area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公庫收支月報!Print_Area</vt:lpstr>
      <vt:lpstr>'天然災害水土保持設施損失情形-112年'!Print_Area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'垃圾處理場(廠)及垃圾回收清除車輛-113上半年'!Print_Area</vt:lpstr>
      <vt:lpstr>宗教財團法人概況!Print_Area</vt:lpstr>
      <vt:lpstr>'宗教財團法人概況-112年'!Print_Area</vt:lpstr>
      <vt:lpstr>宗教團體興辦公益慈善及社會教化事業概況!Print_Area</vt:lpstr>
      <vt:lpstr>'停車位概況-區內路外身心障礙專用停車位-113年第2季'!Print_Area</vt:lpstr>
      <vt:lpstr>'停車位概況-區內路外電動車專用停車位-113年第2季'!Print_Area</vt:lpstr>
      <vt:lpstr>'停車位概況-區外路外身心障礙專用停車位-113年第2季'!Print_Area</vt:lpstr>
      <vt:lpstr>'停車位概況-區外路外電動車專用停車位-113年第2季'!Print_Area</vt:lpstr>
      <vt:lpstr>'停車位概況-都市計畫區內路外-113年第2季'!Print_Area</vt:lpstr>
      <vt:lpstr>'停車位概況-都市計畫區外路外-113年第2季'!Print_Area</vt:lpstr>
      <vt:lpstr>'停車位概況-路邊身心障礙專用停車位-113年第2季'!Print_Area</vt:lpstr>
      <vt:lpstr>'停車位概況-路邊停車位-113年第2季'!Print_Area</vt:lpstr>
      <vt:lpstr>'停車位概況-路邊電動車專用停車位-113年第2季'!Print_Area</vt:lpstr>
      <vt:lpstr>'推行社區發展工作概況-112年'!Print_Area</vt:lpstr>
      <vt:lpstr>'教會（堂）概況'!Print_Area</vt:lpstr>
      <vt:lpstr>'教會(堂)概況-112年'!Print_Area</vt:lpstr>
      <vt:lpstr>'現有已開闢道路長度及面積暨橋梁座數、自行車道長度-112年'!Print_Area</vt:lpstr>
      <vt:lpstr>'都市計畫公共設施用地已取得面積-112年'!Print_Area</vt:lpstr>
      <vt:lpstr>'都市計畫公共設施用地已闢建面積-112年'!Print_Area</vt:lpstr>
      <vt:lpstr>調解委員會組織概況!Print_Area</vt:lpstr>
      <vt:lpstr>'獨居老人服務概況-113年第1季'!Print_Area</vt:lpstr>
      <vt:lpstr>'獨居老人服務概況-113年第2季'!Print_Area</vt:lpstr>
      <vt:lpstr>辦理調解業務概況!Print_Area</vt:lpstr>
      <vt:lpstr>'環保人員概況(續1)-112年下半年度'!Print_Area</vt:lpstr>
      <vt:lpstr>'環保人員概況(續1)-113年上半年度'!Print_Area</vt:lpstr>
      <vt:lpstr>'環保人員概況(續2完)-112年下半年度'!Print_Area</vt:lpstr>
      <vt:lpstr>'環保人員概況(續2完)-113年上半年度'!Print_Area</vt:lpstr>
      <vt:lpstr>'環保人員概況-112年下半年度'!Print_Area</vt:lpstr>
      <vt:lpstr>'環保人員概況-113年上半年度'!Print_Area</vt:lpstr>
      <vt:lpstr>'天然災害水土保持設施損失情形-112年'!Print_Area_MI</vt:lpstr>
      <vt:lpstr>'公庫收支(歲入)-112年12月'!Print_Titles</vt:lpstr>
      <vt:lpstr>'公庫收支(歲入)-113年1月'!Print_Titles</vt:lpstr>
      <vt:lpstr>'公庫收支(歲入)-113年2月'!Print_Titles</vt:lpstr>
      <vt:lpstr>'公庫收支(歲入)-113年3月'!Print_Titles</vt:lpstr>
      <vt:lpstr>'公庫收支(歲入)-113年4月'!Print_Titles</vt:lpstr>
      <vt:lpstr>'公庫收支(歲入)-113年5月'!Print_Titles</vt:lpstr>
      <vt:lpstr>'公庫收支(歲入)-113年6月'!Print_Titles</vt:lpstr>
      <vt:lpstr>'公庫收支(歲入)-113年7月'!Print_Titles</vt:lpstr>
      <vt:lpstr>'公庫收支(歲出)-112年12月'!Print_Titles</vt:lpstr>
      <vt:lpstr>'公庫收支(歲出)-113年1月'!Print_Titles</vt:lpstr>
      <vt:lpstr>'公庫收支(歲出)-113年2月'!Print_Titles</vt:lpstr>
      <vt:lpstr>'公庫收支(歲出)-113年3月'!Print_Titles</vt:lpstr>
      <vt:lpstr>'公庫收支(歲出)-113年4月'!Print_Titles</vt:lpstr>
      <vt:lpstr>'公庫收支(歲出)-113年5月'!Print_Titles</vt:lpstr>
      <vt:lpstr>'公庫收支(歲出)-113年6月'!Print_Titles</vt:lpstr>
      <vt:lpstr>'公庫收支(歲出)-113年7月'!Print_Titles</vt:lpstr>
      <vt:lpstr>'列冊需關懷獨居老人人數及服務概況-112年第4季'!Print_Titles</vt:lpstr>
      <vt:lpstr>預告統計資料發布時間表!Print_Titles</vt:lpstr>
      <vt:lpstr>'都市計畫公共設施用地已取得面積-112年'!v</vt:lpstr>
      <vt:lpstr>'都市計畫公共設施用地已闢建面積-112年'!v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臺東縣太麻里鄉公所</cp:lastModifiedBy>
  <cp:revision>116</cp:revision>
  <cp:lastPrinted>2023-10-24T10:15:51Z</cp:lastPrinted>
  <dcterms:created xsi:type="dcterms:W3CDTF">2021-07-08T08:07:41Z</dcterms:created>
  <dcterms:modified xsi:type="dcterms:W3CDTF">2024-09-18T10:10:57Z</dcterms:modified>
</cp:coreProperties>
</file>